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R:\Benutzer\schlach3\Innenraum\Schadstoffe\"/>
    </mc:Choice>
  </mc:AlternateContent>
  <bookViews>
    <workbookView xWindow="0" yWindow="0" windowWidth="23040" windowHeight="9192" tabRatio="839" activeTab="1"/>
  </bookViews>
  <sheets>
    <sheet name="Top" sheetId="16" r:id="rId1"/>
    <sheet name="Anleitung" sheetId="15" r:id="rId2"/>
    <sheet name="Eingabe Daten" sheetId="19" r:id="rId3"/>
    <sheet name="Detaillierte Eingabe" sheetId="12" r:id="rId4"/>
    <sheet name="Grafik 2000 ppm max" sheetId="11" r:id="rId5"/>
    <sheet name="Grafik Schulraum" sheetId="22" r:id="rId6"/>
    <sheet name="Grafik 7000 ppm max" sheetId="21" r:id="rId7"/>
    <sheet name="WERTE IR" sheetId="13" r:id="rId8"/>
    <sheet name="DAT IR" sheetId="14" r:id="rId9"/>
  </sheets>
  <definedNames>
    <definedName name="_xlnm.Print_Area" localSheetId="8">'DAT IR'!$A$1:$L$30</definedName>
    <definedName name="_xlnm.Print_Area" localSheetId="3">'Detaillierte Eingabe'!$A$1:$L$17</definedName>
    <definedName name="_xlnm.Print_Area" localSheetId="2">'Eingabe Daten'!$A$1:$C$21</definedName>
  </definedNames>
  <calcPr calcId="191029"/>
  <fileRecoveryPr repairLoad="1"/>
</workbook>
</file>

<file path=xl/calcChain.xml><?xml version="1.0" encoding="utf-8"?>
<calcChain xmlns="http://schemas.openxmlformats.org/spreadsheetml/2006/main">
  <c r="B9" i="19" l="1"/>
  <c r="B5" i="12" l="1"/>
  <c r="F5" i="12"/>
  <c r="E20" i="12" l="1"/>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19" i="12"/>
  <c r="E18" i="12" l="1"/>
  <c r="D18" i="12" l="1"/>
  <c r="G18" i="12"/>
  <c r="F8" i="14" l="1"/>
  <c r="G4" i="14"/>
  <c r="F4" i="14"/>
  <c r="C5" i="12"/>
  <c r="I18" i="12" l="1"/>
  <c r="D5" i="12"/>
  <c r="S4" i="14"/>
  <c r="X4" i="14"/>
  <c r="E5" i="13"/>
  <c r="C6" i="14"/>
  <c r="C7" i="19"/>
  <c r="I20" i="12" l="1"/>
  <c r="I22" i="12"/>
  <c r="I30" i="12"/>
  <c r="I38" i="12"/>
  <c r="I46" i="12"/>
  <c r="I54" i="12"/>
  <c r="I62" i="12"/>
  <c r="I70" i="12"/>
  <c r="I78" i="12"/>
  <c r="I86" i="12"/>
  <c r="I94" i="12"/>
  <c r="I102" i="12"/>
  <c r="I110" i="12"/>
  <c r="I118" i="12"/>
  <c r="I126" i="12"/>
  <c r="I134" i="12"/>
  <c r="I142" i="12"/>
  <c r="I150" i="12"/>
  <c r="I158" i="12"/>
  <c r="I166" i="12"/>
  <c r="I174" i="12"/>
  <c r="I182" i="12"/>
  <c r="I190" i="12"/>
  <c r="I198" i="12"/>
  <c r="I206" i="12"/>
  <c r="I214" i="12"/>
  <c r="I222" i="12"/>
  <c r="I230" i="12"/>
  <c r="I238" i="12"/>
  <c r="I246" i="12"/>
  <c r="I254" i="12"/>
  <c r="I262" i="12"/>
  <c r="I270" i="12"/>
  <c r="I278" i="12"/>
  <c r="I286" i="12"/>
  <c r="I294" i="12"/>
  <c r="I302" i="12"/>
  <c r="I21" i="12"/>
  <c r="I53" i="12"/>
  <c r="I93" i="12"/>
  <c r="I109" i="12"/>
  <c r="I141" i="12"/>
  <c r="I173" i="12"/>
  <c r="I197" i="12"/>
  <c r="I245" i="12"/>
  <c r="I277" i="12"/>
  <c r="I23" i="12"/>
  <c r="I31" i="12"/>
  <c r="I39" i="12"/>
  <c r="I47" i="12"/>
  <c r="I55" i="12"/>
  <c r="I63" i="12"/>
  <c r="I71" i="12"/>
  <c r="I79" i="12"/>
  <c r="I87" i="12"/>
  <c r="I95" i="12"/>
  <c r="I103" i="12"/>
  <c r="I111" i="12"/>
  <c r="I119" i="12"/>
  <c r="I127" i="12"/>
  <c r="I135" i="12"/>
  <c r="I143" i="12"/>
  <c r="I151" i="12"/>
  <c r="I159" i="12"/>
  <c r="I167" i="12"/>
  <c r="I175" i="12"/>
  <c r="I183" i="12"/>
  <c r="I191" i="12"/>
  <c r="I199" i="12"/>
  <c r="I207" i="12"/>
  <c r="I215" i="12"/>
  <c r="I223" i="12"/>
  <c r="I231" i="12"/>
  <c r="I239" i="12"/>
  <c r="I247" i="12"/>
  <c r="I255" i="12"/>
  <c r="I263" i="12"/>
  <c r="I271" i="12"/>
  <c r="I279" i="12"/>
  <c r="I287" i="12"/>
  <c r="I295" i="12"/>
  <c r="I303" i="12"/>
  <c r="I19" i="12"/>
  <c r="I77" i="12"/>
  <c r="I157" i="12"/>
  <c r="I229" i="12"/>
  <c r="I293" i="12"/>
  <c r="I24" i="12"/>
  <c r="I32" i="12"/>
  <c r="I40" i="12"/>
  <c r="I48" i="12"/>
  <c r="I56" i="12"/>
  <c r="I64" i="12"/>
  <c r="I72" i="12"/>
  <c r="I80" i="12"/>
  <c r="I88" i="12"/>
  <c r="I96" i="12"/>
  <c r="I104" i="12"/>
  <c r="I112" i="12"/>
  <c r="I120" i="12"/>
  <c r="I128" i="12"/>
  <c r="I136" i="12"/>
  <c r="I144" i="12"/>
  <c r="I152" i="12"/>
  <c r="I160" i="12"/>
  <c r="I168" i="12"/>
  <c r="I176" i="12"/>
  <c r="I184" i="12"/>
  <c r="I192" i="12"/>
  <c r="I200" i="12"/>
  <c r="I208" i="12"/>
  <c r="I216" i="12"/>
  <c r="I224" i="12"/>
  <c r="I232" i="12"/>
  <c r="I240" i="12"/>
  <c r="I248" i="12"/>
  <c r="I256" i="12"/>
  <c r="I264" i="12"/>
  <c r="I272" i="12"/>
  <c r="I280" i="12"/>
  <c r="I288" i="12"/>
  <c r="I296" i="12"/>
  <c r="I304" i="12"/>
  <c r="I282" i="12"/>
  <c r="I85" i="12"/>
  <c r="I149" i="12"/>
  <c r="I237" i="12"/>
  <c r="I301" i="12"/>
  <c r="I25" i="12"/>
  <c r="I33" i="12"/>
  <c r="I41" i="12"/>
  <c r="I49" i="12"/>
  <c r="I57" i="12"/>
  <c r="I65" i="12"/>
  <c r="I73" i="12"/>
  <c r="I81" i="12"/>
  <c r="I89" i="12"/>
  <c r="I97" i="12"/>
  <c r="I105" i="12"/>
  <c r="I113" i="12"/>
  <c r="I121" i="12"/>
  <c r="I129" i="12"/>
  <c r="I137" i="12"/>
  <c r="I145" i="12"/>
  <c r="I153" i="12"/>
  <c r="I161" i="12"/>
  <c r="I169" i="12"/>
  <c r="I177" i="12"/>
  <c r="I185" i="12"/>
  <c r="I193" i="12"/>
  <c r="I201" i="12"/>
  <c r="I209" i="12"/>
  <c r="I217" i="12"/>
  <c r="I225" i="12"/>
  <c r="I233" i="12"/>
  <c r="I241" i="12"/>
  <c r="I249" i="12"/>
  <c r="I257" i="12"/>
  <c r="I265" i="12"/>
  <c r="I273" i="12"/>
  <c r="I281" i="12"/>
  <c r="I289" i="12"/>
  <c r="I297" i="12"/>
  <c r="I305" i="12"/>
  <c r="I290" i="12"/>
  <c r="I69" i="12"/>
  <c r="I213" i="12"/>
  <c r="I26" i="12"/>
  <c r="I34" i="12"/>
  <c r="I42" i="12"/>
  <c r="I50" i="12"/>
  <c r="I58" i="12"/>
  <c r="I66" i="12"/>
  <c r="I74" i="12"/>
  <c r="I82" i="12"/>
  <c r="I90" i="12"/>
  <c r="I98" i="12"/>
  <c r="I106" i="12"/>
  <c r="I114" i="12"/>
  <c r="I122" i="12"/>
  <c r="I130" i="12"/>
  <c r="I138" i="12"/>
  <c r="I146" i="12"/>
  <c r="I154" i="12"/>
  <c r="I162" i="12"/>
  <c r="I170" i="12"/>
  <c r="I178" i="12"/>
  <c r="I186" i="12"/>
  <c r="I194" i="12"/>
  <c r="I202" i="12"/>
  <c r="I210" i="12"/>
  <c r="I218" i="12"/>
  <c r="I226" i="12"/>
  <c r="I234" i="12"/>
  <c r="I242" i="12"/>
  <c r="I250" i="12"/>
  <c r="I258" i="12"/>
  <c r="I266" i="12"/>
  <c r="I274" i="12"/>
  <c r="I298" i="12"/>
  <c r="I45" i="12"/>
  <c r="I61" i="12"/>
  <c r="I101" i="12"/>
  <c r="I125" i="12"/>
  <c r="I165" i="12"/>
  <c r="I181" i="12"/>
  <c r="I221" i="12"/>
  <c r="I253" i="12"/>
  <c r="I285" i="12"/>
  <c r="I27" i="12"/>
  <c r="I35" i="12"/>
  <c r="I43" i="12"/>
  <c r="I51" i="12"/>
  <c r="I59" i="12"/>
  <c r="I67" i="12"/>
  <c r="I75" i="12"/>
  <c r="I83" i="12"/>
  <c r="I91" i="12"/>
  <c r="I99" i="12"/>
  <c r="I107" i="12"/>
  <c r="I115" i="12"/>
  <c r="I123" i="12"/>
  <c r="I131" i="12"/>
  <c r="I139" i="12"/>
  <c r="I147" i="12"/>
  <c r="I155" i="12"/>
  <c r="I163" i="12"/>
  <c r="I171" i="12"/>
  <c r="I179" i="12"/>
  <c r="I187" i="12"/>
  <c r="I195" i="12"/>
  <c r="I203" i="12"/>
  <c r="I211" i="12"/>
  <c r="I219" i="12"/>
  <c r="I227" i="12"/>
  <c r="I235" i="12"/>
  <c r="I243" i="12"/>
  <c r="I251" i="12"/>
  <c r="I259" i="12"/>
  <c r="I267" i="12"/>
  <c r="I275" i="12"/>
  <c r="I283" i="12"/>
  <c r="I291" i="12"/>
  <c r="I299" i="12"/>
  <c r="I29" i="12"/>
  <c r="I133" i="12"/>
  <c r="I205" i="12"/>
  <c r="I269" i="12"/>
  <c r="I28" i="12"/>
  <c r="I36" i="12"/>
  <c r="I44" i="12"/>
  <c r="I52" i="12"/>
  <c r="I60" i="12"/>
  <c r="I68" i="12"/>
  <c r="I76" i="12"/>
  <c r="I84" i="12"/>
  <c r="I92" i="12"/>
  <c r="I100" i="12"/>
  <c r="I108" i="12"/>
  <c r="I116" i="12"/>
  <c r="I124" i="12"/>
  <c r="I132" i="12"/>
  <c r="I140" i="12"/>
  <c r="I148" i="12"/>
  <c r="I156" i="12"/>
  <c r="I164" i="12"/>
  <c r="I172" i="12"/>
  <c r="I180" i="12"/>
  <c r="I188" i="12"/>
  <c r="I196" i="12"/>
  <c r="I204" i="12"/>
  <c r="I212" i="12"/>
  <c r="I220" i="12"/>
  <c r="I228" i="12"/>
  <c r="I236" i="12"/>
  <c r="I244" i="12"/>
  <c r="I252" i="12"/>
  <c r="I260" i="12"/>
  <c r="I268" i="12"/>
  <c r="I276" i="12"/>
  <c r="I284" i="12"/>
  <c r="I292" i="12"/>
  <c r="I300" i="12"/>
  <c r="I37" i="12"/>
  <c r="I117" i="12"/>
  <c r="I189" i="12"/>
  <c r="I261" i="12"/>
  <c r="B18" i="12"/>
  <c r="C18" i="12" s="1"/>
  <c r="B16" i="19"/>
  <c r="F18" i="12" s="1"/>
  <c r="B19" i="19"/>
  <c r="H18" i="12" s="1"/>
  <c r="J18" i="12"/>
  <c r="C21" i="19" l="1"/>
  <c r="B19" i="12" l="1"/>
  <c r="K18" i="12" l="1"/>
  <c r="D29" i="14"/>
  <c r="D28" i="14"/>
  <c r="D27" i="14"/>
  <c r="D26" i="14"/>
  <c r="D25" i="14"/>
  <c r="D21" i="14"/>
  <c r="D20" i="14"/>
  <c r="D19" i="14"/>
  <c r="D18" i="14"/>
  <c r="D17" i="14"/>
  <c r="D16" i="14"/>
  <c r="D15" i="14"/>
  <c r="K5" i="14"/>
  <c r="F19" i="12"/>
  <c r="F20" i="12" s="1"/>
  <c r="F21" i="12" s="1"/>
  <c r="G19" i="12"/>
  <c r="G20" i="12" s="1"/>
  <c r="G21" i="12" s="1"/>
  <c r="D19" i="12"/>
  <c r="J5" i="14" s="1"/>
  <c r="P4" i="14"/>
  <c r="W4" i="14" s="1"/>
  <c r="K4" i="14"/>
  <c r="L4" i="14"/>
  <c r="M4" i="14"/>
  <c r="J4" i="14"/>
  <c r="C3" i="14"/>
  <c r="H4" i="14"/>
  <c r="D5" i="13" s="1"/>
  <c r="I4" i="14"/>
  <c r="N4" i="14"/>
  <c r="U4" i="14" s="1"/>
  <c r="O4" i="14"/>
  <c r="H19" i="12"/>
  <c r="H20" i="12" s="1"/>
  <c r="B2" i="13"/>
  <c r="C6" i="13" s="1"/>
  <c r="C7" i="13" s="1"/>
  <c r="C8" i="13"/>
  <c r="C9" i="13" s="1"/>
  <c r="C10" i="13" s="1"/>
  <c r="C11" i="13" s="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C73" i="13" s="1"/>
  <c r="C74" i="13" s="1"/>
  <c r="C75" i="13" s="1"/>
  <c r="C76" i="13" s="1"/>
  <c r="C77" i="13" s="1"/>
  <c r="C78" i="13" s="1"/>
  <c r="C79" i="13" s="1"/>
  <c r="C80" i="13" s="1"/>
  <c r="C81" i="13" s="1"/>
  <c r="C82" i="13" s="1"/>
  <c r="C83" i="13" s="1"/>
  <c r="C84" i="13" s="1"/>
  <c r="C85" i="13" s="1"/>
  <c r="C86" i="13" s="1"/>
  <c r="C87" i="13" s="1"/>
  <c r="C88" i="13" s="1"/>
  <c r="C89" i="13" s="1"/>
  <c r="C90" i="13" s="1"/>
  <c r="C91" i="13" s="1"/>
  <c r="C92" i="13" s="1"/>
  <c r="C93" i="13" s="1"/>
  <c r="C94" i="13" s="1"/>
  <c r="C95" i="13" s="1"/>
  <c r="C96" i="13" s="1"/>
  <c r="C97" i="13" s="1"/>
  <c r="C98" i="13" s="1"/>
  <c r="C99" i="13" s="1"/>
  <c r="C100" i="13" s="1"/>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C162" i="13" s="1"/>
  <c r="C163" i="13" s="1"/>
  <c r="C164" i="13" s="1"/>
  <c r="C165" i="13" s="1"/>
  <c r="C166" i="13" s="1"/>
  <c r="C167" i="13" s="1"/>
  <c r="C168" i="13" s="1"/>
  <c r="C169" i="13" s="1"/>
  <c r="C170" i="13" s="1"/>
  <c r="C171" i="13" s="1"/>
  <c r="C172" i="13" s="1"/>
  <c r="C173" i="13" s="1"/>
  <c r="C174" i="13" s="1"/>
  <c r="C175" i="13" s="1"/>
  <c r="C176" i="13" s="1"/>
  <c r="C177" i="13" s="1"/>
  <c r="C178" i="13" s="1"/>
  <c r="C179" i="13" s="1"/>
  <c r="C180" i="13" s="1"/>
  <c r="C181" i="13" s="1"/>
  <c r="C182" i="13" s="1"/>
  <c r="C183" i="13" s="1"/>
  <c r="C184" i="13" s="1"/>
  <c r="C185" i="13" s="1"/>
  <c r="C186" i="13" s="1"/>
  <c r="C187" i="13" s="1"/>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C249" i="13" s="1"/>
  <c r="C250" i="13" s="1"/>
  <c r="C251" i="13" s="1"/>
  <c r="C252" i="13" s="1"/>
  <c r="C253" i="13" s="1"/>
  <c r="C254" i="13" s="1"/>
  <c r="C255" i="13" s="1"/>
  <c r="C256" i="13" s="1"/>
  <c r="C257" i="13" s="1"/>
  <c r="C258" i="13" s="1"/>
  <c r="C259" i="13" s="1"/>
  <c r="C260" i="13" s="1"/>
  <c r="C261" i="13" s="1"/>
  <c r="C262" i="13" s="1"/>
  <c r="C263" i="13" s="1"/>
  <c r="C264" i="13" s="1"/>
  <c r="C265" i="13" s="1"/>
  <c r="C266" i="13" s="1"/>
  <c r="C267" i="13" s="1"/>
  <c r="C268" i="13" s="1"/>
  <c r="C269" i="13" s="1"/>
  <c r="C270" i="13" s="1"/>
  <c r="C271" i="13" s="1"/>
  <c r="C272" i="13" s="1"/>
  <c r="C273" i="13" s="1"/>
  <c r="C274" i="13" s="1"/>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C336" i="13" s="1"/>
  <c r="C337" i="13" s="1"/>
  <c r="C338" i="13" s="1"/>
  <c r="C339" i="13" s="1"/>
  <c r="C340" i="13" s="1"/>
  <c r="C341" i="13" s="1"/>
  <c r="C342" i="13" s="1"/>
  <c r="C343" i="13" s="1"/>
  <c r="C344" i="13" s="1"/>
  <c r="C345" i="13" s="1"/>
  <c r="C346" i="13" s="1"/>
  <c r="C347" i="13" s="1"/>
  <c r="C348" i="13" s="1"/>
  <c r="C349" i="13" s="1"/>
  <c r="C350" i="13" s="1"/>
  <c r="C351" i="13" s="1"/>
  <c r="C352" i="13" s="1"/>
  <c r="C353" i="13" s="1"/>
  <c r="C354" i="13" s="1"/>
  <c r="C355" i="13" s="1"/>
  <c r="C356" i="13" s="1"/>
  <c r="C357" i="13" s="1"/>
  <c r="C358" i="13" s="1"/>
  <c r="C359" i="13" s="1"/>
  <c r="C360" i="13" s="1"/>
  <c r="C361" i="13" s="1"/>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C423" i="13" s="1"/>
  <c r="C424" i="13" s="1"/>
  <c r="C425" i="13" s="1"/>
  <c r="C426" i="13" s="1"/>
  <c r="C427" i="13" s="1"/>
  <c r="C428" i="13" s="1"/>
  <c r="C429" i="13" s="1"/>
  <c r="C430" i="13" s="1"/>
  <c r="C431" i="13" s="1"/>
  <c r="C432" i="13" s="1"/>
  <c r="C433" i="13" s="1"/>
  <c r="C434" i="13" s="1"/>
  <c r="C435" i="13" s="1"/>
  <c r="C436" i="13" s="1"/>
  <c r="C437" i="13" s="1"/>
  <c r="C438" i="13" s="1"/>
  <c r="C439" i="13" s="1"/>
  <c r="C440" i="13" s="1"/>
  <c r="C441" i="13" s="1"/>
  <c r="C442" i="13" s="1"/>
  <c r="C443" i="13" s="1"/>
  <c r="C444" i="13" s="1"/>
  <c r="C445" i="13" s="1"/>
  <c r="C446" i="13" s="1"/>
  <c r="C447" i="13" s="1"/>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C510" i="13" s="1"/>
  <c r="C511" i="13" s="1"/>
  <c r="C512" i="13" s="1"/>
  <c r="C513" i="13" s="1"/>
  <c r="C514" i="13" s="1"/>
  <c r="C515" i="13" s="1"/>
  <c r="C516" i="13" s="1"/>
  <c r="C517" i="13" s="1"/>
  <c r="C518" i="13" s="1"/>
  <c r="C519" i="13" s="1"/>
  <c r="C520" i="13" s="1"/>
  <c r="C521" i="13" s="1"/>
  <c r="C522" i="13" s="1"/>
  <c r="C523" i="13" s="1"/>
  <c r="C524" i="13" s="1"/>
  <c r="C525" i="13" s="1"/>
  <c r="C526" i="13" s="1"/>
  <c r="C527" i="13" s="1"/>
  <c r="C528" i="13" s="1"/>
  <c r="C529" i="13" s="1"/>
  <c r="C530" i="13" s="1"/>
  <c r="C531" i="13" s="1"/>
  <c r="C532" i="13" s="1"/>
  <c r="C533" i="13" s="1"/>
  <c r="C534" i="13" s="1"/>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C597" i="13" s="1"/>
  <c r="C598" i="13" s="1"/>
  <c r="C599" i="13" s="1"/>
  <c r="C600" i="13" s="1"/>
  <c r="C601" i="13" s="1"/>
  <c r="C602" i="13" s="1"/>
  <c r="C603" i="13" s="1"/>
  <c r="C604" i="13" s="1"/>
  <c r="C605" i="13" s="1"/>
  <c r="C606" i="13" s="1"/>
  <c r="C607" i="13" s="1"/>
  <c r="C608" i="13" s="1"/>
  <c r="C609" i="13" s="1"/>
  <c r="C610" i="13" s="1"/>
  <c r="C611" i="13" s="1"/>
  <c r="C612" i="13" s="1"/>
  <c r="C613" i="13" s="1"/>
  <c r="C614" i="13" s="1"/>
  <c r="C615" i="13" s="1"/>
  <c r="C616" i="13" s="1"/>
  <c r="C617" i="13" s="1"/>
  <c r="C618" i="13" s="1"/>
  <c r="C619" i="13" s="1"/>
  <c r="C620" i="13" s="1"/>
  <c r="C621" i="13" s="1"/>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C684" i="13" s="1"/>
  <c r="C685" i="13" s="1"/>
  <c r="C686" i="13" s="1"/>
  <c r="C687" i="13" s="1"/>
  <c r="C688" i="13" s="1"/>
  <c r="C689" i="13" s="1"/>
  <c r="C690" i="13" s="1"/>
  <c r="C691" i="13" s="1"/>
  <c r="C692" i="13" s="1"/>
  <c r="C693" i="13" s="1"/>
  <c r="C694" i="13" s="1"/>
  <c r="C695" i="13" s="1"/>
  <c r="C696" i="13" s="1"/>
  <c r="C697" i="13" s="1"/>
  <c r="C698" i="13" s="1"/>
  <c r="C699" i="13" s="1"/>
  <c r="C700" i="13" s="1"/>
  <c r="C701" i="13" s="1"/>
  <c r="C702" i="13" s="1"/>
  <c r="C703" i="13" s="1"/>
  <c r="C704" i="13" s="1"/>
  <c r="C705" i="13" s="1"/>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C771" i="13" s="1"/>
  <c r="C772" i="13" s="1"/>
  <c r="C773" i="13" s="1"/>
  <c r="C774" i="13" s="1"/>
  <c r="C775" i="13" s="1"/>
  <c r="C776" i="13" s="1"/>
  <c r="C777" i="13" s="1"/>
  <c r="C778" i="13" s="1"/>
  <c r="C779" i="13" s="1"/>
  <c r="C780" i="13" s="1"/>
  <c r="C781" i="13" s="1"/>
  <c r="C782" i="13" s="1"/>
  <c r="C783" i="13" s="1"/>
  <c r="C784" i="13" s="1"/>
  <c r="C785" i="13" s="1"/>
  <c r="C786" i="13" s="1"/>
  <c r="C787" i="13" s="1"/>
  <c r="C788" i="13" s="1"/>
  <c r="C789" i="13" s="1"/>
  <c r="C790" i="13" s="1"/>
  <c r="C791" i="13" s="1"/>
  <c r="C792" i="13" s="1"/>
  <c r="C793" i="13" s="1"/>
  <c r="C794" i="13" s="1"/>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C858" i="13" s="1"/>
  <c r="C859" i="13" s="1"/>
  <c r="C860" i="13" s="1"/>
  <c r="C861" i="13" s="1"/>
  <c r="C862" i="13" s="1"/>
  <c r="C863" i="13" s="1"/>
  <c r="C864" i="13" s="1"/>
  <c r="C865" i="13" s="1"/>
  <c r="C866" i="13" s="1"/>
  <c r="C867" i="13" s="1"/>
  <c r="C868" i="13" s="1"/>
  <c r="C869" i="13" s="1"/>
  <c r="C870" i="13" s="1"/>
  <c r="C871" i="13" s="1"/>
  <c r="C872" i="13" s="1"/>
  <c r="C873" i="13" s="1"/>
  <c r="C874" i="13" s="1"/>
  <c r="C875" i="13" s="1"/>
  <c r="C876" i="13" s="1"/>
  <c r="C877" i="13" s="1"/>
  <c r="C878" i="13" s="1"/>
  <c r="C879" i="13" s="1"/>
  <c r="C880" i="13" s="1"/>
  <c r="C881" i="13" s="1"/>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C945" i="13" s="1"/>
  <c r="C946" i="13" s="1"/>
  <c r="C947" i="13" s="1"/>
  <c r="C948" i="13" s="1"/>
  <c r="C949" i="13" s="1"/>
  <c r="C950" i="13" s="1"/>
  <c r="C951" i="13" s="1"/>
  <c r="C952" i="13" s="1"/>
  <c r="C953" i="13" s="1"/>
  <c r="C954" i="13" s="1"/>
  <c r="C955" i="13" s="1"/>
  <c r="C956" i="13" s="1"/>
  <c r="C957" i="13" s="1"/>
  <c r="C958" i="13" s="1"/>
  <c r="C959" i="13" s="1"/>
  <c r="C960" i="13" s="1"/>
  <c r="C961" i="13" s="1"/>
  <c r="C962" i="13" s="1"/>
  <c r="C963" i="13" s="1"/>
  <c r="C964" i="13" s="1"/>
  <c r="C965" i="13" s="1"/>
  <c r="C966" i="13" s="1"/>
  <c r="C967" i="13" s="1"/>
  <c r="C968" i="13" s="1"/>
  <c r="C969" i="13" s="1"/>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C1030" i="13" s="1"/>
  <c r="C1031" i="13" s="1"/>
  <c r="C1032" i="13" s="1"/>
  <c r="C1033" i="13" s="1"/>
  <c r="C1034" i="13" s="1"/>
  <c r="C1035" i="13" s="1"/>
  <c r="C1036" i="13" s="1"/>
  <c r="C1037" i="13" s="1"/>
  <c r="C1038" i="13" s="1"/>
  <c r="C1039" i="13" s="1"/>
  <c r="C1040" i="13" s="1"/>
  <c r="C1041" i="13" s="1"/>
  <c r="C1042" i="13" s="1"/>
  <c r="C1043" i="13" s="1"/>
  <c r="C1044" i="13" s="1"/>
  <c r="C1045" i="13" s="1"/>
  <c r="C1046" i="13" s="1"/>
  <c r="C1047" i="13" s="1"/>
  <c r="C1048" i="13" s="1"/>
  <c r="C1049" i="13" s="1"/>
  <c r="C1050" i="13" s="1"/>
  <c r="C1051" i="13" s="1"/>
  <c r="C1052" i="13" s="1"/>
  <c r="C1053" i="13" s="1"/>
  <c r="C1054" i="13" s="1"/>
  <c r="C1055" i="13" s="1"/>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C1113" i="13" s="1"/>
  <c r="C1114" i="13" s="1"/>
  <c r="C1115" i="13" s="1"/>
  <c r="C1116" i="13" s="1"/>
  <c r="C1117" i="13" s="1"/>
  <c r="C1118" i="13" s="1"/>
  <c r="C1119" i="13" s="1"/>
  <c r="C1120" i="13" s="1"/>
  <c r="C1121" i="13" s="1"/>
  <c r="C1122" i="13" s="1"/>
  <c r="C1123" i="13" s="1"/>
  <c r="C1124" i="13" s="1"/>
  <c r="C1125" i="13" s="1"/>
  <c r="C1126" i="13" s="1"/>
  <c r="C1127" i="13" s="1"/>
  <c r="C1128" i="13" s="1"/>
  <c r="C1129" i="13" s="1"/>
  <c r="C1130" i="13" s="1"/>
  <c r="C1131" i="13" s="1"/>
  <c r="C1132" i="13" s="1"/>
  <c r="C1133" i="13" s="1"/>
  <c r="C1134" i="13" s="1"/>
  <c r="C1135" i="13" s="1"/>
  <c r="C1136" i="13" s="1"/>
  <c r="C1137" i="13" s="1"/>
  <c r="C1138" i="13" s="1"/>
  <c r="C1139" i="13" s="1"/>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C1199" i="13" s="1"/>
  <c r="C1200" i="13" s="1"/>
  <c r="C1201" i="13" s="1"/>
  <c r="C1202" i="13" s="1"/>
  <c r="C1203" i="13" s="1"/>
  <c r="C1204" i="13" s="1"/>
  <c r="C1205" i="13" s="1"/>
  <c r="C1206" i="13" s="1"/>
  <c r="C1207" i="13" s="1"/>
  <c r="C1208" i="13" s="1"/>
  <c r="C1209" i="13" s="1"/>
  <c r="C1210" i="13" s="1"/>
  <c r="C1211" i="13" s="1"/>
  <c r="C1212" i="13" s="1"/>
  <c r="C1213" i="13" s="1"/>
  <c r="C1214" i="13" s="1"/>
  <c r="C1215" i="13" s="1"/>
  <c r="C1216" i="13" s="1"/>
  <c r="C1217" i="13" s="1"/>
  <c r="C1218" i="13" s="1"/>
  <c r="C1219" i="13" s="1"/>
  <c r="C1220" i="13" s="1"/>
  <c r="C1221" i="13" s="1"/>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C1251" i="13" s="1"/>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C1285" i="13" s="1"/>
  <c r="C1286" i="13" s="1"/>
  <c r="C1287" i="13" s="1"/>
  <c r="C1288" i="13" s="1"/>
  <c r="C1289" i="13" s="1"/>
  <c r="C1290" i="13" s="1"/>
  <c r="C1291" i="13" s="1"/>
  <c r="C1292" i="13" s="1"/>
  <c r="C1293" i="13" s="1"/>
  <c r="C1294" i="13" s="1"/>
  <c r="C1295" i="13" s="1"/>
  <c r="C1296" i="13" s="1"/>
  <c r="C1297" i="13" s="1"/>
  <c r="C1298" i="13" s="1"/>
  <c r="C1299" i="13" s="1"/>
  <c r="C1300" i="13" s="1"/>
  <c r="C1301" i="13" s="1"/>
  <c r="C1302" i="13" s="1"/>
  <c r="C1303" i="13" s="1"/>
  <c r="C1304" i="13" s="1"/>
  <c r="C1305" i="13" s="1"/>
  <c r="C1306" i="13" s="1"/>
  <c r="C1307" i="13" s="1"/>
  <c r="C1308" i="13" s="1"/>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C1338" i="13" s="1"/>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C1371" i="13" s="1"/>
  <c r="C1372" i="13" s="1"/>
  <c r="C1373" i="13" s="1"/>
  <c r="C1374" i="13" s="1"/>
  <c r="C1375" i="13" s="1"/>
  <c r="C1376" i="13" s="1"/>
  <c r="C1377" i="13" s="1"/>
  <c r="C1378" i="13" s="1"/>
  <c r="C1379" i="13" s="1"/>
  <c r="C1380" i="13" s="1"/>
  <c r="C1381" i="13" s="1"/>
  <c r="C1382" i="13" s="1"/>
  <c r="C1383" i="13" s="1"/>
  <c r="C1384" i="13" s="1"/>
  <c r="C1385" i="13" s="1"/>
  <c r="C1386" i="13" s="1"/>
  <c r="C1387" i="13" s="1"/>
  <c r="C1388" i="13" s="1"/>
  <c r="C1389" i="13" s="1"/>
  <c r="C1390" i="13" s="1"/>
  <c r="C1391" i="13" s="1"/>
  <c r="C1392" i="13" s="1"/>
  <c r="C1393" i="13" s="1"/>
  <c r="C1394" i="13" s="1"/>
  <c r="C1395" i="13" s="1"/>
  <c r="C1396" i="13" s="1"/>
  <c r="C1397" i="13" s="1"/>
  <c r="C1398" i="13" s="1"/>
  <c r="C1399" i="13" s="1"/>
  <c r="C1400" i="13" s="1"/>
  <c r="C1401" i="13" s="1"/>
  <c r="C1402" i="13" s="1"/>
  <c r="C1403" i="13" s="1"/>
  <c r="C1404" i="13" s="1"/>
  <c r="C1405" i="13" s="1"/>
  <c r="C1406" i="13" s="1"/>
  <c r="C1407" i="13" s="1"/>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C1427" i="13" s="1"/>
  <c r="C1428" i="13" s="1"/>
  <c r="C1429" i="13" s="1"/>
  <c r="C1430" i="13" s="1"/>
  <c r="C1431" i="13" s="1"/>
  <c r="C1432" i="13" s="1"/>
  <c r="C1433" i="13" s="1"/>
  <c r="C1434" i="13" s="1"/>
  <c r="C1435" i="13" s="1"/>
  <c r="C1436" i="13" s="1"/>
  <c r="C1437" i="13" s="1"/>
  <c r="C1438" i="13" s="1"/>
  <c r="C1439" i="13" s="1"/>
  <c r="C1440" i="13" s="1"/>
  <c r="C1441" i="13" s="1"/>
  <c r="C1442" i="13" s="1"/>
  <c r="C1443" i="13" s="1"/>
  <c r="C1444" i="13" s="1"/>
  <c r="C1445" i="13" s="1"/>
  <c r="A3" i="13"/>
  <c r="C5" i="15"/>
  <c r="C8" i="15"/>
  <c r="C9" i="15" s="1"/>
  <c r="C10" i="15" s="1"/>
  <c r="C11" i="15" s="1"/>
  <c r="C12" i="15" s="1"/>
  <c r="C13" i="15" s="1"/>
  <c r="C16" i="15"/>
  <c r="C17" i="15" s="1"/>
  <c r="H5" i="14"/>
  <c r="C19" i="12"/>
  <c r="B20" i="12" s="1"/>
  <c r="J19" i="12" l="1"/>
  <c r="P5" i="14" s="1"/>
  <c r="L5" i="14"/>
  <c r="T5" i="14" s="1"/>
  <c r="L6" i="14"/>
  <c r="F22" i="12"/>
  <c r="L7" i="14"/>
  <c r="D20" i="12"/>
  <c r="D21" i="12" s="1"/>
  <c r="D22" i="12" s="1"/>
  <c r="D23" i="12" s="1"/>
  <c r="G22" i="12"/>
  <c r="M8" i="14" s="1"/>
  <c r="M7" i="14"/>
  <c r="M5" i="14"/>
  <c r="I5" i="14"/>
  <c r="H21" i="12"/>
  <c r="N6" i="14"/>
  <c r="U6" i="14" s="1"/>
  <c r="N5" i="14"/>
  <c r="U5" i="14" s="1"/>
  <c r="O5" i="14"/>
  <c r="H6" i="14"/>
  <c r="C20" i="12"/>
  <c r="D6" i="13"/>
  <c r="D7" i="13" s="1"/>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0"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D309" i="13" s="1"/>
  <c r="D310" i="13" s="1"/>
  <c r="D311" i="13" s="1"/>
  <c r="D312" i="13" s="1"/>
  <c r="D313" i="13" s="1"/>
  <c r="D314" i="13" s="1"/>
  <c r="D315" i="13" s="1"/>
  <c r="D316" i="13" s="1"/>
  <c r="D317" i="13" s="1"/>
  <c r="D318" i="13" s="1"/>
  <c r="D319" i="13" s="1"/>
  <c r="D320" i="13" s="1"/>
  <c r="D321" i="13" s="1"/>
  <c r="D322" i="13" s="1"/>
  <c r="D323" i="13" s="1"/>
  <c r="D324" i="13" s="1"/>
  <c r="D325" i="13" s="1"/>
  <c r="D326" i="13" s="1"/>
  <c r="D327" i="13" s="1"/>
  <c r="D328" i="13" s="1"/>
  <c r="D329" i="13" s="1"/>
  <c r="D330" i="13" s="1"/>
  <c r="D331" i="13" s="1"/>
  <c r="D332" i="13" s="1"/>
  <c r="D333" i="13" s="1"/>
  <c r="D334" i="13" s="1"/>
  <c r="D335" i="13" s="1"/>
  <c r="D336" i="13" s="1"/>
  <c r="D337" i="13" s="1"/>
  <c r="D338" i="13" s="1"/>
  <c r="D339" i="13" s="1"/>
  <c r="D340" i="13" s="1"/>
  <c r="D341" i="13" s="1"/>
  <c r="D342" i="13" s="1"/>
  <c r="D343" i="13" s="1"/>
  <c r="D344" i="13" s="1"/>
  <c r="D345" i="13" s="1"/>
  <c r="D346" i="13" s="1"/>
  <c r="D347" i="13" s="1"/>
  <c r="D348" i="13" s="1"/>
  <c r="D349" i="13" s="1"/>
  <c r="D350" i="13" s="1"/>
  <c r="D351" i="13" s="1"/>
  <c r="D352" i="13" s="1"/>
  <c r="D353" i="13" s="1"/>
  <c r="D354" i="13" s="1"/>
  <c r="D355" i="13" s="1"/>
  <c r="D356" i="13" s="1"/>
  <c r="D357" i="13" s="1"/>
  <c r="D358" i="13" s="1"/>
  <c r="D359" i="13" s="1"/>
  <c r="D360" i="13" s="1"/>
  <c r="D361" i="13" s="1"/>
  <c r="D362" i="13" s="1"/>
  <c r="D363" i="13" s="1"/>
  <c r="D364" i="13" s="1"/>
  <c r="D365" i="13" s="1"/>
  <c r="D366" i="13" s="1"/>
  <c r="D367" i="13" s="1"/>
  <c r="D368" i="13" s="1"/>
  <c r="D369" i="13" s="1"/>
  <c r="D370" i="13" s="1"/>
  <c r="D371" i="13" s="1"/>
  <c r="D372" i="13" s="1"/>
  <c r="D373" i="13" s="1"/>
  <c r="D374" i="13" s="1"/>
  <c r="D375" i="13" s="1"/>
  <c r="D376" i="13" s="1"/>
  <c r="D377" i="13" s="1"/>
  <c r="D378" i="13" s="1"/>
  <c r="D379" i="13" s="1"/>
  <c r="D380" i="13" s="1"/>
  <c r="D381" i="13" s="1"/>
  <c r="D382" i="13" s="1"/>
  <c r="D383" i="13" s="1"/>
  <c r="D384" i="13" s="1"/>
  <c r="D385" i="13" s="1"/>
  <c r="D386" i="13" s="1"/>
  <c r="D387" i="13" s="1"/>
  <c r="D388" i="13" s="1"/>
  <c r="D389" i="13" s="1"/>
  <c r="D390" i="13" s="1"/>
  <c r="D391" i="13" s="1"/>
  <c r="D392" i="13" s="1"/>
  <c r="D393" i="13" s="1"/>
  <c r="D394" i="13" s="1"/>
  <c r="D395" i="13" s="1"/>
  <c r="D396" i="13" s="1"/>
  <c r="D397" i="13" s="1"/>
  <c r="D398" i="13" s="1"/>
  <c r="D399" i="13" s="1"/>
  <c r="D400" i="13" s="1"/>
  <c r="D401" i="13" s="1"/>
  <c r="D402" i="13" s="1"/>
  <c r="D403" i="13" s="1"/>
  <c r="D404" i="13" s="1"/>
  <c r="D405" i="13" s="1"/>
  <c r="D406" i="13" s="1"/>
  <c r="D407" i="13" s="1"/>
  <c r="D408" i="13" s="1"/>
  <c r="D409" i="13" s="1"/>
  <c r="D410" i="13" s="1"/>
  <c r="D411" i="13" s="1"/>
  <c r="D412" i="13" s="1"/>
  <c r="D413" i="13" s="1"/>
  <c r="D414" i="13" s="1"/>
  <c r="D415" i="13" s="1"/>
  <c r="D416" i="13" s="1"/>
  <c r="D417" i="13" s="1"/>
  <c r="D418" i="13" s="1"/>
  <c r="D419" i="13" s="1"/>
  <c r="D420" i="13" s="1"/>
  <c r="D421" i="13" s="1"/>
  <c r="D422" i="13" s="1"/>
  <c r="D423" i="13" s="1"/>
  <c r="D424" i="13" s="1"/>
  <c r="D425" i="13" s="1"/>
  <c r="D426" i="13" s="1"/>
  <c r="D427" i="13" s="1"/>
  <c r="D428" i="13" s="1"/>
  <c r="D429" i="13" s="1"/>
  <c r="D430" i="13" s="1"/>
  <c r="D431" i="13" s="1"/>
  <c r="D432" i="13" s="1"/>
  <c r="D433" i="13" s="1"/>
  <c r="D434" i="13" s="1"/>
  <c r="D435" i="13" s="1"/>
  <c r="D436" i="13" s="1"/>
  <c r="D437" i="13" s="1"/>
  <c r="D438" i="13" s="1"/>
  <c r="D439" i="13" s="1"/>
  <c r="D440" i="13" s="1"/>
  <c r="D441" i="13" s="1"/>
  <c r="D442" i="13" s="1"/>
  <c r="D443" i="13" s="1"/>
  <c r="D444" i="13" s="1"/>
  <c r="D445" i="13" s="1"/>
  <c r="D446" i="13" s="1"/>
  <c r="D447" i="13" s="1"/>
  <c r="D448" i="13" s="1"/>
  <c r="D449" i="13" s="1"/>
  <c r="D450" i="13" s="1"/>
  <c r="D451" i="13" s="1"/>
  <c r="D452" i="13" s="1"/>
  <c r="D453" i="13" s="1"/>
  <c r="D454" i="13" s="1"/>
  <c r="D455" i="13" s="1"/>
  <c r="D456" i="13" s="1"/>
  <c r="D457" i="13" s="1"/>
  <c r="D458" i="13" s="1"/>
  <c r="D459" i="13" s="1"/>
  <c r="D460" i="13" s="1"/>
  <c r="D461" i="13" s="1"/>
  <c r="D462" i="13" s="1"/>
  <c r="D463" i="13" s="1"/>
  <c r="D464" i="13" s="1"/>
  <c r="D465" i="13" s="1"/>
  <c r="D466" i="13" s="1"/>
  <c r="D467" i="13" s="1"/>
  <c r="D468" i="13" s="1"/>
  <c r="D469" i="13" s="1"/>
  <c r="D470" i="13" s="1"/>
  <c r="D471" i="13" s="1"/>
  <c r="D472" i="13" s="1"/>
  <c r="D473" i="13" s="1"/>
  <c r="D474" i="13" s="1"/>
  <c r="D475" i="13" s="1"/>
  <c r="D476" i="13" s="1"/>
  <c r="D477" i="13" s="1"/>
  <c r="D478" i="13" s="1"/>
  <c r="D479" i="13" s="1"/>
  <c r="D480" i="13" s="1"/>
  <c r="D481" i="13" s="1"/>
  <c r="D482" i="13" s="1"/>
  <c r="D483" i="13" s="1"/>
  <c r="D484" i="13" s="1"/>
  <c r="D485" i="13" s="1"/>
  <c r="D486" i="13" s="1"/>
  <c r="D487" i="13" s="1"/>
  <c r="D488" i="13" s="1"/>
  <c r="D489" i="13" s="1"/>
  <c r="D490" i="13" s="1"/>
  <c r="D491" i="13" s="1"/>
  <c r="D492" i="13" s="1"/>
  <c r="D493" i="13" s="1"/>
  <c r="D494" i="13" s="1"/>
  <c r="D495" i="13" s="1"/>
  <c r="D496" i="13" s="1"/>
  <c r="D497" i="13" s="1"/>
  <c r="D498" i="13" s="1"/>
  <c r="D499" i="13" s="1"/>
  <c r="D500" i="13" s="1"/>
  <c r="D501" i="13" s="1"/>
  <c r="D502" i="13" s="1"/>
  <c r="D503" i="13" s="1"/>
  <c r="D504" i="13" s="1"/>
  <c r="D505" i="13" s="1"/>
  <c r="D506" i="13" s="1"/>
  <c r="D507" i="13" s="1"/>
  <c r="D508" i="13" s="1"/>
  <c r="D509" i="13" s="1"/>
  <c r="D510" i="13" s="1"/>
  <c r="D511" i="13" s="1"/>
  <c r="D512" i="13" s="1"/>
  <c r="D513" i="13" s="1"/>
  <c r="D514" i="13" s="1"/>
  <c r="D515" i="13" s="1"/>
  <c r="D516" i="13" s="1"/>
  <c r="D517" i="13" s="1"/>
  <c r="D518" i="13" s="1"/>
  <c r="D519" i="13" s="1"/>
  <c r="D520" i="13" s="1"/>
  <c r="D521" i="13" s="1"/>
  <c r="D522" i="13" s="1"/>
  <c r="D523" i="13" s="1"/>
  <c r="D524" i="13" s="1"/>
  <c r="D525" i="13" s="1"/>
  <c r="D526" i="13" s="1"/>
  <c r="D527" i="13" s="1"/>
  <c r="D528" i="13" s="1"/>
  <c r="D529" i="13" s="1"/>
  <c r="D530" i="13" s="1"/>
  <c r="D531" i="13" s="1"/>
  <c r="D532" i="13" s="1"/>
  <c r="D533" i="13" s="1"/>
  <c r="D534" i="13" s="1"/>
  <c r="D535" i="13" s="1"/>
  <c r="D536" i="13" s="1"/>
  <c r="D537" i="13" s="1"/>
  <c r="D538" i="13" s="1"/>
  <c r="D539" i="13" s="1"/>
  <c r="D540" i="13" s="1"/>
  <c r="D541" i="13" s="1"/>
  <c r="D542" i="13" s="1"/>
  <c r="D543" i="13" s="1"/>
  <c r="D544" i="13" s="1"/>
  <c r="D545" i="13" s="1"/>
  <c r="D546" i="13" s="1"/>
  <c r="D547" i="13" s="1"/>
  <c r="D548" i="13" s="1"/>
  <c r="D549" i="13" s="1"/>
  <c r="D550" i="13" s="1"/>
  <c r="D551" i="13" s="1"/>
  <c r="D552" i="13" s="1"/>
  <c r="D553" i="13" s="1"/>
  <c r="D554" i="13" s="1"/>
  <c r="D555" i="13" s="1"/>
  <c r="D556" i="13" s="1"/>
  <c r="D557" i="13" s="1"/>
  <c r="D558" i="13" s="1"/>
  <c r="D559" i="13" s="1"/>
  <c r="D560" i="13" s="1"/>
  <c r="D561" i="13" s="1"/>
  <c r="D562" i="13" s="1"/>
  <c r="D563" i="13" s="1"/>
  <c r="D564" i="13" s="1"/>
  <c r="D565" i="13" s="1"/>
  <c r="D566" i="13" s="1"/>
  <c r="D567" i="13" s="1"/>
  <c r="D568" i="13" s="1"/>
  <c r="D569" i="13" s="1"/>
  <c r="D570" i="13" s="1"/>
  <c r="D571" i="13" s="1"/>
  <c r="D572" i="13" s="1"/>
  <c r="D573" i="13" s="1"/>
  <c r="D574" i="13" s="1"/>
  <c r="D575" i="13" s="1"/>
  <c r="D576" i="13" s="1"/>
  <c r="D577" i="13" s="1"/>
  <c r="D578" i="13" s="1"/>
  <c r="D579" i="13" s="1"/>
  <c r="D580" i="13" s="1"/>
  <c r="D581" i="13" s="1"/>
  <c r="D582" i="13" s="1"/>
  <c r="D583" i="13" s="1"/>
  <c r="D584" i="13" s="1"/>
  <c r="D585" i="13" s="1"/>
  <c r="D586" i="13" s="1"/>
  <c r="D587" i="13" s="1"/>
  <c r="D588" i="13" s="1"/>
  <c r="D589" i="13" s="1"/>
  <c r="D590" i="13" s="1"/>
  <c r="D591" i="13" s="1"/>
  <c r="D592" i="13" s="1"/>
  <c r="D593" i="13" s="1"/>
  <c r="D594" i="13" s="1"/>
  <c r="D595" i="13" s="1"/>
  <c r="D596" i="13" s="1"/>
  <c r="D597" i="13" s="1"/>
  <c r="D598" i="13" s="1"/>
  <c r="D599" i="13" s="1"/>
  <c r="D600" i="13" s="1"/>
  <c r="D601" i="13" s="1"/>
  <c r="D602" i="13" s="1"/>
  <c r="D603" i="13" s="1"/>
  <c r="D604" i="13" s="1"/>
  <c r="D605" i="13" s="1"/>
  <c r="D606" i="13" s="1"/>
  <c r="D607" i="13" s="1"/>
  <c r="D608" i="13" s="1"/>
  <c r="D609" i="13" s="1"/>
  <c r="D610" i="13" s="1"/>
  <c r="D611" i="13" s="1"/>
  <c r="D612" i="13" s="1"/>
  <c r="D613" i="13" s="1"/>
  <c r="D614" i="13" s="1"/>
  <c r="D615" i="13" s="1"/>
  <c r="D616" i="13" s="1"/>
  <c r="D617" i="13" s="1"/>
  <c r="D618" i="13" s="1"/>
  <c r="D619" i="13" s="1"/>
  <c r="D620" i="13" s="1"/>
  <c r="D621" i="13" s="1"/>
  <c r="D622" i="13" s="1"/>
  <c r="D623" i="13" s="1"/>
  <c r="D624" i="13" s="1"/>
  <c r="D625" i="13" s="1"/>
  <c r="D626" i="13" s="1"/>
  <c r="D627" i="13" s="1"/>
  <c r="D628" i="13" s="1"/>
  <c r="D629" i="13" s="1"/>
  <c r="D630" i="13" s="1"/>
  <c r="D631" i="13" s="1"/>
  <c r="D632" i="13" s="1"/>
  <c r="D633" i="13" s="1"/>
  <c r="D634" i="13" s="1"/>
  <c r="D635" i="13" s="1"/>
  <c r="D636" i="13" s="1"/>
  <c r="D637" i="13" s="1"/>
  <c r="D638" i="13" s="1"/>
  <c r="D639" i="13" s="1"/>
  <c r="D640" i="13" s="1"/>
  <c r="D641" i="13" s="1"/>
  <c r="D642" i="13" s="1"/>
  <c r="D643" i="13" s="1"/>
  <c r="D644" i="13" s="1"/>
  <c r="D645" i="13" s="1"/>
  <c r="D646" i="13" s="1"/>
  <c r="D647" i="13" s="1"/>
  <c r="D648" i="13" s="1"/>
  <c r="D649" i="13" s="1"/>
  <c r="D650" i="13" s="1"/>
  <c r="D651" i="13" s="1"/>
  <c r="D652" i="13" s="1"/>
  <c r="D653" i="13" s="1"/>
  <c r="D654" i="13" s="1"/>
  <c r="D655" i="13" s="1"/>
  <c r="D656" i="13" s="1"/>
  <c r="D657" i="13" s="1"/>
  <c r="D658" i="13" s="1"/>
  <c r="D659" i="13" s="1"/>
  <c r="D660" i="13" s="1"/>
  <c r="D661" i="13" s="1"/>
  <c r="D662" i="13" s="1"/>
  <c r="D663" i="13" s="1"/>
  <c r="D664" i="13" s="1"/>
  <c r="D665" i="13" s="1"/>
  <c r="D666" i="13" s="1"/>
  <c r="D667" i="13" s="1"/>
  <c r="D668" i="13" s="1"/>
  <c r="D669" i="13" s="1"/>
  <c r="D670" i="13" s="1"/>
  <c r="D671" i="13" s="1"/>
  <c r="D672" i="13" s="1"/>
  <c r="D673" i="13" s="1"/>
  <c r="D674" i="13" s="1"/>
  <c r="D675" i="13" s="1"/>
  <c r="D676" i="13" s="1"/>
  <c r="D677" i="13" s="1"/>
  <c r="D678" i="13" s="1"/>
  <c r="D679" i="13" s="1"/>
  <c r="D680" i="13" s="1"/>
  <c r="D681" i="13" s="1"/>
  <c r="D682" i="13" s="1"/>
  <c r="D683" i="13" s="1"/>
  <c r="D684" i="13" s="1"/>
  <c r="D685" i="13" s="1"/>
  <c r="D686" i="13" s="1"/>
  <c r="D687" i="13" s="1"/>
  <c r="D688" i="13" s="1"/>
  <c r="D689" i="13" s="1"/>
  <c r="D690" i="13" s="1"/>
  <c r="D691" i="13" s="1"/>
  <c r="D692" i="13" s="1"/>
  <c r="D693" i="13" s="1"/>
  <c r="D694" i="13" s="1"/>
  <c r="D695" i="13" s="1"/>
  <c r="D696" i="13" s="1"/>
  <c r="D697" i="13" s="1"/>
  <c r="D698" i="13" s="1"/>
  <c r="D699" i="13" s="1"/>
  <c r="D700" i="13" s="1"/>
  <c r="D701" i="13" s="1"/>
  <c r="D702" i="13" s="1"/>
  <c r="D703" i="13" s="1"/>
  <c r="D704" i="13" s="1"/>
  <c r="D705" i="13" s="1"/>
  <c r="D706" i="13" s="1"/>
  <c r="D707" i="13" s="1"/>
  <c r="D708" i="13" s="1"/>
  <c r="D709" i="13" s="1"/>
  <c r="D710" i="13" s="1"/>
  <c r="D711" i="13" s="1"/>
  <c r="D712" i="13" s="1"/>
  <c r="D713" i="13" s="1"/>
  <c r="D714" i="13" s="1"/>
  <c r="D715" i="13" s="1"/>
  <c r="D716" i="13" s="1"/>
  <c r="D717" i="13" s="1"/>
  <c r="D718" i="13" s="1"/>
  <c r="D719" i="13" s="1"/>
  <c r="D720" i="13" s="1"/>
  <c r="D721" i="13" s="1"/>
  <c r="D722" i="13" s="1"/>
  <c r="D723" i="13" s="1"/>
  <c r="D724" i="13" s="1"/>
  <c r="D725" i="13" s="1"/>
  <c r="D726" i="13" s="1"/>
  <c r="D727" i="13" s="1"/>
  <c r="D728" i="13" s="1"/>
  <c r="D729" i="13" s="1"/>
  <c r="D730" i="13" s="1"/>
  <c r="D731" i="13" s="1"/>
  <c r="D732" i="13" s="1"/>
  <c r="D733" i="13" s="1"/>
  <c r="D734" i="13" s="1"/>
  <c r="D735" i="13" s="1"/>
  <c r="D736" i="13" s="1"/>
  <c r="D737" i="13" s="1"/>
  <c r="D738" i="13" s="1"/>
  <c r="D739" i="13" s="1"/>
  <c r="D740" i="13" s="1"/>
  <c r="D741" i="13" s="1"/>
  <c r="D742" i="13" s="1"/>
  <c r="D743" i="13" s="1"/>
  <c r="D744" i="13" s="1"/>
  <c r="D745" i="13" s="1"/>
  <c r="D746" i="13" s="1"/>
  <c r="D747" i="13" s="1"/>
  <c r="D748" i="13" s="1"/>
  <c r="D749" i="13" s="1"/>
  <c r="D750" i="13" s="1"/>
  <c r="D751" i="13" s="1"/>
  <c r="D752" i="13" s="1"/>
  <c r="D753" i="13" s="1"/>
  <c r="D754" i="13" s="1"/>
  <c r="D755" i="13" s="1"/>
  <c r="D756" i="13" s="1"/>
  <c r="D757" i="13" s="1"/>
  <c r="D758" i="13" s="1"/>
  <c r="D759" i="13" s="1"/>
  <c r="D760" i="13" s="1"/>
  <c r="D761" i="13" s="1"/>
  <c r="D762" i="13" s="1"/>
  <c r="D763" i="13" s="1"/>
  <c r="D764" i="13" s="1"/>
  <c r="D765" i="13" s="1"/>
  <c r="D766" i="13" s="1"/>
  <c r="D767" i="13" s="1"/>
  <c r="D768" i="13" s="1"/>
  <c r="D769" i="13" s="1"/>
  <c r="D770" i="13" s="1"/>
  <c r="D771" i="13" s="1"/>
  <c r="D772" i="13" s="1"/>
  <c r="D773" i="13" s="1"/>
  <c r="D774" i="13" s="1"/>
  <c r="D775" i="13" s="1"/>
  <c r="D776" i="13" s="1"/>
  <c r="D777" i="13" s="1"/>
  <c r="D778" i="13" s="1"/>
  <c r="D779" i="13" s="1"/>
  <c r="D780" i="13" s="1"/>
  <c r="D781" i="13" s="1"/>
  <c r="D782" i="13" s="1"/>
  <c r="D783" i="13" s="1"/>
  <c r="D784" i="13" s="1"/>
  <c r="D785" i="13" s="1"/>
  <c r="D786" i="13" s="1"/>
  <c r="D787" i="13" s="1"/>
  <c r="D788" i="13" s="1"/>
  <c r="D789" i="13" s="1"/>
  <c r="D790" i="13" s="1"/>
  <c r="D791" i="13" s="1"/>
  <c r="D792" i="13" s="1"/>
  <c r="D793" i="13" s="1"/>
  <c r="D794" i="13" s="1"/>
  <c r="D795" i="13" s="1"/>
  <c r="D796" i="13" s="1"/>
  <c r="D797" i="13" s="1"/>
  <c r="D798" i="13" s="1"/>
  <c r="D799" i="13" s="1"/>
  <c r="D800" i="13" s="1"/>
  <c r="D801" i="13" s="1"/>
  <c r="D802" i="13" s="1"/>
  <c r="D803" i="13" s="1"/>
  <c r="D804" i="13" s="1"/>
  <c r="D805" i="13" s="1"/>
  <c r="D806" i="13" s="1"/>
  <c r="D807" i="13" s="1"/>
  <c r="D808" i="13" s="1"/>
  <c r="D809" i="13" s="1"/>
  <c r="D810" i="13" s="1"/>
  <c r="D811" i="13" s="1"/>
  <c r="D812" i="13" s="1"/>
  <c r="D813" i="13" s="1"/>
  <c r="D814" i="13" s="1"/>
  <c r="D815" i="13" s="1"/>
  <c r="D816" i="13" s="1"/>
  <c r="D817" i="13" s="1"/>
  <c r="D818" i="13" s="1"/>
  <c r="D819" i="13" s="1"/>
  <c r="D820" i="13" s="1"/>
  <c r="D821" i="13" s="1"/>
  <c r="D822" i="13" s="1"/>
  <c r="D823" i="13" s="1"/>
  <c r="D824" i="13" s="1"/>
  <c r="D825" i="13" s="1"/>
  <c r="D826" i="13" s="1"/>
  <c r="D827" i="13" s="1"/>
  <c r="D828" i="13" s="1"/>
  <c r="D829" i="13" s="1"/>
  <c r="D830" i="13" s="1"/>
  <c r="D831" i="13" s="1"/>
  <c r="D832" i="13" s="1"/>
  <c r="D833" i="13" s="1"/>
  <c r="D834" i="13" s="1"/>
  <c r="D835" i="13" s="1"/>
  <c r="D836" i="13" s="1"/>
  <c r="D837" i="13" s="1"/>
  <c r="D838" i="13" s="1"/>
  <c r="D839" i="13" s="1"/>
  <c r="D840" i="13" s="1"/>
  <c r="D841" i="13" s="1"/>
  <c r="D842" i="13" s="1"/>
  <c r="D843" i="13" s="1"/>
  <c r="D844" i="13" s="1"/>
  <c r="D845" i="13" s="1"/>
  <c r="D846" i="13" s="1"/>
  <c r="D847" i="13" s="1"/>
  <c r="D848" i="13" s="1"/>
  <c r="D849" i="13" s="1"/>
  <c r="D850" i="13" s="1"/>
  <c r="D851" i="13" s="1"/>
  <c r="D852" i="13" s="1"/>
  <c r="D853" i="13" s="1"/>
  <c r="D854" i="13" s="1"/>
  <c r="D855" i="13" s="1"/>
  <c r="D856" i="13" s="1"/>
  <c r="D857" i="13" s="1"/>
  <c r="D858" i="13" s="1"/>
  <c r="D859" i="13" s="1"/>
  <c r="D860" i="13" s="1"/>
  <c r="D861" i="13" s="1"/>
  <c r="D862" i="13" s="1"/>
  <c r="D863" i="13" s="1"/>
  <c r="D864" i="13" s="1"/>
  <c r="D865" i="13" s="1"/>
  <c r="D866" i="13" s="1"/>
  <c r="D867" i="13" s="1"/>
  <c r="D868" i="13" s="1"/>
  <c r="D869" i="13" s="1"/>
  <c r="D870" i="13" s="1"/>
  <c r="D871" i="13" s="1"/>
  <c r="D872" i="13" s="1"/>
  <c r="D873" i="13" s="1"/>
  <c r="D874" i="13" s="1"/>
  <c r="D875" i="13" s="1"/>
  <c r="D876" i="13" s="1"/>
  <c r="D877" i="13" s="1"/>
  <c r="D878" i="13" s="1"/>
  <c r="D879" i="13" s="1"/>
  <c r="D880" i="13" s="1"/>
  <c r="D881" i="13" s="1"/>
  <c r="D882" i="13" s="1"/>
  <c r="D883" i="13" s="1"/>
  <c r="D884" i="13" s="1"/>
  <c r="D885" i="13" s="1"/>
  <c r="D886" i="13" s="1"/>
  <c r="D887" i="13" s="1"/>
  <c r="D888" i="13" s="1"/>
  <c r="D889" i="13" s="1"/>
  <c r="D890" i="13" s="1"/>
  <c r="D891" i="13" s="1"/>
  <c r="D892" i="13" s="1"/>
  <c r="D893" i="13" s="1"/>
  <c r="D894" i="13" s="1"/>
  <c r="D895" i="13" s="1"/>
  <c r="D896" i="13" s="1"/>
  <c r="D897" i="13" s="1"/>
  <c r="D898" i="13" s="1"/>
  <c r="D899" i="13" s="1"/>
  <c r="D900" i="13" s="1"/>
  <c r="D901" i="13" s="1"/>
  <c r="D902" i="13" s="1"/>
  <c r="D903" i="13" s="1"/>
  <c r="D904" i="13" s="1"/>
  <c r="D905" i="13" s="1"/>
  <c r="D906" i="13" s="1"/>
  <c r="D907" i="13" s="1"/>
  <c r="D908" i="13" s="1"/>
  <c r="D909" i="13" s="1"/>
  <c r="D910" i="13" s="1"/>
  <c r="D911" i="13" s="1"/>
  <c r="D912" i="13" s="1"/>
  <c r="D913" i="13" s="1"/>
  <c r="D914" i="13" s="1"/>
  <c r="D915" i="13" s="1"/>
  <c r="D916" i="13" s="1"/>
  <c r="D917" i="13" s="1"/>
  <c r="D918" i="13" s="1"/>
  <c r="D919" i="13" s="1"/>
  <c r="D920" i="13" s="1"/>
  <c r="D921" i="13" s="1"/>
  <c r="D922" i="13" s="1"/>
  <c r="D923" i="13" s="1"/>
  <c r="D924" i="13" s="1"/>
  <c r="D925" i="13" s="1"/>
  <c r="D926" i="13" s="1"/>
  <c r="D927" i="13" s="1"/>
  <c r="D928" i="13" s="1"/>
  <c r="D929" i="13" s="1"/>
  <c r="D930" i="13" s="1"/>
  <c r="D931" i="13" s="1"/>
  <c r="D932" i="13" s="1"/>
  <c r="D933" i="13" s="1"/>
  <c r="D934" i="13" s="1"/>
  <c r="D935" i="13" s="1"/>
  <c r="D936" i="13" s="1"/>
  <c r="D937" i="13" s="1"/>
  <c r="D938" i="13" s="1"/>
  <c r="D939" i="13" s="1"/>
  <c r="D940" i="13" s="1"/>
  <c r="D941" i="13" s="1"/>
  <c r="D942" i="13" s="1"/>
  <c r="D943" i="13" s="1"/>
  <c r="D944" i="13" s="1"/>
  <c r="D945" i="13" s="1"/>
  <c r="D946" i="13" s="1"/>
  <c r="D947" i="13" s="1"/>
  <c r="D948" i="13" s="1"/>
  <c r="D949" i="13" s="1"/>
  <c r="D950" i="13" s="1"/>
  <c r="D951" i="13" s="1"/>
  <c r="D952" i="13" s="1"/>
  <c r="D953" i="13" s="1"/>
  <c r="D954" i="13" s="1"/>
  <c r="D955" i="13" s="1"/>
  <c r="D956" i="13" s="1"/>
  <c r="D957" i="13" s="1"/>
  <c r="D958" i="13" s="1"/>
  <c r="D959" i="13" s="1"/>
  <c r="D960" i="13" s="1"/>
  <c r="D961" i="13" s="1"/>
  <c r="D962" i="13" s="1"/>
  <c r="D963" i="13" s="1"/>
  <c r="D964" i="13" s="1"/>
  <c r="D965" i="13" s="1"/>
  <c r="D966" i="13" s="1"/>
  <c r="D967" i="13" s="1"/>
  <c r="D968" i="13" s="1"/>
  <c r="D969" i="13" s="1"/>
  <c r="D970" i="13" s="1"/>
  <c r="D971" i="13" s="1"/>
  <c r="D972" i="13" s="1"/>
  <c r="D973" i="13" s="1"/>
  <c r="D974" i="13" s="1"/>
  <c r="D975" i="13" s="1"/>
  <c r="D976" i="13" s="1"/>
  <c r="D977" i="13" s="1"/>
  <c r="D978" i="13" s="1"/>
  <c r="D979" i="13" s="1"/>
  <c r="D980" i="13" s="1"/>
  <c r="D981" i="13" s="1"/>
  <c r="D982" i="13" s="1"/>
  <c r="D983" i="13" s="1"/>
  <c r="D984" i="13" s="1"/>
  <c r="D985" i="13" s="1"/>
  <c r="D986" i="13" s="1"/>
  <c r="D987" i="13" s="1"/>
  <c r="D988" i="13" s="1"/>
  <c r="D989" i="13" s="1"/>
  <c r="D990" i="13" s="1"/>
  <c r="D991" i="13" s="1"/>
  <c r="D992" i="13" s="1"/>
  <c r="D993" i="13" s="1"/>
  <c r="D994" i="13" s="1"/>
  <c r="D995" i="13" s="1"/>
  <c r="D996" i="13" s="1"/>
  <c r="D997" i="13" s="1"/>
  <c r="D998" i="13" s="1"/>
  <c r="D999" i="13" s="1"/>
  <c r="D1000" i="13" s="1"/>
  <c r="D1001" i="13" s="1"/>
  <c r="D1002" i="13" s="1"/>
  <c r="D1003" i="13" s="1"/>
  <c r="D1004" i="13" s="1"/>
  <c r="D1005" i="13" s="1"/>
  <c r="D1006" i="13" s="1"/>
  <c r="D1007" i="13" s="1"/>
  <c r="D1008" i="13" s="1"/>
  <c r="D1009" i="13" s="1"/>
  <c r="D1010" i="13" s="1"/>
  <c r="D1011" i="13" s="1"/>
  <c r="D1012" i="13" s="1"/>
  <c r="D1013" i="13" s="1"/>
  <c r="D1014" i="13" s="1"/>
  <c r="D1015" i="13" s="1"/>
  <c r="D1016" i="13" s="1"/>
  <c r="D1017" i="13" s="1"/>
  <c r="D1018" i="13" s="1"/>
  <c r="D1019" i="13" s="1"/>
  <c r="D1020" i="13" s="1"/>
  <c r="D1021" i="13" s="1"/>
  <c r="D1022" i="13" s="1"/>
  <c r="D1023" i="13" s="1"/>
  <c r="D1024" i="13" s="1"/>
  <c r="D1025" i="13" s="1"/>
  <c r="D1026" i="13" s="1"/>
  <c r="D1027" i="13" s="1"/>
  <c r="D1028" i="13" s="1"/>
  <c r="D1029" i="13" s="1"/>
  <c r="D1030" i="13" s="1"/>
  <c r="D1031" i="13" s="1"/>
  <c r="D1032" i="13" s="1"/>
  <c r="D1033" i="13" s="1"/>
  <c r="D1034" i="13" s="1"/>
  <c r="D1035" i="13" s="1"/>
  <c r="D1036" i="13" s="1"/>
  <c r="D1037" i="13" s="1"/>
  <c r="D1038" i="13" s="1"/>
  <c r="D1039" i="13" s="1"/>
  <c r="D1040" i="13" s="1"/>
  <c r="D1041" i="13" s="1"/>
  <c r="D1042" i="13" s="1"/>
  <c r="D1043" i="13" s="1"/>
  <c r="D1044" i="13" s="1"/>
  <c r="D1045" i="13" s="1"/>
  <c r="D1046" i="13" s="1"/>
  <c r="D1047" i="13" s="1"/>
  <c r="D1048" i="13" s="1"/>
  <c r="D1049" i="13" s="1"/>
  <c r="D1050" i="13" s="1"/>
  <c r="D1051" i="13" s="1"/>
  <c r="D1052" i="13" s="1"/>
  <c r="D1053" i="13" s="1"/>
  <c r="D1054" i="13" s="1"/>
  <c r="D1055" i="13" s="1"/>
  <c r="D1056" i="13" s="1"/>
  <c r="D1057" i="13" s="1"/>
  <c r="D1058" i="13" s="1"/>
  <c r="D1059" i="13" s="1"/>
  <c r="D1060" i="13" s="1"/>
  <c r="D1061" i="13" s="1"/>
  <c r="D1062" i="13" s="1"/>
  <c r="D1063" i="13" s="1"/>
  <c r="D1064" i="13" s="1"/>
  <c r="D1065" i="13" s="1"/>
  <c r="D1066" i="13" s="1"/>
  <c r="D1067" i="13" s="1"/>
  <c r="D1068" i="13" s="1"/>
  <c r="D1069" i="13" s="1"/>
  <c r="D1070" i="13" s="1"/>
  <c r="D1071" i="13" s="1"/>
  <c r="D1072" i="13" s="1"/>
  <c r="D1073" i="13" s="1"/>
  <c r="D1074" i="13" s="1"/>
  <c r="D1075" i="13" s="1"/>
  <c r="D1076" i="13" s="1"/>
  <c r="D1077" i="13" s="1"/>
  <c r="D1078" i="13" s="1"/>
  <c r="D1079" i="13" s="1"/>
  <c r="D1080" i="13" s="1"/>
  <c r="D1081" i="13" s="1"/>
  <c r="D1082" i="13" s="1"/>
  <c r="D1083" i="13" s="1"/>
  <c r="D1084" i="13" s="1"/>
  <c r="D1085" i="13" s="1"/>
  <c r="D1086" i="13" s="1"/>
  <c r="D1087" i="13" s="1"/>
  <c r="D1088" i="13" s="1"/>
  <c r="D1089" i="13" s="1"/>
  <c r="D1090" i="13" s="1"/>
  <c r="D1091" i="13" s="1"/>
  <c r="D1092" i="13" s="1"/>
  <c r="D1093" i="13" s="1"/>
  <c r="D1094" i="13" s="1"/>
  <c r="D1095" i="13" s="1"/>
  <c r="D1096" i="13" s="1"/>
  <c r="D1097" i="13" s="1"/>
  <c r="D1098" i="13" s="1"/>
  <c r="D1099" i="13" s="1"/>
  <c r="D1100" i="13" s="1"/>
  <c r="D1101" i="13" s="1"/>
  <c r="D1102" i="13" s="1"/>
  <c r="D1103" i="13" s="1"/>
  <c r="D1104" i="13" s="1"/>
  <c r="D1105" i="13" s="1"/>
  <c r="D1106" i="13" s="1"/>
  <c r="D1107" i="13" s="1"/>
  <c r="D1108" i="13" s="1"/>
  <c r="D1109" i="13" s="1"/>
  <c r="D1110" i="13" s="1"/>
  <c r="D1111" i="13" s="1"/>
  <c r="D1112" i="13" s="1"/>
  <c r="D1113" i="13" s="1"/>
  <c r="D1114" i="13" s="1"/>
  <c r="D1115" i="13" s="1"/>
  <c r="D1116" i="13" s="1"/>
  <c r="D1117" i="13" s="1"/>
  <c r="D1118" i="13" s="1"/>
  <c r="D1119" i="13" s="1"/>
  <c r="D1120" i="13" s="1"/>
  <c r="D1121" i="13" s="1"/>
  <c r="D1122" i="13" s="1"/>
  <c r="D1123" i="13" s="1"/>
  <c r="D1124" i="13" s="1"/>
  <c r="D1125" i="13" s="1"/>
  <c r="D1126" i="13" s="1"/>
  <c r="D1127" i="13" s="1"/>
  <c r="D1128" i="13" s="1"/>
  <c r="D1129" i="13" s="1"/>
  <c r="D1130" i="13" s="1"/>
  <c r="D1131" i="13" s="1"/>
  <c r="D1132" i="13" s="1"/>
  <c r="D1133" i="13" s="1"/>
  <c r="D1134" i="13" s="1"/>
  <c r="D1135" i="13" s="1"/>
  <c r="D1136" i="13" s="1"/>
  <c r="D1137" i="13" s="1"/>
  <c r="D1138" i="13" s="1"/>
  <c r="D1139" i="13" s="1"/>
  <c r="D1140" i="13" s="1"/>
  <c r="D1141" i="13" s="1"/>
  <c r="D1142" i="13" s="1"/>
  <c r="D1143" i="13" s="1"/>
  <c r="D1144" i="13" s="1"/>
  <c r="D1145" i="13" s="1"/>
  <c r="D1146" i="13" s="1"/>
  <c r="D1147" i="13" s="1"/>
  <c r="D1148" i="13" s="1"/>
  <c r="D1149" i="13" s="1"/>
  <c r="D1150" i="13" s="1"/>
  <c r="D1151" i="13" s="1"/>
  <c r="D1152" i="13" s="1"/>
  <c r="D1153" i="13" s="1"/>
  <c r="D1154" i="13" s="1"/>
  <c r="D1155" i="13" s="1"/>
  <c r="D1156" i="13" s="1"/>
  <c r="D1157" i="13" s="1"/>
  <c r="D1158" i="13" s="1"/>
  <c r="D1159" i="13" s="1"/>
  <c r="D1160" i="13" s="1"/>
  <c r="D1161" i="13" s="1"/>
  <c r="D1162" i="13" s="1"/>
  <c r="D1163" i="13" s="1"/>
  <c r="D1164" i="13" s="1"/>
  <c r="D1165" i="13" s="1"/>
  <c r="D1166" i="13" s="1"/>
  <c r="D1167" i="13" s="1"/>
  <c r="D1168" i="13" s="1"/>
  <c r="D1169" i="13" s="1"/>
  <c r="D1170" i="13" s="1"/>
  <c r="D1171" i="13" s="1"/>
  <c r="D1172" i="13" s="1"/>
  <c r="D1173" i="13" s="1"/>
  <c r="D1174" i="13" s="1"/>
  <c r="D1175" i="13" s="1"/>
  <c r="D1176" i="13" s="1"/>
  <c r="D1177" i="13" s="1"/>
  <c r="D1178" i="13" s="1"/>
  <c r="D1179" i="13" s="1"/>
  <c r="D1180" i="13" s="1"/>
  <c r="D1181" i="13" s="1"/>
  <c r="D1182" i="13" s="1"/>
  <c r="D1183" i="13" s="1"/>
  <c r="D1184" i="13" s="1"/>
  <c r="D1185" i="13" s="1"/>
  <c r="D1186" i="13" s="1"/>
  <c r="D1187" i="13" s="1"/>
  <c r="D1188" i="13" s="1"/>
  <c r="D1189" i="13" s="1"/>
  <c r="D1190" i="13" s="1"/>
  <c r="D1191" i="13" s="1"/>
  <c r="D1192" i="13" s="1"/>
  <c r="D1193" i="13" s="1"/>
  <c r="D1194" i="13" s="1"/>
  <c r="D1195" i="13" s="1"/>
  <c r="D1196" i="13" s="1"/>
  <c r="D1197" i="13" s="1"/>
  <c r="D1198" i="13" s="1"/>
  <c r="D1199" i="13" s="1"/>
  <c r="D1200" i="13" s="1"/>
  <c r="D1201" i="13" s="1"/>
  <c r="D1202" i="13" s="1"/>
  <c r="D1203" i="13" s="1"/>
  <c r="D1204" i="13" s="1"/>
  <c r="D1205" i="13" s="1"/>
  <c r="D1206" i="13" s="1"/>
  <c r="D1207" i="13" s="1"/>
  <c r="D1208" i="13" s="1"/>
  <c r="D1209" i="13" s="1"/>
  <c r="D1210" i="13" s="1"/>
  <c r="D1211" i="13" s="1"/>
  <c r="D1212" i="13" s="1"/>
  <c r="D1213" i="13" s="1"/>
  <c r="D1214" i="13" s="1"/>
  <c r="D1215" i="13" s="1"/>
  <c r="D1216" i="13" s="1"/>
  <c r="D1217" i="13" s="1"/>
  <c r="D1218" i="13" s="1"/>
  <c r="D1219" i="13" s="1"/>
  <c r="D1220" i="13" s="1"/>
  <c r="D1221" i="13" s="1"/>
  <c r="D1222" i="13" s="1"/>
  <c r="D1223" i="13" s="1"/>
  <c r="D1224" i="13" s="1"/>
  <c r="D1225" i="13" s="1"/>
  <c r="D1226" i="13" s="1"/>
  <c r="D1227" i="13" s="1"/>
  <c r="D1228" i="13" s="1"/>
  <c r="D1229" i="13" s="1"/>
  <c r="D1230" i="13" s="1"/>
  <c r="D1231" i="13" s="1"/>
  <c r="D1232" i="13" s="1"/>
  <c r="D1233" i="13" s="1"/>
  <c r="D1234" i="13" s="1"/>
  <c r="D1235" i="13" s="1"/>
  <c r="D1236" i="13" s="1"/>
  <c r="D1237" i="13" s="1"/>
  <c r="D1238" i="13" s="1"/>
  <c r="D1239" i="13" s="1"/>
  <c r="D1240" i="13" s="1"/>
  <c r="D1241" i="13" s="1"/>
  <c r="D1242" i="13" s="1"/>
  <c r="D1243" i="13" s="1"/>
  <c r="D1244" i="13" s="1"/>
  <c r="D1245" i="13" s="1"/>
  <c r="D1246" i="13" s="1"/>
  <c r="D1247" i="13" s="1"/>
  <c r="D1248" i="13" s="1"/>
  <c r="D1249" i="13" s="1"/>
  <c r="D1250" i="13" s="1"/>
  <c r="D1251" i="13" s="1"/>
  <c r="D1252" i="13" s="1"/>
  <c r="D1253" i="13" s="1"/>
  <c r="D1254" i="13" s="1"/>
  <c r="D1255" i="13" s="1"/>
  <c r="D1256" i="13" s="1"/>
  <c r="D1257" i="13" s="1"/>
  <c r="D1258" i="13" s="1"/>
  <c r="D1259" i="13" s="1"/>
  <c r="D1260" i="13" s="1"/>
  <c r="D1261" i="13" s="1"/>
  <c r="D1262" i="13" s="1"/>
  <c r="D1263" i="13" s="1"/>
  <c r="D1264" i="13" s="1"/>
  <c r="D1265" i="13" s="1"/>
  <c r="D1266" i="13" s="1"/>
  <c r="D1267" i="13" s="1"/>
  <c r="D1268" i="13" s="1"/>
  <c r="D1269" i="13" s="1"/>
  <c r="D1270" i="13" s="1"/>
  <c r="D1271" i="13" s="1"/>
  <c r="D1272" i="13" s="1"/>
  <c r="D1273" i="13" s="1"/>
  <c r="D1274" i="13" s="1"/>
  <c r="D1275" i="13" s="1"/>
  <c r="D1276" i="13" s="1"/>
  <c r="D1277" i="13" s="1"/>
  <c r="D1278" i="13" s="1"/>
  <c r="D1279" i="13" s="1"/>
  <c r="D1280" i="13" s="1"/>
  <c r="D1281" i="13" s="1"/>
  <c r="D1282" i="13" s="1"/>
  <c r="D1283" i="13" s="1"/>
  <c r="D1284" i="13" s="1"/>
  <c r="D1285" i="13" s="1"/>
  <c r="D1286" i="13" s="1"/>
  <c r="D1287" i="13" s="1"/>
  <c r="D1288" i="13" s="1"/>
  <c r="D1289" i="13" s="1"/>
  <c r="D1290" i="13" s="1"/>
  <c r="D1291" i="13" s="1"/>
  <c r="D1292" i="13" s="1"/>
  <c r="D1293" i="13" s="1"/>
  <c r="D1294" i="13" s="1"/>
  <c r="D1295" i="13" s="1"/>
  <c r="D1296" i="13" s="1"/>
  <c r="D1297" i="13" s="1"/>
  <c r="D1298" i="13" s="1"/>
  <c r="D1299" i="13" s="1"/>
  <c r="D1300" i="13" s="1"/>
  <c r="D1301" i="13" s="1"/>
  <c r="D1302" i="13" s="1"/>
  <c r="D1303" i="13" s="1"/>
  <c r="D1304" i="13" s="1"/>
  <c r="D1305" i="13" s="1"/>
  <c r="D1306" i="13" s="1"/>
  <c r="D1307" i="13" s="1"/>
  <c r="D1308" i="13" s="1"/>
  <c r="D1309" i="13" s="1"/>
  <c r="D1310" i="13" s="1"/>
  <c r="D1311" i="13" s="1"/>
  <c r="D1312" i="13" s="1"/>
  <c r="D1313" i="13" s="1"/>
  <c r="D1314" i="13" s="1"/>
  <c r="D1315" i="13" s="1"/>
  <c r="D1316" i="13" s="1"/>
  <c r="D1317" i="13" s="1"/>
  <c r="D1318" i="13" s="1"/>
  <c r="D1319" i="13" s="1"/>
  <c r="D1320" i="13" s="1"/>
  <c r="D1321" i="13" s="1"/>
  <c r="D1322" i="13" s="1"/>
  <c r="D1323" i="13" s="1"/>
  <c r="D1324" i="13" s="1"/>
  <c r="D1325" i="13" s="1"/>
  <c r="D1326" i="13" s="1"/>
  <c r="D1327" i="13" s="1"/>
  <c r="D1328" i="13" s="1"/>
  <c r="D1329" i="13" s="1"/>
  <c r="D1330" i="13" s="1"/>
  <c r="D1331" i="13" s="1"/>
  <c r="D1332" i="13" s="1"/>
  <c r="D1333" i="13" s="1"/>
  <c r="D1334" i="13" s="1"/>
  <c r="D1335" i="13" s="1"/>
  <c r="D1336" i="13" s="1"/>
  <c r="D1337" i="13" s="1"/>
  <c r="D1338" i="13" s="1"/>
  <c r="D1339" i="13" s="1"/>
  <c r="D1340" i="13" s="1"/>
  <c r="D1341" i="13" s="1"/>
  <c r="D1342" i="13" s="1"/>
  <c r="D1343" i="13" s="1"/>
  <c r="D1344" i="13" s="1"/>
  <c r="D1345" i="13" s="1"/>
  <c r="D1346" i="13" s="1"/>
  <c r="D1347" i="13" s="1"/>
  <c r="D1348" i="13" s="1"/>
  <c r="D1349" i="13" s="1"/>
  <c r="D1350" i="13" s="1"/>
  <c r="D1351" i="13" s="1"/>
  <c r="D1352" i="13" s="1"/>
  <c r="D1353" i="13" s="1"/>
  <c r="D1354" i="13" s="1"/>
  <c r="D1355" i="13" s="1"/>
  <c r="D1356" i="13" s="1"/>
  <c r="D1357" i="13" s="1"/>
  <c r="D1358" i="13" s="1"/>
  <c r="D1359" i="13" s="1"/>
  <c r="D1360" i="13" s="1"/>
  <c r="D1361" i="13" s="1"/>
  <c r="D1362" i="13" s="1"/>
  <c r="D1363" i="13" s="1"/>
  <c r="D1364" i="13" s="1"/>
  <c r="D1365" i="13" s="1"/>
  <c r="D1366" i="13" s="1"/>
  <c r="D1367" i="13" s="1"/>
  <c r="D1368" i="13" s="1"/>
  <c r="D1369" i="13" s="1"/>
  <c r="D1370" i="13" s="1"/>
  <c r="D1371" i="13" s="1"/>
  <c r="D1372" i="13" s="1"/>
  <c r="D1373" i="13" s="1"/>
  <c r="D1374" i="13" s="1"/>
  <c r="D1375" i="13" s="1"/>
  <c r="D1376" i="13" s="1"/>
  <c r="D1377" i="13" s="1"/>
  <c r="D1378" i="13" s="1"/>
  <c r="D1379" i="13" s="1"/>
  <c r="D1380" i="13" s="1"/>
  <c r="D1381" i="13" s="1"/>
  <c r="D1382" i="13" s="1"/>
  <c r="D1383" i="13" s="1"/>
  <c r="D1384" i="13" s="1"/>
  <c r="D1385" i="13" s="1"/>
  <c r="D1386" i="13" s="1"/>
  <c r="D1387" i="13" s="1"/>
  <c r="D1388" i="13" s="1"/>
  <c r="D1389" i="13" s="1"/>
  <c r="D1390" i="13" s="1"/>
  <c r="D1391" i="13" s="1"/>
  <c r="D1392" i="13" s="1"/>
  <c r="D1393" i="13" s="1"/>
  <c r="D1394" i="13" s="1"/>
  <c r="D1395" i="13" s="1"/>
  <c r="D1396" i="13" s="1"/>
  <c r="D1397" i="13" s="1"/>
  <c r="D1398" i="13" s="1"/>
  <c r="D1399" i="13" s="1"/>
  <c r="D1400" i="13" s="1"/>
  <c r="D1401" i="13" s="1"/>
  <c r="D1402" i="13" s="1"/>
  <c r="D1403" i="13" s="1"/>
  <c r="D1404" i="13" s="1"/>
  <c r="D1405" i="13" s="1"/>
  <c r="D1406" i="13" s="1"/>
  <c r="D1407" i="13" s="1"/>
  <c r="D1408" i="13" s="1"/>
  <c r="D1409" i="13" s="1"/>
  <c r="D1410" i="13" s="1"/>
  <c r="D1411" i="13" s="1"/>
  <c r="D1412" i="13" s="1"/>
  <c r="D1413" i="13" s="1"/>
  <c r="D1414" i="13" s="1"/>
  <c r="D1415" i="13" s="1"/>
  <c r="D1416" i="13" s="1"/>
  <c r="D1417" i="13" s="1"/>
  <c r="D1418" i="13" s="1"/>
  <c r="D1419" i="13" s="1"/>
  <c r="D1420" i="13" s="1"/>
  <c r="D1421" i="13" s="1"/>
  <c r="D1422" i="13" s="1"/>
  <c r="D1423" i="13" s="1"/>
  <c r="D1424" i="13" s="1"/>
  <c r="D1425" i="13" s="1"/>
  <c r="D1426" i="13" s="1"/>
  <c r="D1427" i="13" s="1"/>
  <c r="D1428" i="13" s="1"/>
  <c r="D1429" i="13" s="1"/>
  <c r="D1430" i="13" s="1"/>
  <c r="D1431" i="13" s="1"/>
  <c r="D1432" i="13" s="1"/>
  <c r="D1433" i="13" s="1"/>
  <c r="D1434" i="13" s="1"/>
  <c r="D1435" i="13" s="1"/>
  <c r="D1436" i="13" s="1"/>
  <c r="D1437" i="13" s="1"/>
  <c r="D1438" i="13" s="1"/>
  <c r="D1439" i="13" s="1"/>
  <c r="D1440" i="13" s="1"/>
  <c r="D1441" i="13" s="1"/>
  <c r="D1442" i="13" s="1"/>
  <c r="D1443" i="13" s="1"/>
  <c r="D1444" i="13" s="1"/>
  <c r="D1445" i="13" s="1"/>
  <c r="T4" i="14"/>
  <c r="V4" i="14" s="1"/>
  <c r="M6" i="14"/>
  <c r="J8" i="14" l="1"/>
  <c r="J6" i="14"/>
  <c r="O6" i="14"/>
  <c r="J20" i="12"/>
  <c r="P6" i="14" s="1"/>
  <c r="J21" i="12"/>
  <c r="P7" i="14" s="1"/>
  <c r="G23" i="12"/>
  <c r="M9" i="14" s="1"/>
  <c r="V5" i="14"/>
  <c r="W5" i="14" s="1"/>
  <c r="J7" i="14"/>
  <c r="L8" i="14"/>
  <c r="F23" i="12"/>
  <c r="K6" i="14"/>
  <c r="T6" i="14" s="1"/>
  <c r="N7" i="14"/>
  <c r="U7" i="14" s="1"/>
  <c r="H22" i="12"/>
  <c r="J9" i="14"/>
  <c r="D24" i="12"/>
  <c r="E6" i="13"/>
  <c r="G6" i="13" s="1"/>
  <c r="E7" i="13"/>
  <c r="E8" i="13"/>
  <c r="E9" i="13"/>
  <c r="E10" i="13"/>
  <c r="G24" i="12"/>
  <c r="B21" i="12"/>
  <c r="I6" i="14"/>
  <c r="J22" i="12" l="1"/>
  <c r="P8" i="14" s="1"/>
  <c r="V6" i="14"/>
  <c r="W6" i="14" s="1"/>
  <c r="O7" i="14"/>
  <c r="L9" i="14"/>
  <c r="F24" i="12"/>
  <c r="K7" i="14"/>
  <c r="T7" i="14" s="1"/>
  <c r="V7" i="14" s="1"/>
  <c r="W7" i="14" s="1"/>
  <c r="N8" i="14"/>
  <c r="U8" i="14" s="1"/>
  <c r="H23" i="12"/>
  <c r="J10" i="14"/>
  <c r="D25" i="12"/>
  <c r="G9" i="13"/>
  <c r="G7" i="13"/>
  <c r="H7" i="14"/>
  <c r="C21" i="12"/>
  <c r="G25" i="12"/>
  <c r="M10" i="14"/>
  <c r="X5" i="14"/>
  <c r="G10" i="13"/>
  <c r="G8" i="13"/>
  <c r="O8" i="14" l="1"/>
  <c r="J23" i="12"/>
  <c r="P9" i="14" s="1"/>
  <c r="L10" i="14"/>
  <c r="F25" i="12"/>
  <c r="K8" i="14"/>
  <c r="T8" i="14" s="1"/>
  <c r="V8" i="14" s="1"/>
  <c r="W8" i="14" s="1"/>
  <c r="N9" i="14"/>
  <c r="U9" i="14" s="1"/>
  <c r="H24" i="12"/>
  <c r="D26" i="12"/>
  <c r="J11" i="14"/>
  <c r="K19" i="12"/>
  <c r="E15" i="13"/>
  <c r="E13" i="13"/>
  <c r="E14" i="13"/>
  <c r="E11" i="13"/>
  <c r="G11" i="13" s="1"/>
  <c r="E12" i="13"/>
  <c r="M11" i="14"/>
  <c r="G26" i="12"/>
  <c r="I7" i="14"/>
  <c r="B22" i="12"/>
  <c r="O9" i="14" l="1"/>
  <c r="J24" i="12"/>
  <c r="P10" i="14" s="1"/>
  <c r="L11" i="14"/>
  <c r="F26" i="12"/>
  <c r="K9" i="14"/>
  <c r="T9" i="14" s="1"/>
  <c r="V9" i="14" s="1"/>
  <c r="W9" i="14" s="1"/>
  <c r="N10" i="14"/>
  <c r="U10" i="14" s="1"/>
  <c r="H25" i="12"/>
  <c r="J12" i="14"/>
  <c r="D27" i="12"/>
  <c r="G14" i="13"/>
  <c r="G12" i="13"/>
  <c r="G13" i="13"/>
  <c r="M12" i="14"/>
  <c r="G27" i="12"/>
  <c r="X6" i="14"/>
  <c r="G15" i="13"/>
  <c r="C22" i="12"/>
  <c r="H8" i="14"/>
  <c r="O10" i="14" l="1"/>
  <c r="J25" i="12"/>
  <c r="P11" i="14" s="1"/>
  <c r="L12" i="14"/>
  <c r="F27" i="12"/>
  <c r="K10" i="14"/>
  <c r="T10" i="14" s="1"/>
  <c r="V10" i="14" s="1"/>
  <c r="W10" i="14" s="1"/>
  <c r="H26" i="12"/>
  <c r="N11" i="14"/>
  <c r="U11" i="14" s="1"/>
  <c r="J13" i="14"/>
  <c r="D28" i="12"/>
  <c r="K20" i="12"/>
  <c r="E18" i="13"/>
  <c r="E19" i="13"/>
  <c r="E17" i="13"/>
  <c r="E20" i="13"/>
  <c r="E16" i="13"/>
  <c r="G16" i="13" s="1"/>
  <c r="G28" i="12"/>
  <c r="M13" i="14"/>
  <c r="I8" i="14"/>
  <c r="B23" i="12"/>
  <c r="O11" i="14" l="1"/>
  <c r="J26" i="12"/>
  <c r="P12" i="14" s="1"/>
  <c r="L13" i="14"/>
  <c r="F28" i="12"/>
  <c r="K11" i="14"/>
  <c r="T11" i="14" s="1"/>
  <c r="V11" i="14" s="1"/>
  <c r="W11" i="14" s="1"/>
  <c r="N12" i="14"/>
  <c r="U12" i="14" s="1"/>
  <c r="H27" i="12"/>
  <c r="J14" i="14"/>
  <c r="D29" i="12"/>
  <c r="G18" i="13"/>
  <c r="H9" i="14"/>
  <c r="C23" i="12"/>
  <c r="G29" i="12"/>
  <c r="M14" i="14"/>
  <c r="X7" i="14"/>
  <c r="G20" i="13"/>
  <c r="G17" i="13"/>
  <c r="G19" i="13"/>
  <c r="O12" i="14" l="1"/>
  <c r="J27" i="12"/>
  <c r="P13" i="14" s="1"/>
  <c r="L14" i="14"/>
  <c r="F29" i="12"/>
  <c r="K12" i="14"/>
  <c r="T12" i="14" s="1"/>
  <c r="V12" i="14" s="1"/>
  <c r="W12" i="14" s="1"/>
  <c r="H28" i="12"/>
  <c r="N13" i="14"/>
  <c r="U13" i="14" s="1"/>
  <c r="D30" i="12"/>
  <c r="J15" i="14"/>
  <c r="M15" i="14"/>
  <c r="G30" i="12"/>
  <c r="K21" i="12"/>
  <c r="E24" i="13"/>
  <c r="E22" i="13"/>
  <c r="E21" i="13"/>
  <c r="G21" i="13" s="1"/>
  <c r="E23" i="13"/>
  <c r="E25" i="13"/>
  <c r="B24" i="12"/>
  <c r="I9" i="14"/>
  <c r="O13" i="14" l="1"/>
  <c r="J28" i="12"/>
  <c r="P14" i="14" s="1"/>
  <c r="L15" i="14"/>
  <c r="F30" i="12"/>
  <c r="K13" i="14"/>
  <c r="T13" i="14" s="1"/>
  <c r="V13" i="14" s="1"/>
  <c r="W13" i="14" s="1"/>
  <c r="H29" i="12"/>
  <c r="N14" i="14"/>
  <c r="U14" i="14" s="1"/>
  <c r="D31" i="12"/>
  <c r="J16" i="14"/>
  <c r="G24" i="13"/>
  <c r="X8" i="14"/>
  <c r="G25" i="13"/>
  <c r="M16" i="14"/>
  <c r="G31" i="12"/>
  <c r="H10" i="14"/>
  <c r="C24" i="12"/>
  <c r="G23" i="13"/>
  <c r="G22" i="13"/>
  <c r="O14" i="14" l="1"/>
  <c r="J29" i="12"/>
  <c r="P15" i="14" s="1"/>
  <c r="L16" i="14"/>
  <c r="F31" i="12"/>
  <c r="K14" i="14"/>
  <c r="T14" i="14" s="1"/>
  <c r="V14" i="14" s="1"/>
  <c r="W14" i="14" s="1"/>
  <c r="N15" i="14"/>
  <c r="U15" i="14" s="1"/>
  <c r="H30" i="12"/>
  <c r="D32" i="12"/>
  <c r="J17" i="14"/>
  <c r="K22" i="12"/>
  <c r="E30" i="13"/>
  <c r="E28" i="13"/>
  <c r="E27" i="13"/>
  <c r="E26" i="13"/>
  <c r="G26" i="13" s="1"/>
  <c r="E29" i="13"/>
  <c r="I10" i="14"/>
  <c r="B25" i="12"/>
  <c r="M17" i="14"/>
  <c r="G32" i="12"/>
  <c r="O15" i="14" l="1"/>
  <c r="J30" i="12"/>
  <c r="P16" i="14" s="1"/>
  <c r="L17" i="14"/>
  <c r="F32" i="12"/>
  <c r="K15" i="14"/>
  <c r="T15" i="14" s="1"/>
  <c r="V15" i="14" s="1"/>
  <c r="W15" i="14" s="1"/>
  <c r="N16" i="14"/>
  <c r="U16" i="14" s="1"/>
  <c r="H31" i="12"/>
  <c r="D33" i="12"/>
  <c r="J18" i="14"/>
  <c r="G29" i="13"/>
  <c r="C25" i="12"/>
  <c r="H11" i="14"/>
  <c r="G27" i="13"/>
  <c r="G28" i="13"/>
  <c r="X9" i="14"/>
  <c r="G30" i="13"/>
  <c r="G33" i="12"/>
  <c r="M18" i="14"/>
  <c r="O16" i="14" l="1"/>
  <c r="J31" i="12"/>
  <c r="P17" i="14" s="1"/>
  <c r="F33" i="12"/>
  <c r="L18" i="14"/>
  <c r="K16" i="14"/>
  <c r="T16" i="14" s="1"/>
  <c r="V16" i="14" s="1"/>
  <c r="W16" i="14" s="1"/>
  <c r="H32" i="12"/>
  <c r="N17" i="14"/>
  <c r="U17" i="14" s="1"/>
  <c r="D34" i="12"/>
  <c r="J19" i="14"/>
  <c r="G34" i="12"/>
  <c r="M19" i="14"/>
  <c r="K23" i="12"/>
  <c r="E33" i="13"/>
  <c r="E31" i="13"/>
  <c r="G31" i="13" s="1"/>
  <c r="E34" i="13"/>
  <c r="E32" i="13"/>
  <c r="E35" i="13"/>
  <c r="B26" i="12"/>
  <c r="I11" i="14"/>
  <c r="O17" i="14" l="1"/>
  <c r="J32" i="12"/>
  <c r="P18" i="14" s="1"/>
  <c r="F34" i="12"/>
  <c r="L19" i="14"/>
  <c r="K17" i="14"/>
  <c r="T17" i="14" s="1"/>
  <c r="V17" i="14" s="1"/>
  <c r="W17" i="14" s="1"/>
  <c r="H33" i="12"/>
  <c r="N18" i="14"/>
  <c r="U18" i="14" s="1"/>
  <c r="D35" i="12"/>
  <c r="J20" i="14"/>
  <c r="G33" i="13"/>
  <c r="H12" i="14"/>
  <c r="C26" i="12"/>
  <c r="X10" i="14"/>
  <c r="G35" i="13"/>
  <c r="G32" i="13"/>
  <c r="M20" i="14"/>
  <c r="G35" i="12"/>
  <c r="G34" i="13"/>
  <c r="O18" i="14" l="1"/>
  <c r="J33" i="12"/>
  <c r="P19" i="14" s="1"/>
  <c r="L20" i="14"/>
  <c r="F35" i="12"/>
  <c r="K18" i="14"/>
  <c r="T18" i="14" s="1"/>
  <c r="V18" i="14" s="1"/>
  <c r="W18" i="14" s="1"/>
  <c r="H34" i="12"/>
  <c r="N19" i="14"/>
  <c r="U19" i="14" s="1"/>
  <c r="J21" i="14"/>
  <c r="D36" i="12"/>
  <c r="G36" i="12"/>
  <c r="M21" i="14"/>
  <c r="K24" i="12"/>
  <c r="E40" i="13"/>
  <c r="E37" i="13"/>
  <c r="E38" i="13"/>
  <c r="E36" i="13"/>
  <c r="G36" i="13" s="1"/>
  <c r="E39" i="13"/>
  <c r="B27" i="12"/>
  <c r="I12" i="14"/>
  <c r="O19" i="14" l="1"/>
  <c r="J34" i="12"/>
  <c r="P20" i="14" s="1"/>
  <c r="L21" i="14"/>
  <c r="F36" i="12"/>
  <c r="K19" i="14"/>
  <c r="T19" i="14" s="1"/>
  <c r="V19" i="14" s="1"/>
  <c r="W19" i="14" s="1"/>
  <c r="N20" i="14"/>
  <c r="U20" i="14" s="1"/>
  <c r="H35" i="12"/>
  <c r="J22" i="14"/>
  <c r="D37" i="12"/>
  <c r="G39" i="13"/>
  <c r="G37" i="13"/>
  <c r="G37" i="12"/>
  <c r="M22" i="14"/>
  <c r="G38" i="13"/>
  <c r="H13" i="14"/>
  <c r="C27" i="12"/>
  <c r="X11" i="14"/>
  <c r="G40" i="13"/>
  <c r="O20" i="14" l="1"/>
  <c r="J35" i="12"/>
  <c r="P21" i="14" s="1"/>
  <c r="L22" i="14"/>
  <c r="F37" i="12"/>
  <c r="K20" i="14"/>
  <c r="T20" i="14" s="1"/>
  <c r="V20" i="14" s="1"/>
  <c r="W20" i="14" s="1"/>
  <c r="N21" i="14"/>
  <c r="U21" i="14" s="1"/>
  <c r="H36" i="12"/>
  <c r="D38" i="12"/>
  <c r="J23" i="14"/>
  <c r="K25" i="12"/>
  <c r="E45" i="13"/>
  <c r="E42" i="13"/>
  <c r="E44" i="13"/>
  <c r="E43" i="13"/>
  <c r="E41" i="13"/>
  <c r="G41" i="13" s="1"/>
  <c r="I13" i="14"/>
  <c r="B28" i="12"/>
  <c r="G38" i="12"/>
  <c r="M23" i="14"/>
  <c r="O21" i="14" l="1"/>
  <c r="J36" i="12"/>
  <c r="P22" i="14" s="1"/>
  <c r="F38" i="12"/>
  <c r="L23" i="14"/>
  <c r="K21" i="14"/>
  <c r="T21" i="14" s="1"/>
  <c r="V21" i="14" s="1"/>
  <c r="W21" i="14" s="1"/>
  <c r="N22" i="14"/>
  <c r="U22" i="14" s="1"/>
  <c r="H37" i="12"/>
  <c r="J24" i="14"/>
  <c r="D39" i="12"/>
  <c r="G44" i="13"/>
  <c r="G42" i="13"/>
  <c r="X12" i="14"/>
  <c r="G45" i="13"/>
  <c r="M24" i="14"/>
  <c r="G39" i="12"/>
  <c r="H14" i="14"/>
  <c r="C28" i="12"/>
  <c r="G43" i="13"/>
  <c r="J37" i="12" l="1"/>
  <c r="P23" i="14" s="1"/>
  <c r="O22" i="14"/>
  <c r="L24" i="14"/>
  <c r="F39" i="12"/>
  <c r="K22" i="14"/>
  <c r="T22" i="14" s="1"/>
  <c r="V22" i="14" s="1"/>
  <c r="W22" i="14" s="1"/>
  <c r="H38" i="12"/>
  <c r="N23" i="14"/>
  <c r="U23" i="14" s="1"/>
  <c r="J25" i="14"/>
  <c r="D40" i="12"/>
  <c r="B29" i="12"/>
  <c r="I14" i="14"/>
  <c r="K26" i="12"/>
  <c r="E50" i="13"/>
  <c r="E49" i="13"/>
  <c r="E47" i="13"/>
  <c r="E46" i="13"/>
  <c r="G46" i="13" s="1"/>
  <c r="E48" i="13"/>
  <c r="G40" i="12"/>
  <c r="M25" i="14"/>
  <c r="J38" i="12" l="1"/>
  <c r="P24" i="14" s="1"/>
  <c r="O23" i="14"/>
  <c r="L25" i="14"/>
  <c r="F40" i="12"/>
  <c r="K23" i="14"/>
  <c r="T23" i="14" s="1"/>
  <c r="V23" i="14" s="1"/>
  <c r="W23" i="14" s="1"/>
  <c r="N24" i="14"/>
  <c r="U24" i="14" s="1"/>
  <c r="H39" i="12"/>
  <c r="J26" i="14"/>
  <c r="D41" i="12"/>
  <c r="G47" i="13"/>
  <c r="G49" i="13"/>
  <c r="X13" i="14"/>
  <c r="G50" i="13"/>
  <c r="G41" i="12"/>
  <c r="M26" i="14"/>
  <c r="G48" i="13"/>
  <c r="H15" i="14"/>
  <c r="C29" i="12"/>
  <c r="O24" i="14" l="1"/>
  <c r="J39" i="12"/>
  <c r="P25" i="14" s="1"/>
  <c r="L26" i="14"/>
  <c r="F41" i="12"/>
  <c r="K24" i="14"/>
  <c r="T24" i="14" s="1"/>
  <c r="V24" i="14" s="1"/>
  <c r="W24" i="14" s="1"/>
  <c r="N25" i="14"/>
  <c r="U25" i="14" s="1"/>
  <c r="H40" i="12"/>
  <c r="D42" i="12"/>
  <c r="J27" i="14"/>
  <c r="M27" i="14"/>
  <c r="G42" i="12"/>
  <c r="K27" i="12"/>
  <c r="E54" i="13"/>
  <c r="E51" i="13"/>
  <c r="G51" i="13" s="1"/>
  <c r="E53" i="13"/>
  <c r="E55" i="13"/>
  <c r="E52" i="13"/>
  <c r="I15" i="14"/>
  <c r="B30" i="12"/>
  <c r="O25" i="14" l="1"/>
  <c r="J40" i="12"/>
  <c r="P26" i="14" s="1"/>
  <c r="L27" i="14"/>
  <c r="F42" i="12"/>
  <c r="K25" i="14"/>
  <c r="T25" i="14" s="1"/>
  <c r="V25" i="14" s="1"/>
  <c r="W25" i="14" s="1"/>
  <c r="N26" i="14"/>
  <c r="U26" i="14" s="1"/>
  <c r="H41" i="12"/>
  <c r="G52" i="13"/>
  <c r="D43" i="12"/>
  <c r="J28" i="14"/>
  <c r="X14" i="14"/>
  <c r="G55" i="13"/>
  <c r="O26" i="14"/>
  <c r="G54" i="13"/>
  <c r="G53" i="13"/>
  <c r="C30" i="12"/>
  <c r="H16" i="14"/>
  <c r="M28" i="14"/>
  <c r="G43" i="12"/>
  <c r="J41" i="12" l="1"/>
  <c r="P27" i="14" s="1"/>
  <c r="L28" i="14"/>
  <c r="F43" i="12"/>
  <c r="K26" i="14"/>
  <c r="T26" i="14" s="1"/>
  <c r="V26" i="14" s="1"/>
  <c r="W26" i="14" s="1"/>
  <c r="H42" i="12"/>
  <c r="N27" i="14"/>
  <c r="U27" i="14" s="1"/>
  <c r="J29" i="14"/>
  <c r="D44" i="12"/>
  <c r="I16" i="14"/>
  <c r="B31" i="12"/>
  <c r="M29" i="14"/>
  <c r="G44" i="12"/>
  <c r="J42" i="12"/>
  <c r="O27" i="14"/>
  <c r="K28" i="12"/>
  <c r="E58" i="13"/>
  <c r="E56" i="13"/>
  <c r="G56" i="13" s="1"/>
  <c r="E59" i="13"/>
  <c r="E57" i="13"/>
  <c r="E60" i="13"/>
  <c r="L29" i="14" l="1"/>
  <c r="F44" i="12"/>
  <c r="K27" i="14"/>
  <c r="T27" i="14" s="1"/>
  <c r="V27" i="14" s="1"/>
  <c r="W27" i="14" s="1"/>
  <c r="N28" i="14"/>
  <c r="U28" i="14" s="1"/>
  <c r="H43" i="12"/>
  <c r="J30" i="14"/>
  <c r="D45" i="12"/>
  <c r="G59" i="13"/>
  <c r="G58" i="13"/>
  <c r="P28" i="14"/>
  <c r="J43" i="12"/>
  <c r="O28" i="14"/>
  <c r="X15" i="14"/>
  <c r="G60" i="13"/>
  <c r="G57" i="13"/>
  <c r="G45" i="12"/>
  <c r="M30" i="14"/>
  <c r="H17" i="14"/>
  <c r="C31" i="12"/>
  <c r="L30" i="14" l="1"/>
  <c r="F45" i="12"/>
  <c r="K28" i="14"/>
  <c r="T28" i="14" s="1"/>
  <c r="V28" i="14" s="1"/>
  <c r="W28" i="14" s="1"/>
  <c r="N29" i="14"/>
  <c r="U29" i="14" s="1"/>
  <c r="H44" i="12"/>
  <c r="D46" i="12"/>
  <c r="J31" i="14"/>
  <c r="P29" i="14"/>
  <c r="J44" i="12"/>
  <c r="O29" i="14"/>
  <c r="M31" i="14"/>
  <c r="G46" i="12"/>
  <c r="K29" i="12"/>
  <c r="E63" i="13"/>
  <c r="E61" i="13"/>
  <c r="G61" i="13" s="1"/>
  <c r="E64" i="13"/>
  <c r="E62" i="13"/>
  <c r="E65" i="13"/>
  <c r="I17" i="14"/>
  <c r="B32" i="12"/>
  <c r="F46" i="12" l="1"/>
  <c r="L31" i="14"/>
  <c r="K29" i="14"/>
  <c r="T29" i="14" s="1"/>
  <c r="V29" i="14" s="1"/>
  <c r="W29" i="14" s="1"/>
  <c r="N30" i="14"/>
  <c r="U30" i="14" s="1"/>
  <c r="H45" i="12"/>
  <c r="D47" i="12"/>
  <c r="J32" i="14"/>
  <c r="G64" i="13"/>
  <c r="G62" i="13"/>
  <c r="X16" i="14"/>
  <c r="G65" i="13"/>
  <c r="G63" i="13"/>
  <c r="C32" i="12"/>
  <c r="H18" i="14"/>
  <c r="M32" i="14"/>
  <c r="G47" i="12"/>
  <c r="J45" i="12"/>
  <c r="P30" i="14"/>
  <c r="O30" i="14"/>
  <c r="F47" i="12" l="1"/>
  <c r="L32" i="14"/>
  <c r="K30" i="14"/>
  <c r="T30" i="14" s="1"/>
  <c r="V30" i="14" s="1"/>
  <c r="W30" i="14" s="1"/>
  <c r="H46" i="12"/>
  <c r="N31" i="14"/>
  <c r="U31" i="14" s="1"/>
  <c r="J33" i="14"/>
  <c r="D48" i="12"/>
  <c r="M33" i="14"/>
  <c r="G48" i="12"/>
  <c r="J46" i="12"/>
  <c r="P31" i="14"/>
  <c r="O31" i="14"/>
  <c r="K30" i="12"/>
  <c r="E67" i="13"/>
  <c r="E68" i="13"/>
  <c r="E66" i="13"/>
  <c r="G66" i="13" s="1"/>
  <c r="E69" i="13"/>
  <c r="E70" i="13"/>
  <c r="B33" i="12"/>
  <c r="I18" i="14"/>
  <c r="L33" i="14" l="1"/>
  <c r="F48" i="12"/>
  <c r="K31" i="14"/>
  <c r="T31" i="14" s="1"/>
  <c r="V31" i="14" s="1"/>
  <c r="W31" i="14" s="1"/>
  <c r="N32" i="14"/>
  <c r="U32" i="14" s="1"/>
  <c r="H47" i="12"/>
  <c r="J34" i="14"/>
  <c r="D49" i="12"/>
  <c r="G68" i="13"/>
  <c r="G69" i="13"/>
  <c r="G49" i="12"/>
  <c r="M34" i="14"/>
  <c r="H19" i="14"/>
  <c r="C33" i="12"/>
  <c r="X17" i="14"/>
  <c r="G70" i="13"/>
  <c r="J47" i="12"/>
  <c r="P32" i="14"/>
  <c r="O32" i="14"/>
  <c r="G67" i="13"/>
  <c r="L34" i="14" l="1"/>
  <c r="F49" i="12"/>
  <c r="K32" i="14"/>
  <c r="T32" i="14" s="1"/>
  <c r="V32" i="14" s="1"/>
  <c r="W32" i="14" s="1"/>
  <c r="H48" i="12"/>
  <c r="N33" i="14"/>
  <c r="U33" i="14" s="1"/>
  <c r="D50" i="12"/>
  <c r="J35" i="14"/>
  <c r="K31" i="12"/>
  <c r="E74" i="13"/>
  <c r="E72" i="13"/>
  <c r="E73" i="13"/>
  <c r="E71" i="13"/>
  <c r="G71" i="13" s="1"/>
  <c r="E75" i="13"/>
  <c r="G50" i="12"/>
  <c r="M35" i="14"/>
  <c r="J48" i="12"/>
  <c r="P33" i="14"/>
  <c r="O33" i="14"/>
  <c r="I19" i="14"/>
  <c r="B34" i="12"/>
  <c r="F50" i="12" l="1"/>
  <c r="L35" i="14"/>
  <c r="K33" i="14"/>
  <c r="T33" i="14" s="1"/>
  <c r="V33" i="14" s="1"/>
  <c r="W33" i="14" s="1"/>
  <c r="N34" i="14"/>
  <c r="U34" i="14" s="1"/>
  <c r="H49" i="12"/>
  <c r="J36" i="14"/>
  <c r="D51" i="12"/>
  <c r="G73" i="13"/>
  <c r="J49" i="12"/>
  <c r="P34" i="14"/>
  <c r="O34" i="14"/>
  <c r="G72" i="13"/>
  <c r="G74" i="13"/>
  <c r="X18" i="14"/>
  <c r="G75" i="13"/>
  <c r="H20" i="14"/>
  <c r="C34" i="12"/>
  <c r="M36" i="14"/>
  <c r="G51" i="12"/>
  <c r="F51" i="12" l="1"/>
  <c r="L36" i="14"/>
  <c r="K34" i="14"/>
  <c r="T34" i="14" s="1"/>
  <c r="V34" i="14" s="1"/>
  <c r="W34" i="14" s="1"/>
  <c r="H50" i="12"/>
  <c r="N35" i="14"/>
  <c r="U35" i="14" s="1"/>
  <c r="D52" i="12"/>
  <c r="J37" i="14"/>
  <c r="B35" i="12"/>
  <c r="I20" i="14"/>
  <c r="K32" i="12"/>
  <c r="E80" i="13"/>
  <c r="E79" i="13"/>
  <c r="E77" i="13"/>
  <c r="E76" i="13"/>
  <c r="G76" i="13" s="1"/>
  <c r="E78" i="13"/>
  <c r="J50" i="12"/>
  <c r="P35" i="14"/>
  <c r="O35" i="14"/>
  <c r="G52" i="12"/>
  <c r="M37" i="14"/>
  <c r="L37" i="14" l="1"/>
  <c r="F52" i="12"/>
  <c r="K35" i="14"/>
  <c r="T35" i="14" s="1"/>
  <c r="V35" i="14" s="1"/>
  <c r="W35" i="14" s="1"/>
  <c r="N36" i="14"/>
  <c r="U36" i="14" s="1"/>
  <c r="H51" i="12"/>
  <c r="D53" i="12"/>
  <c r="J38" i="14"/>
  <c r="G78" i="13"/>
  <c r="X19" i="14"/>
  <c r="G80" i="13"/>
  <c r="P36" i="14"/>
  <c r="J51" i="12"/>
  <c r="O36" i="14"/>
  <c r="H21" i="14"/>
  <c r="C35" i="12"/>
  <c r="G53" i="12"/>
  <c r="M38" i="14"/>
  <c r="G77" i="13"/>
  <c r="G79" i="13"/>
  <c r="L38" i="14" l="1"/>
  <c r="F53" i="12"/>
  <c r="K36" i="14"/>
  <c r="T36" i="14" s="1"/>
  <c r="V36" i="14" s="1"/>
  <c r="W36" i="14" s="1"/>
  <c r="H52" i="12"/>
  <c r="N37" i="14"/>
  <c r="U37" i="14" s="1"/>
  <c r="J39" i="14"/>
  <c r="D54" i="12"/>
  <c r="I21" i="14"/>
  <c r="B36" i="12"/>
  <c r="K33" i="12"/>
  <c r="E85" i="13"/>
  <c r="E81" i="13"/>
  <c r="G81" i="13" s="1"/>
  <c r="E84" i="13"/>
  <c r="E83" i="13"/>
  <c r="E82" i="13"/>
  <c r="J52" i="12"/>
  <c r="P37" i="14"/>
  <c r="O37" i="14"/>
  <c r="G54" i="12"/>
  <c r="M39" i="14"/>
  <c r="L39" i="14" l="1"/>
  <c r="F54" i="12"/>
  <c r="K37" i="14"/>
  <c r="T37" i="14" s="1"/>
  <c r="V37" i="14" s="1"/>
  <c r="W37" i="14" s="1"/>
  <c r="N38" i="14"/>
  <c r="U38" i="14" s="1"/>
  <c r="H53" i="12"/>
  <c r="D55" i="12"/>
  <c r="J40" i="14"/>
  <c r="G83" i="13"/>
  <c r="G84" i="13"/>
  <c r="X20" i="14"/>
  <c r="G85" i="13"/>
  <c r="H22" i="14"/>
  <c r="C36" i="12"/>
  <c r="M40" i="14"/>
  <c r="G55" i="12"/>
  <c r="J53" i="12"/>
  <c r="P38" i="14"/>
  <c r="O38" i="14"/>
  <c r="G82" i="13"/>
  <c r="L40" i="14" l="1"/>
  <c r="F55" i="12"/>
  <c r="K38" i="14"/>
  <c r="T38" i="14" s="1"/>
  <c r="V38" i="14" s="1"/>
  <c r="W38" i="14" s="1"/>
  <c r="N39" i="14"/>
  <c r="U39" i="14" s="1"/>
  <c r="H54" i="12"/>
  <c r="J41" i="14"/>
  <c r="D56" i="12"/>
  <c r="J54" i="12"/>
  <c r="P39" i="14"/>
  <c r="O39" i="14"/>
  <c r="G56" i="12"/>
  <c r="M41" i="14"/>
  <c r="I22" i="14"/>
  <c r="B37" i="12"/>
  <c r="K34" i="12"/>
  <c r="E90" i="13"/>
  <c r="E88" i="13"/>
  <c r="E86" i="13"/>
  <c r="G86" i="13" s="1"/>
  <c r="E87" i="13"/>
  <c r="E89" i="13"/>
  <c r="L41" i="14" l="1"/>
  <c r="F56" i="12"/>
  <c r="K39" i="14"/>
  <c r="T39" i="14" s="1"/>
  <c r="V39" i="14" s="1"/>
  <c r="W39" i="14" s="1"/>
  <c r="H55" i="12"/>
  <c r="N40" i="14"/>
  <c r="U40" i="14" s="1"/>
  <c r="D57" i="12"/>
  <c r="J42" i="14"/>
  <c r="G88" i="13"/>
  <c r="C37" i="12"/>
  <c r="H23" i="14"/>
  <c r="X21" i="14"/>
  <c r="G90" i="13"/>
  <c r="G89" i="13"/>
  <c r="G87" i="13"/>
  <c r="G57" i="12"/>
  <c r="M42" i="14"/>
  <c r="P40" i="14"/>
  <c r="J55" i="12"/>
  <c r="O40" i="14"/>
  <c r="F57" i="12" l="1"/>
  <c r="L42" i="14"/>
  <c r="K40" i="14"/>
  <c r="T40" i="14" s="1"/>
  <c r="V40" i="14" s="1"/>
  <c r="W40" i="14" s="1"/>
  <c r="N41" i="14"/>
  <c r="U41" i="14" s="1"/>
  <c r="H56" i="12"/>
  <c r="D58" i="12"/>
  <c r="J43" i="14"/>
  <c r="M43" i="14"/>
  <c r="G58" i="12"/>
  <c r="K35" i="12"/>
  <c r="E93" i="13"/>
  <c r="E91" i="13"/>
  <c r="G91" i="13" s="1"/>
  <c r="E94" i="13"/>
  <c r="E92" i="13"/>
  <c r="E95" i="13"/>
  <c r="I23" i="14"/>
  <c r="B38" i="12"/>
  <c r="J56" i="12"/>
  <c r="P41" i="14"/>
  <c r="O41" i="14"/>
  <c r="L43" i="14" l="1"/>
  <c r="F58" i="12"/>
  <c r="K41" i="14"/>
  <c r="T41" i="14" s="1"/>
  <c r="V41" i="14" s="1"/>
  <c r="W41" i="14" s="1"/>
  <c r="H57" i="12"/>
  <c r="N42" i="14"/>
  <c r="U42" i="14" s="1"/>
  <c r="D59" i="12"/>
  <c r="J44" i="14"/>
  <c r="G93" i="13"/>
  <c r="G94" i="13"/>
  <c r="J57" i="12"/>
  <c r="P42" i="14"/>
  <c r="O42" i="14"/>
  <c r="C38" i="12"/>
  <c r="H24" i="14"/>
  <c r="G59" i="12"/>
  <c r="M44" i="14"/>
  <c r="X22" i="14"/>
  <c r="G95" i="13"/>
  <c r="G92" i="13"/>
  <c r="F59" i="12" l="1"/>
  <c r="L44" i="14"/>
  <c r="K42" i="14"/>
  <c r="T42" i="14" s="1"/>
  <c r="V42" i="14" s="1"/>
  <c r="W42" i="14" s="1"/>
  <c r="N43" i="14"/>
  <c r="U43" i="14" s="1"/>
  <c r="H58" i="12"/>
  <c r="D60" i="12"/>
  <c r="J45" i="14"/>
  <c r="G60" i="12"/>
  <c r="M45" i="14"/>
  <c r="B39" i="12"/>
  <c r="I24" i="14"/>
  <c r="K36" i="12"/>
  <c r="E100" i="13"/>
  <c r="E97" i="13"/>
  <c r="E96" i="13"/>
  <c r="G96" i="13" s="1"/>
  <c r="E99" i="13"/>
  <c r="E98" i="13"/>
  <c r="P43" i="14"/>
  <c r="J58" i="12"/>
  <c r="O43" i="14"/>
  <c r="L45" i="14" l="1"/>
  <c r="F60" i="12"/>
  <c r="K43" i="14"/>
  <c r="T43" i="14" s="1"/>
  <c r="V43" i="14" s="1"/>
  <c r="W43" i="14" s="1"/>
  <c r="N44" i="14"/>
  <c r="U44" i="14" s="1"/>
  <c r="H59" i="12"/>
  <c r="D61" i="12"/>
  <c r="J46" i="14"/>
  <c r="G98" i="13"/>
  <c r="G99" i="13"/>
  <c r="J59" i="12"/>
  <c r="P44" i="14"/>
  <c r="O44" i="14"/>
  <c r="G97" i="13"/>
  <c r="X23" i="14"/>
  <c r="G100" i="13"/>
  <c r="H25" i="14"/>
  <c r="C39" i="12"/>
  <c r="G61" i="12"/>
  <c r="M46" i="14"/>
  <c r="F61" i="12" l="1"/>
  <c r="L46" i="14"/>
  <c r="K44" i="14"/>
  <c r="T44" i="14" s="1"/>
  <c r="V44" i="14" s="1"/>
  <c r="W44" i="14" s="1"/>
  <c r="H60" i="12"/>
  <c r="N45" i="14"/>
  <c r="U45" i="14" s="1"/>
  <c r="D62" i="12"/>
  <c r="J47" i="14"/>
  <c r="M47" i="14"/>
  <c r="G62" i="12"/>
  <c r="B40" i="12"/>
  <c r="I25" i="14"/>
  <c r="J60" i="12"/>
  <c r="P45" i="14"/>
  <c r="O45" i="14"/>
  <c r="K37" i="12"/>
  <c r="E105" i="13"/>
  <c r="E104" i="13"/>
  <c r="E103" i="13"/>
  <c r="E102" i="13"/>
  <c r="E101" i="13"/>
  <c r="G101" i="13" s="1"/>
  <c r="F62" i="12" l="1"/>
  <c r="L47" i="14"/>
  <c r="K45" i="14"/>
  <c r="T45" i="14" s="1"/>
  <c r="V45" i="14" s="1"/>
  <c r="W45" i="14" s="1"/>
  <c r="N46" i="14"/>
  <c r="U46" i="14" s="1"/>
  <c r="H61" i="12"/>
  <c r="J48" i="14"/>
  <c r="D63" i="12"/>
  <c r="G104" i="13"/>
  <c r="G102" i="13"/>
  <c r="H26" i="14"/>
  <c r="C40" i="12"/>
  <c r="J61" i="12"/>
  <c r="P46" i="14"/>
  <c r="O46" i="14"/>
  <c r="G103" i="13"/>
  <c r="G63" i="12"/>
  <c r="M48" i="14"/>
  <c r="X24" i="14"/>
  <c r="G105" i="13"/>
  <c r="F63" i="12" l="1"/>
  <c r="L48" i="14"/>
  <c r="K46" i="14"/>
  <c r="T46" i="14" s="1"/>
  <c r="V46" i="14" s="1"/>
  <c r="W46" i="14" s="1"/>
  <c r="N47" i="14"/>
  <c r="U47" i="14" s="1"/>
  <c r="H62" i="12"/>
  <c r="D64" i="12"/>
  <c r="J49" i="14"/>
  <c r="K38" i="12"/>
  <c r="E110" i="13"/>
  <c r="E107" i="13"/>
  <c r="E106" i="13"/>
  <c r="G106" i="13" s="1"/>
  <c r="E108" i="13"/>
  <c r="E109" i="13"/>
  <c r="G64" i="12"/>
  <c r="M49" i="14"/>
  <c r="P47" i="14"/>
  <c r="J62" i="12"/>
  <c r="O47" i="14"/>
  <c r="B41" i="12"/>
  <c r="I26" i="14"/>
  <c r="L49" i="14" l="1"/>
  <c r="F64" i="12"/>
  <c r="K47" i="14"/>
  <c r="T47" i="14" s="1"/>
  <c r="V47" i="14" s="1"/>
  <c r="W47" i="14" s="1"/>
  <c r="N48" i="14"/>
  <c r="U48" i="14" s="1"/>
  <c r="H63" i="12"/>
  <c r="J50" i="14"/>
  <c r="D65" i="12"/>
  <c r="G108" i="13"/>
  <c r="G109" i="13"/>
  <c r="J63" i="12"/>
  <c r="P48" i="14"/>
  <c r="O48" i="14"/>
  <c r="G107" i="13"/>
  <c r="G65" i="12"/>
  <c r="M50" i="14"/>
  <c r="X25" i="14"/>
  <c r="G110" i="13"/>
  <c r="C41" i="12"/>
  <c r="H27" i="14"/>
  <c r="L50" i="14" l="1"/>
  <c r="F65" i="12"/>
  <c r="K48" i="14"/>
  <c r="T48" i="14" s="1"/>
  <c r="V48" i="14" s="1"/>
  <c r="W48" i="14" s="1"/>
  <c r="N49" i="14"/>
  <c r="U49" i="14" s="1"/>
  <c r="H64" i="12"/>
  <c r="D66" i="12"/>
  <c r="J51" i="14"/>
  <c r="M51" i="14"/>
  <c r="G66" i="12"/>
  <c r="I27" i="14"/>
  <c r="B42" i="12"/>
  <c r="K39" i="12"/>
  <c r="E111" i="13"/>
  <c r="G111" i="13" s="1"/>
  <c r="E114" i="13"/>
  <c r="E113" i="13"/>
  <c r="E112" i="13"/>
  <c r="E115" i="13"/>
  <c r="J64" i="12"/>
  <c r="P49" i="14"/>
  <c r="O49" i="14"/>
  <c r="F66" i="12" l="1"/>
  <c r="L51" i="14"/>
  <c r="K49" i="14"/>
  <c r="T49" i="14" s="1"/>
  <c r="V49" i="14" s="1"/>
  <c r="W49" i="14" s="1"/>
  <c r="N50" i="14"/>
  <c r="U50" i="14" s="1"/>
  <c r="H65" i="12"/>
  <c r="J52" i="14"/>
  <c r="D67" i="12"/>
  <c r="G112" i="13"/>
  <c r="G113" i="13"/>
  <c r="H28" i="14"/>
  <c r="C42" i="12"/>
  <c r="J65" i="12"/>
  <c r="P50" i="14"/>
  <c r="O50" i="14"/>
  <c r="G114" i="13"/>
  <c r="X26" i="14"/>
  <c r="G115" i="13"/>
  <c r="M52" i="14"/>
  <c r="G67" i="12"/>
  <c r="F67" i="12" l="1"/>
  <c r="L52" i="14"/>
  <c r="K50" i="14"/>
  <c r="T50" i="14" s="1"/>
  <c r="V50" i="14" s="1"/>
  <c r="W50" i="14" s="1"/>
  <c r="N51" i="14"/>
  <c r="U51" i="14" s="1"/>
  <c r="H66" i="12"/>
  <c r="D68" i="12"/>
  <c r="J53" i="14"/>
  <c r="I28" i="14"/>
  <c r="B43" i="12"/>
  <c r="K40" i="12"/>
  <c r="E120" i="13"/>
  <c r="E118" i="13"/>
  <c r="E116" i="13"/>
  <c r="G116" i="13" s="1"/>
  <c r="E119" i="13"/>
  <c r="E117" i="13"/>
  <c r="M53" i="14"/>
  <c r="G68" i="12"/>
  <c r="P51" i="14"/>
  <c r="J66" i="12"/>
  <c r="O51" i="14"/>
  <c r="L53" i="14" l="1"/>
  <c r="F68" i="12"/>
  <c r="K51" i="14"/>
  <c r="T51" i="14" s="1"/>
  <c r="V51" i="14" s="1"/>
  <c r="W51" i="14" s="1"/>
  <c r="H67" i="12"/>
  <c r="N52" i="14"/>
  <c r="U52" i="14" s="1"/>
  <c r="D69" i="12"/>
  <c r="J54" i="14"/>
  <c r="G117" i="13"/>
  <c r="G119" i="13"/>
  <c r="G69" i="12"/>
  <c r="M54" i="14"/>
  <c r="G118" i="13"/>
  <c r="X27" i="14"/>
  <c r="G120" i="13"/>
  <c r="H29" i="14"/>
  <c r="C43" i="12"/>
  <c r="J67" i="12"/>
  <c r="P52" i="14"/>
  <c r="O52" i="14"/>
  <c r="L54" i="14" l="1"/>
  <c r="F69" i="12"/>
  <c r="K52" i="14"/>
  <c r="T52" i="14" s="1"/>
  <c r="V52" i="14" s="1"/>
  <c r="W52" i="14" s="1"/>
  <c r="N53" i="14"/>
  <c r="U53" i="14" s="1"/>
  <c r="H68" i="12"/>
  <c r="J55" i="14"/>
  <c r="D70" i="12"/>
  <c r="I29" i="14"/>
  <c r="B44" i="12"/>
  <c r="J68" i="12"/>
  <c r="P53" i="14"/>
  <c r="O53" i="14"/>
  <c r="M55" i="14"/>
  <c r="G70" i="12"/>
  <c r="K41" i="12"/>
  <c r="E125" i="13"/>
  <c r="E123" i="13"/>
  <c r="E121" i="13"/>
  <c r="G121" i="13" s="1"/>
  <c r="E122" i="13"/>
  <c r="E124" i="13"/>
  <c r="L55" i="14" l="1"/>
  <c r="F70" i="12"/>
  <c r="K53" i="14"/>
  <c r="T53" i="14" s="1"/>
  <c r="V53" i="14" s="1"/>
  <c r="W53" i="14" s="1"/>
  <c r="N54" i="14"/>
  <c r="U54" i="14" s="1"/>
  <c r="H69" i="12"/>
  <c r="D71" i="12"/>
  <c r="J56" i="14"/>
  <c r="G124" i="13"/>
  <c r="X28" i="14"/>
  <c r="G125" i="13"/>
  <c r="G122" i="13"/>
  <c r="G71" i="12"/>
  <c r="M56" i="14"/>
  <c r="J69" i="12"/>
  <c r="P54" i="14"/>
  <c r="O54" i="14"/>
  <c r="H30" i="14"/>
  <c r="C44" i="12"/>
  <c r="G123" i="13"/>
  <c r="L56" i="14" l="1"/>
  <c r="F71" i="12"/>
  <c r="K54" i="14"/>
  <c r="T54" i="14" s="1"/>
  <c r="V54" i="14" s="1"/>
  <c r="W54" i="14" s="1"/>
  <c r="H70" i="12"/>
  <c r="N55" i="14"/>
  <c r="U55" i="14" s="1"/>
  <c r="J57" i="14"/>
  <c r="D72" i="12"/>
  <c r="I30" i="14"/>
  <c r="B45" i="12"/>
  <c r="M57" i="14"/>
  <c r="G72" i="12"/>
  <c r="P55" i="14"/>
  <c r="J70" i="12"/>
  <c r="O55" i="14"/>
  <c r="K42" i="12"/>
  <c r="E130" i="13"/>
  <c r="E127" i="13"/>
  <c r="E129" i="13"/>
  <c r="E126" i="13"/>
  <c r="G126" i="13" s="1"/>
  <c r="E128" i="13"/>
  <c r="L57" i="14" l="1"/>
  <c r="F72" i="12"/>
  <c r="K55" i="14"/>
  <c r="T55" i="14" s="1"/>
  <c r="V55" i="14" s="1"/>
  <c r="W55" i="14" s="1"/>
  <c r="N56" i="14"/>
  <c r="U56" i="14" s="1"/>
  <c r="H71" i="12"/>
  <c r="J58" i="14"/>
  <c r="D73" i="12"/>
  <c r="G129" i="13"/>
  <c r="G127" i="13"/>
  <c r="X29" i="14"/>
  <c r="G130" i="13"/>
  <c r="H31" i="14"/>
  <c r="C45" i="12"/>
  <c r="G128" i="13"/>
  <c r="G73" i="12"/>
  <c r="M58" i="14"/>
  <c r="J71" i="12"/>
  <c r="P56" i="14"/>
  <c r="O56" i="14"/>
  <c r="L58" i="14" l="1"/>
  <c r="F73" i="12"/>
  <c r="K56" i="14"/>
  <c r="T56" i="14" s="1"/>
  <c r="V56" i="14" s="1"/>
  <c r="W56" i="14" s="1"/>
  <c r="N57" i="14"/>
  <c r="U57" i="14" s="1"/>
  <c r="H72" i="12"/>
  <c r="J59" i="14"/>
  <c r="D74" i="12"/>
  <c r="K43" i="12"/>
  <c r="E133" i="13"/>
  <c r="E134" i="13"/>
  <c r="E131" i="13"/>
  <c r="G131" i="13" s="1"/>
  <c r="E135" i="13"/>
  <c r="E132" i="13"/>
  <c r="P57" i="14"/>
  <c r="J72" i="12"/>
  <c r="O57" i="14"/>
  <c r="I31" i="14"/>
  <c r="B46" i="12"/>
  <c r="G74" i="12"/>
  <c r="M59" i="14"/>
  <c r="F74" i="12" l="1"/>
  <c r="L59" i="14"/>
  <c r="K57" i="14"/>
  <c r="T57" i="14" s="1"/>
  <c r="V57" i="14" s="1"/>
  <c r="W57" i="14" s="1"/>
  <c r="N58" i="14"/>
  <c r="U58" i="14" s="1"/>
  <c r="H73" i="12"/>
  <c r="D75" i="12"/>
  <c r="J60" i="14"/>
  <c r="G132" i="13"/>
  <c r="G75" i="12"/>
  <c r="M60" i="14"/>
  <c r="X30" i="14"/>
  <c r="G135" i="13"/>
  <c r="J73" i="12"/>
  <c r="P58" i="14"/>
  <c r="O58" i="14"/>
  <c r="G134" i="13"/>
  <c r="G133" i="13"/>
  <c r="C46" i="12"/>
  <c r="H32" i="14"/>
  <c r="L60" i="14" l="1"/>
  <c r="F75" i="12"/>
  <c r="K58" i="14"/>
  <c r="T58" i="14" s="1"/>
  <c r="V58" i="14" s="1"/>
  <c r="W58" i="14" s="1"/>
  <c r="H74" i="12"/>
  <c r="N59" i="14"/>
  <c r="U59" i="14" s="1"/>
  <c r="D76" i="12"/>
  <c r="J61" i="14"/>
  <c r="J74" i="12"/>
  <c r="P59" i="14"/>
  <c r="O59" i="14"/>
  <c r="M61" i="14"/>
  <c r="G76" i="12"/>
  <c r="I32" i="14"/>
  <c r="B47" i="12"/>
  <c r="K44" i="12"/>
  <c r="E140" i="13"/>
  <c r="E137" i="13"/>
  <c r="E138" i="13"/>
  <c r="E136" i="13"/>
  <c r="G136" i="13" s="1"/>
  <c r="E139" i="13"/>
  <c r="L61" i="14" l="1"/>
  <c r="F76" i="12"/>
  <c r="K59" i="14"/>
  <c r="T59" i="14" s="1"/>
  <c r="V59" i="14" s="1"/>
  <c r="W59" i="14" s="1"/>
  <c r="H75" i="12"/>
  <c r="N60" i="14"/>
  <c r="U60" i="14" s="1"/>
  <c r="J62" i="14"/>
  <c r="D77" i="12"/>
  <c r="G139" i="13"/>
  <c r="J75" i="12"/>
  <c r="P60" i="14"/>
  <c r="O60" i="14"/>
  <c r="H33" i="14"/>
  <c r="C47" i="12"/>
  <c r="G138" i="13"/>
  <c r="G77" i="12"/>
  <c r="M62" i="14"/>
  <c r="G137" i="13"/>
  <c r="X31" i="14"/>
  <c r="G140" i="13"/>
  <c r="F77" i="12" l="1"/>
  <c r="L62" i="14"/>
  <c r="K60" i="14"/>
  <c r="T60" i="14" s="1"/>
  <c r="V60" i="14" s="1"/>
  <c r="W60" i="14" s="1"/>
  <c r="H76" i="12"/>
  <c r="N61" i="14"/>
  <c r="U61" i="14" s="1"/>
  <c r="D78" i="12"/>
  <c r="J63" i="14"/>
  <c r="G78" i="12"/>
  <c r="M63" i="14"/>
  <c r="B48" i="12"/>
  <c r="I33" i="14"/>
  <c r="K45" i="12"/>
  <c r="E145" i="13"/>
  <c r="E143" i="13"/>
  <c r="E141" i="13"/>
  <c r="G141" i="13" s="1"/>
  <c r="E144" i="13"/>
  <c r="E142" i="13"/>
  <c r="P61" i="14"/>
  <c r="J76" i="12"/>
  <c r="O61" i="14"/>
  <c r="F78" i="12" l="1"/>
  <c r="L63" i="14"/>
  <c r="K61" i="14"/>
  <c r="T61" i="14" s="1"/>
  <c r="V61" i="14" s="1"/>
  <c r="W61" i="14" s="1"/>
  <c r="N62" i="14"/>
  <c r="U62" i="14" s="1"/>
  <c r="H77" i="12"/>
  <c r="D79" i="12"/>
  <c r="J64" i="14"/>
  <c r="G143" i="13"/>
  <c r="G144" i="13"/>
  <c r="X32" i="14"/>
  <c r="G145" i="13"/>
  <c r="J77" i="12"/>
  <c r="P62" i="14"/>
  <c r="O62" i="14"/>
  <c r="H34" i="14"/>
  <c r="C48" i="12"/>
  <c r="G142" i="13"/>
  <c r="G79" i="12"/>
  <c r="M64" i="14"/>
  <c r="F79" i="12" l="1"/>
  <c r="L64" i="14"/>
  <c r="K62" i="14"/>
  <c r="T62" i="14" s="1"/>
  <c r="V62" i="14" s="1"/>
  <c r="W62" i="14" s="1"/>
  <c r="N63" i="14"/>
  <c r="U63" i="14" s="1"/>
  <c r="H78" i="12"/>
  <c r="D80" i="12"/>
  <c r="J65" i="14"/>
  <c r="M65" i="14"/>
  <c r="G80" i="12"/>
  <c r="K46" i="12"/>
  <c r="E146" i="13"/>
  <c r="G146" i="13" s="1"/>
  <c r="E150" i="13"/>
  <c r="E148" i="13"/>
  <c r="E149" i="13"/>
  <c r="E147" i="13"/>
  <c r="I34" i="14"/>
  <c r="B49" i="12"/>
  <c r="J78" i="12"/>
  <c r="P63" i="14"/>
  <c r="O63" i="14"/>
  <c r="F80" i="12" l="1"/>
  <c r="L65" i="14"/>
  <c r="K63" i="14"/>
  <c r="T63" i="14" s="1"/>
  <c r="V63" i="14" s="1"/>
  <c r="W63" i="14" s="1"/>
  <c r="N64" i="14"/>
  <c r="U64" i="14" s="1"/>
  <c r="H79" i="12"/>
  <c r="J66" i="14"/>
  <c r="D81" i="12"/>
  <c r="G147" i="13"/>
  <c r="G149" i="13"/>
  <c r="G81" i="12"/>
  <c r="M66" i="14"/>
  <c r="G148" i="13"/>
  <c r="X33" i="14"/>
  <c r="G150" i="13"/>
  <c r="H35" i="14"/>
  <c r="C49" i="12"/>
  <c r="J79" i="12"/>
  <c r="P64" i="14"/>
  <c r="O64" i="14"/>
  <c r="F81" i="12" l="1"/>
  <c r="L66" i="14"/>
  <c r="K64" i="14"/>
  <c r="T64" i="14" s="1"/>
  <c r="V64" i="14" s="1"/>
  <c r="W64" i="14" s="1"/>
  <c r="N65" i="14"/>
  <c r="U65" i="14" s="1"/>
  <c r="H80" i="12"/>
  <c r="D82" i="12"/>
  <c r="J67" i="14"/>
  <c r="G82" i="12"/>
  <c r="M67" i="14"/>
  <c r="P65" i="14"/>
  <c r="J80" i="12"/>
  <c r="O65" i="14"/>
  <c r="I35" i="14"/>
  <c r="B50" i="12"/>
  <c r="K47" i="12"/>
  <c r="E155" i="13"/>
  <c r="E153" i="13"/>
  <c r="E151" i="13"/>
  <c r="G151" i="13" s="1"/>
  <c r="E154" i="13"/>
  <c r="E152" i="13"/>
  <c r="L67" i="14" l="1"/>
  <c r="F82" i="12"/>
  <c r="K65" i="14"/>
  <c r="T65" i="14" s="1"/>
  <c r="V65" i="14" s="1"/>
  <c r="W65" i="14" s="1"/>
  <c r="G152" i="13"/>
  <c r="N66" i="14"/>
  <c r="U66" i="14" s="1"/>
  <c r="H81" i="12"/>
  <c r="D83" i="12"/>
  <c r="J68" i="14"/>
  <c r="G83" i="12"/>
  <c r="M68" i="14"/>
  <c r="H36" i="14"/>
  <c r="C50" i="12"/>
  <c r="X34" i="14"/>
  <c r="G155" i="13"/>
  <c r="G154" i="13"/>
  <c r="J81" i="12"/>
  <c r="P66" i="14"/>
  <c r="O66" i="14"/>
  <c r="G153" i="13"/>
  <c r="F83" i="12" l="1"/>
  <c r="L68" i="14"/>
  <c r="K66" i="14"/>
  <c r="T66" i="14" s="1"/>
  <c r="V66" i="14" s="1"/>
  <c r="W66" i="14" s="1"/>
  <c r="N67" i="14"/>
  <c r="U67" i="14" s="1"/>
  <c r="H82" i="12"/>
  <c r="D84" i="12"/>
  <c r="J69" i="14"/>
  <c r="I36" i="14"/>
  <c r="B51" i="12"/>
  <c r="J82" i="12"/>
  <c r="P67" i="14"/>
  <c r="O67" i="14"/>
  <c r="K48" i="12"/>
  <c r="E160" i="13"/>
  <c r="E157" i="13"/>
  <c r="E159" i="13"/>
  <c r="E156" i="13"/>
  <c r="G156" i="13" s="1"/>
  <c r="E158" i="13"/>
  <c r="M69" i="14"/>
  <c r="G84" i="12"/>
  <c r="L69" i="14" l="1"/>
  <c r="F84" i="12"/>
  <c r="K67" i="14"/>
  <c r="T67" i="14" s="1"/>
  <c r="V67" i="14" s="1"/>
  <c r="W67" i="14" s="1"/>
  <c r="H83" i="12"/>
  <c r="N68" i="14"/>
  <c r="U68" i="14" s="1"/>
  <c r="D85" i="12"/>
  <c r="J70" i="14"/>
  <c r="G158" i="13"/>
  <c r="G157" i="13"/>
  <c r="H37" i="14"/>
  <c r="C51" i="12"/>
  <c r="X35" i="14"/>
  <c r="G160" i="13"/>
  <c r="G85" i="12"/>
  <c r="M70" i="14"/>
  <c r="J83" i="12"/>
  <c r="P68" i="14"/>
  <c r="O68" i="14"/>
  <c r="G159" i="13"/>
  <c r="F85" i="12" l="1"/>
  <c r="L70" i="14"/>
  <c r="K68" i="14"/>
  <c r="T68" i="14" s="1"/>
  <c r="V68" i="14" s="1"/>
  <c r="W68" i="14" s="1"/>
  <c r="H84" i="12"/>
  <c r="N69" i="14"/>
  <c r="U69" i="14" s="1"/>
  <c r="J71" i="14"/>
  <c r="D86" i="12"/>
  <c r="K49" i="12"/>
  <c r="E164" i="13"/>
  <c r="E162" i="13"/>
  <c r="E163" i="13"/>
  <c r="E161" i="13"/>
  <c r="G161" i="13" s="1"/>
  <c r="E165" i="13"/>
  <c r="B52" i="12"/>
  <c r="I37" i="14"/>
  <c r="G86" i="12"/>
  <c r="M71" i="14"/>
  <c r="P69" i="14"/>
  <c r="J84" i="12"/>
  <c r="O69" i="14"/>
  <c r="L71" i="14" l="1"/>
  <c r="F86" i="12"/>
  <c r="K69" i="14"/>
  <c r="T69" i="14" s="1"/>
  <c r="V69" i="14" s="1"/>
  <c r="W69" i="14" s="1"/>
  <c r="N70" i="14"/>
  <c r="U70" i="14" s="1"/>
  <c r="H85" i="12"/>
  <c r="D87" i="12"/>
  <c r="J72" i="14"/>
  <c r="G163" i="13"/>
  <c r="G162" i="13"/>
  <c r="G164" i="13"/>
  <c r="G87" i="12"/>
  <c r="M72" i="14"/>
  <c r="H38" i="14"/>
  <c r="C52" i="12"/>
  <c r="X36" i="14"/>
  <c r="G165" i="13"/>
  <c r="J85" i="12"/>
  <c r="P70" i="14"/>
  <c r="O70" i="14"/>
  <c r="L72" i="14" l="1"/>
  <c r="F87" i="12"/>
  <c r="K70" i="14"/>
  <c r="T70" i="14" s="1"/>
  <c r="V70" i="14" s="1"/>
  <c r="W70" i="14" s="1"/>
  <c r="H86" i="12"/>
  <c r="N71" i="14"/>
  <c r="U71" i="14" s="1"/>
  <c r="D88" i="12"/>
  <c r="J73" i="14"/>
  <c r="J86" i="12"/>
  <c r="P71" i="14"/>
  <c r="O71" i="14"/>
  <c r="M73" i="14"/>
  <c r="G88" i="12"/>
  <c r="I38" i="14"/>
  <c r="B53" i="12"/>
  <c r="K50" i="12"/>
  <c r="E170" i="13"/>
  <c r="E167" i="13"/>
  <c r="E166" i="13"/>
  <c r="G166" i="13" s="1"/>
  <c r="E168" i="13"/>
  <c r="E169" i="13"/>
  <c r="L73" i="14" l="1"/>
  <c r="F88" i="12"/>
  <c r="K71" i="14"/>
  <c r="T71" i="14" s="1"/>
  <c r="V71" i="14" s="1"/>
  <c r="W71" i="14" s="1"/>
  <c r="N72" i="14"/>
  <c r="U72" i="14" s="1"/>
  <c r="H87" i="12"/>
  <c r="J74" i="14"/>
  <c r="D89" i="12"/>
  <c r="G169" i="13"/>
  <c r="G167" i="13"/>
  <c r="J87" i="12"/>
  <c r="P72" i="14"/>
  <c r="O72" i="14"/>
  <c r="H39" i="14"/>
  <c r="C53" i="12"/>
  <c r="X37" i="14"/>
  <c r="G170" i="13"/>
  <c r="G168" i="13"/>
  <c r="G89" i="12"/>
  <c r="M74" i="14"/>
  <c r="F89" i="12" l="1"/>
  <c r="L74" i="14"/>
  <c r="K72" i="14"/>
  <c r="T72" i="14" s="1"/>
  <c r="V72" i="14" s="1"/>
  <c r="W72" i="14" s="1"/>
  <c r="H88" i="12"/>
  <c r="N73" i="14"/>
  <c r="U73" i="14" s="1"/>
  <c r="D90" i="12"/>
  <c r="J75" i="14"/>
  <c r="K51" i="12"/>
  <c r="E172" i="13"/>
  <c r="E175" i="13"/>
  <c r="E174" i="13"/>
  <c r="E171" i="13"/>
  <c r="G171" i="13" s="1"/>
  <c r="E173" i="13"/>
  <c r="G90" i="12"/>
  <c r="M75" i="14"/>
  <c r="I39" i="14"/>
  <c r="B54" i="12"/>
  <c r="P73" i="14"/>
  <c r="J88" i="12"/>
  <c r="O73" i="14"/>
  <c r="F90" i="12" l="1"/>
  <c r="L75" i="14"/>
  <c r="K73" i="14"/>
  <c r="T73" i="14" s="1"/>
  <c r="V73" i="14" s="1"/>
  <c r="W73" i="14" s="1"/>
  <c r="H89" i="12"/>
  <c r="N74" i="14"/>
  <c r="U74" i="14" s="1"/>
  <c r="D91" i="12"/>
  <c r="J76" i="14"/>
  <c r="G172" i="13"/>
  <c r="H40" i="14"/>
  <c r="C54" i="12"/>
  <c r="G173" i="13"/>
  <c r="J89" i="12"/>
  <c r="P74" i="14"/>
  <c r="O74" i="14"/>
  <c r="G174" i="13"/>
  <c r="G91" i="12"/>
  <c r="M76" i="14"/>
  <c r="X38" i="14"/>
  <c r="G175" i="13"/>
  <c r="F91" i="12" l="1"/>
  <c r="L76" i="14"/>
  <c r="K74" i="14"/>
  <c r="T74" i="14" s="1"/>
  <c r="V74" i="14" s="1"/>
  <c r="W74" i="14" s="1"/>
  <c r="H90" i="12"/>
  <c r="N75" i="14"/>
  <c r="U75" i="14" s="1"/>
  <c r="D92" i="12"/>
  <c r="J77" i="14"/>
  <c r="J90" i="12"/>
  <c r="P75" i="14"/>
  <c r="O75" i="14"/>
  <c r="I40" i="14"/>
  <c r="B55" i="12"/>
  <c r="M77" i="14"/>
  <c r="G92" i="12"/>
  <c r="K52" i="12"/>
  <c r="E180" i="13"/>
  <c r="E178" i="13"/>
  <c r="E176" i="13"/>
  <c r="G176" i="13" s="1"/>
  <c r="E179" i="13"/>
  <c r="E177" i="13"/>
  <c r="L77" i="14" l="1"/>
  <c r="F92" i="12"/>
  <c r="K75" i="14"/>
  <c r="T75" i="14" s="1"/>
  <c r="V75" i="14" s="1"/>
  <c r="W75" i="14" s="1"/>
  <c r="G177" i="13"/>
  <c r="N76" i="14"/>
  <c r="U76" i="14" s="1"/>
  <c r="H91" i="12"/>
  <c r="J78" i="14"/>
  <c r="D93" i="12"/>
  <c r="J91" i="12"/>
  <c r="P76" i="14"/>
  <c r="O76" i="14"/>
  <c r="X39" i="14"/>
  <c r="G180" i="13"/>
  <c r="G93" i="12"/>
  <c r="M78" i="14"/>
  <c r="H41" i="14"/>
  <c r="C55" i="12"/>
  <c r="G179" i="13"/>
  <c r="G178" i="13"/>
  <c r="F93" i="12" l="1"/>
  <c r="L78" i="14"/>
  <c r="K76" i="14"/>
  <c r="T76" i="14" s="1"/>
  <c r="V76" i="14" s="1"/>
  <c r="W76" i="14" s="1"/>
  <c r="N77" i="14"/>
  <c r="U77" i="14" s="1"/>
  <c r="H92" i="12"/>
  <c r="D94" i="12"/>
  <c r="J79" i="14"/>
  <c r="P77" i="14"/>
  <c r="J92" i="12"/>
  <c r="O77" i="14"/>
  <c r="M79" i="14"/>
  <c r="G94" i="12"/>
  <c r="B56" i="12"/>
  <c r="I41" i="14"/>
  <c r="K53" i="12"/>
  <c r="E185" i="13"/>
  <c r="E183" i="13"/>
  <c r="E184" i="13"/>
  <c r="E181" i="13"/>
  <c r="G181" i="13" s="1"/>
  <c r="E182" i="13"/>
  <c r="L79" i="14" l="1"/>
  <c r="F94" i="12"/>
  <c r="K77" i="14"/>
  <c r="T77" i="14" s="1"/>
  <c r="V77" i="14" s="1"/>
  <c r="W77" i="14" s="1"/>
  <c r="N78" i="14"/>
  <c r="U78" i="14" s="1"/>
  <c r="H93" i="12"/>
  <c r="G183" i="13"/>
  <c r="J80" i="14"/>
  <c r="D95" i="12"/>
  <c r="G182" i="13"/>
  <c r="G184" i="13"/>
  <c r="X40" i="14"/>
  <c r="G185" i="13"/>
  <c r="C56" i="12"/>
  <c r="H42" i="14"/>
  <c r="G95" i="12"/>
  <c r="M80" i="14"/>
  <c r="P78" i="14"/>
  <c r="J93" i="12"/>
  <c r="O78" i="14"/>
  <c r="L80" i="14" l="1"/>
  <c r="F95" i="12"/>
  <c r="K78" i="14"/>
  <c r="T78" i="14" s="1"/>
  <c r="V78" i="14" s="1"/>
  <c r="W78" i="14" s="1"/>
  <c r="H94" i="12"/>
  <c r="N79" i="14"/>
  <c r="U79" i="14" s="1"/>
  <c r="D96" i="12"/>
  <c r="J81" i="14"/>
  <c r="B57" i="12"/>
  <c r="I42" i="14"/>
  <c r="G96" i="12"/>
  <c r="M81" i="14"/>
  <c r="P79" i="14"/>
  <c r="J94" i="12"/>
  <c r="O79" i="14"/>
  <c r="K54" i="12"/>
  <c r="E190" i="13"/>
  <c r="E187" i="13"/>
  <c r="E186" i="13"/>
  <c r="G186" i="13" s="1"/>
  <c r="E189" i="13"/>
  <c r="E188" i="13"/>
  <c r="L81" i="14" l="1"/>
  <c r="F96" i="12"/>
  <c r="K79" i="14"/>
  <c r="T79" i="14" s="1"/>
  <c r="V79" i="14" s="1"/>
  <c r="W79" i="14" s="1"/>
  <c r="N80" i="14"/>
  <c r="U80" i="14" s="1"/>
  <c r="H95" i="12"/>
  <c r="J82" i="14"/>
  <c r="D97" i="12"/>
  <c r="G187" i="13"/>
  <c r="G189" i="13"/>
  <c r="X41" i="14"/>
  <c r="G190" i="13"/>
  <c r="M82" i="14"/>
  <c r="G97" i="12"/>
  <c r="G188" i="13"/>
  <c r="P80" i="14"/>
  <c r="J95" i="12"/>
  <c r="O80" i="14"/>
  <c r="H43" i="14"/>
  <c r="C57" i="12"/>
  <c r="F97" i="12" l="1"/>
  <c r="L82" i="14"/>
  <c r="K80" i="14"/>
  <c r="T80" i="14" s="1"/>
  <c r="V80" i="14" s="1"/>
  <c r="W80" i="14" s="1"/>
  <c r="H96" i="12"/>
  <c r="N81" i="14"/>
  <c r="U81" i="14" s="1"/>
  <c r="J83" i="14"/>
  <c r="D98" i="12"/>
  <c r="P81" i="14"/>
  <c r="J96" i="12"/>
  <c r="O81" i="14"/>
  <c r="G98" i="12"/>
  <c r="M83" i="14"/>
  <c r="K55" i="12"/>
  <c r="E195" i="13"/>
  <c r="E194" i="13"/>
  <c r="E193" i="13"/>
  <c r="E191" i="13"/>
  <c r="G191" i="13" s="1"/>
  <c r="E192" i="13"/>
  <c r="I43" i="14"/>
  <c r="B58" i="12"/>
  <c r="L83" i="14" l="1"/>
  <c r="F98" i="12"/>
  <c r="K81" i="14"/>
  <c r="T81" i="14" s="1"/>
  <c r="V81" i="14" s="1"/>
  <c r="W81" i="14" s="1"/>
  <c r="H97" i="12"/>
  <c r="N82" i="14"/>
  <c r="U82" i="14" s="1"/>
  <c r="D99" i="12"/>
  <c r="J84" i="14"/>
  <c r="G194" i="13"/>
  <c r="G192" i="13"/>
  <c r="H44" i="14"/>
  <c r="C58" i="12"/>
  <c r="X42" i="14"/>
  <c r="G195" i="13"/>
  <c r="G193" i="13"/>
  <c r="P82" i="14"/>
  <c r="J97" i="12"/>
  <c r="O82" i="14"/>
  <c r="G99" i="12"/>
  <c r="M84" i="14"/>
  <c r="L84" i="14" l="1"/>
  <c r="F99" i="12"/>
  <c r="K82" i="14"/>
  <c r="T82" i="14" s="1"/>
  <c r="V82" i="14" s="1"/>
  <c r="W82" i="14" s="1"/>
  <c r="H98" i="12"/>
  <c r="N83" i="14"/>
  <c r="U83" i="14" s="1"/>
  <c r="J85" i="14"/>
  <c r="D100" i="12"/>
  <c r="K56" i="12"/>
  <c r="E200" i="13"/>
  <c r="E197" i="13"/>
  <c r="E196" i="13"/>
  <c r="G196" i="13" s="1"/>
  <c r="E198" i="13"/>
  <c r="E199" i="13"/>
  <c r="I44" i="14"/>
  <c r="B59" i="12"/>
  <c r="G100" i="12"/>
  <c r="M85" i="14"/>
  <c r="J98" i="12"/>
  <c r="P83" i="14"/>
  <c r="O83" i="14"/>
  <c r="F100" i="12" l="1"/>
  <c r="L85" i="14"/>
  <c r="K83" i="14"/>
  <c r="T83" i="14" s="1"/>
  <c r="V83" i="14" s="1"/>
  <c r="W83" i="14" s="1"/>
  <c r="H99" i="12"/>
  <c r="N84" i="14"/>
  <c r="U84" i="14" s="1"/>
  <c r="J86" i="14"/>
  <c r="D101" i="12"/>
  <c r="G197" i="13"/>
  <c r="G198" i="13"/>
  <c r="H45" i="14"/>
  <c r="C59" i="12"/>
  <c r="J99" i="12"/>
  <c r="P84" i="14"/>
  <c r="O84" i="14"/>
  <c r="G199" i="13"/>
  <c r="M86" i="14"/>
  <c r="G101" i="12"/>
  <c r="X43" i="14"/>
  <c r="G200" i="13"/>
  <c r="L86" i="14" l="1"/>
  <c r="F101" i="12"/>
  <c r="K84" i="14"/>
  <c r="T84" i="14" s="1"/>
  <c r="V84" i="14" s="1"/>
  <c r="W84" i="14" s="1"/>
  <c r="N85" i="14"/>
  <c r="U85" i="14" s="1"/>
  <c r="H100" i="12"/>
  <c r="J87" i="14"/>
  <c r="D102" i="12"/>
  <c r="I45" i="14"/>
  <c r="B60" i="12"/>
  <c r="K57" i="12"/>
  <c r="E205" i="13"/>
  <c r="E201" i="13"/>
  <c r="G201" i="13" s="1"/>
  <c r="E204" i="13"/>
  <c r="E203" i="13"/>
  <c r="E202" i="13"/>
  <c r="G102" i="12"/>
  <c r="M87" i="14"/>
  <c r="J100" i="12"/>
  <c r="P85" i="14"/>
  <c r="O85" i="14"/>
  <c r="F102" i="12" l="1"/>
  <c r="L87" i="14"/>
  <c r="K85" i="14"/>
  <c r="T85" i="14" s="1"/>
  <c r="V85" i="14" s="1"/>
  <c r="W85" i="14" s="1"/>
  <c r="N86" i="14"/>
  <c r="U86" i="14" s="1"/>
  <c r="H101" i="12"/>
  <c r="D103" i="12"/>
  <c r="J88" i="14"/>
  <c r="G202" i="13"/>
  <c r="G204" i="13"/>
  <c r="G103" i="12"/>
  <c r="M88" i="14"/>
  <c r="X44" i="14"/>
  <c r="G205" i="13"/>
  <c r="C60" i="12"/>
  <c r="H46" i="14"/>
  <c r="P86" i="14"/>
  <c r="J101" i="12"/>
  <c r="O86" i="14"/>
  <c r="G203" i="13"/>
  <c r="L88" i="14" l="1"/>
  <c r="F103" i="12"/>
  <c r="K86" i="14"/>
  <c r="T86" i="14" s="1"/>
  <c r="V86" i="14" s="1"/>
  <c r="W86" i="14" s="1"/>
  <c r="N87" i="14"/>
  <c r="U87" i="14" s="1"/>
  <c r="H102" i="12"/>
  <c r="J89" i="14"/>
  <c r="D104" i="12"/>
  <c r="J102" i="12"/>
  <c r="P87" i="14"/>
  <c r="O87" i="14"/>
  <c r="K58" i="12"/>
  <c r="E210" i="13"/>
  <c r="E208" i="13"/>
  <c r="E206" i="13"/>
  <c r="G206" i="13" s="1"/>
  <c r="E209" i="13"/>
  <c r="E207" i="13"/>
  <c r="B61" i="12"/>
  <c r="I46" i="14"/>
  <c r="G104" i="12"/>
  <c r="M89" i="14"/>
  <c r="F104" i="12" l="1"/>
  <c r="L89" i="14"/>
  <c r="K87" i="14"/>
  <c r="T87" i="14" s="1"/>
  <c r="V87" i="14" s="1"/>
  <c r="W87" i="14" s="1"/>
  <c r="N88" i="14"/>
  <c r="U88" i="14" s="1"/>
  <c r="H103" i="12"/>
  <c r="D105" i="12"/>
  <c r="J90" i="14"/>
  <c r="G207" i="13"/>
  <c r="G208" i="13"/>
  <c r="X45" i="14"/>
  <c r="G210" i="13"/>
  <c r="J103" i="12"/>
  <c r="P88" i="14"/>
  <c r="O88" i="14"/>
  <c r="M90" i="14"/>
  <c r="G105" i="12"/>
  <c r="H47" i="14"/>
  <c r="C61" i="12"/>
  <c r="G209" i="13"/>
  <c r="F105" i="12" l="1"/>
  <c r="L90" i="14"/>
  <c r="K88" i="14"/>
  <c r="T88" i="14" s="1"/>
  <c r="V88" i="14" s="1"/>
  <c r="W88" i="14" s="1"/>
  <c r="N89" i="14"/>
  <c r="U89" i="14" s="1"/>
  <c r="H104" i="12"/>
  <c r="J91" i="14"/>
  <c r="D106" i="12"/>
  <c r="G106" i="12"/>
  <c r="M91" i="14"/>
  <c r="K59" i="12"/>
  <c r="E215" i="13"/>
  <c r="E213" i="13"/>
  <c r="E211" i="13"/>
  <c r="G211" i="13" s="1"/>
  <c r="E214" i="13"/>
  <c r="E212" i="13"/>
  <c r="I47" i="14"/>
  <c r="B62" i="12"/>
  <c r="J104" i="12"/>
  <c r="P89" i="14"/>
  <c r="O89" i="14"/>
  <c r="L91" i="14" l="1"/>
  <c r="F106" i="12"/>
  <c r="K89" i="14"/>
  <c r="T89" i="14" s="1"/>
  <c r="V89" i="14" s="1"/>
  <c r="W89" i="14" s="1"/>
  <c r="H105" i="12"/>
  <c r="N90" i="14"/>
  <c r="U90" i="14" s="1"/>
  <c r="D107" i="12"/>
  <c r="J92" i="14"/>
  <c r="G214" i="13"/>
  <c r="G213" i="13"/>
  <c r="H48" i="14"/>
  <c r="C62" i="12"/>
  <c r="X46" i="14"/>
  <c r="G215" i="13"/>
  <c r="P90" i="14"/>
  <c r="J105" i="12"/>
  <c r="O90" i="14"/>
  <c r="G212" i="13"/>
  <c r="G107" i="12"/>
  <c r="M92" i="14"/>
  <c r="F107" i="12" l="1"/>
  <c r="L92" i="14"/>
  <c r="K90" i="14"/>
  <c r="T90" i="14" s="1"/>
  <c r="V90" i="14" s="1"/>
  <c r="W90" i="14" s="1"/>
  <c r="H106" i="12"/>
  <c r="N91" i="14"/>
  <c r="U91" i="14" s="1"/>
  <c r="J93" i="14"/>
  <c r="D108" i="12"/>
  <c r="K60" i="12"/>
  <c r="E220" i="13"/>
  <c r="E217" i="13"/>
  <c r="E216" i="13"/>
  <c r="G216" i="13" s="1"/>
  <c r="E219" i="13"/>
  <c r="E218" i="13"/>
  <c r="J106" i="12"/>
  <c r="P91" i="14"/>
  <c r="O91" i="14"/>
  <c r="G108" i="12"/>
  <c r="M93" i="14"/>
  <c r="I48" i="14"/>
  <c r="B63" i="12"/>
  <c r="L93" i="14" l="1"/>
  <c r="F108" i="12"/>
  <c r="K91" i="14"/>
  <c r="T91" i="14" s="1"/>
  <c r="V91" i="14" s="1"/>
  <c r="W91" i="14" s="1"/>
  <c r="H107" i="12"/>
  <c r="N92" i="14"/>
  <c r="U92" i="14" s="1"/>
  <c r="G218" i="13"/>
  <c r="D109" i="12"/>
  <c r="J94" i="14"/>
  <c r="X47" i="14"/>
  <c r="G220" i="13"/>
  <c r="M94" i="14"/>
  <c r="G109" i="12"/>
  <c r="J107" i="12"/>
  <c r="P92" i="14"/>
  <c r="O92" i="14"/>
  <c r="C63" i="12"/>
  <c r="H49" i="14"/>
  <c r="G219" i="13"/>
  <c r="G217" i="13"/>
  <c r="L94" i="14" l="1"/>
  <c r="F109" i="12"/>
  <c r="K92" i="14"/>
  <c r="T92" i="14" s="1"/>
  <c r="V92" i="14" s="1"/>
  <c r="W92" i="14" s="1"/>
  <c r="N93" i="14"/>
  <c r="U93" i="14" s="1"/>
  <c r="H108" i="12"/>
  <c r="J95" i="14"/>
  <c r="D110" i="12"/>
  <c r="J108" i="12"/>
  <c r="P93" i="14"/>
  <c r="O93" i="14"/>
  <c r="B64" i="12"/>
  <c r="I49" i="14"/>
  <c r="G110" i="12"/>
  <c r="M95" i="14"/>
  <c r="K61" i="12"/>
  <c r="E225" i="13"/>
  <c r="E224" i="13"/>
  <c r="E223" i="13"/>
  <c r="E221" i="13"/>
  <c r="G221" i="13" s="1"/>
  <c r="E222" i="13"/>
  <c r="F110" i="12" l="1"/>
  <c r="L95" i="14"/>
  <c r="K93" i="14"/>
  <c r="T93" i="14" s="1"/>
  <c r="V93" i="14" s="1"/>
  <c r="W93" i="14" s="1"/>
  <c r="N94" i="14"/>
  <c r="U94" i="14" s="1"/>
  <c r="H109" i="12"/>
  <c r="D111" i="12"/>
  <c r="J96" i="14"/>
  <c r="G224" i="13"/>
  <c r="G222" i="13"/>
  <c r="G223" i="13"/>
  <c r="P94" i="14"/>
  <c r="J109" i="12"/>
  <c r="O94" i="14"/>
  <c r="H50" i="14"/>
  <c r="C64" i="12"/>
  <c r="G111" i="12"/>
  <c r="M96" i="14"/>
  <c r="X48" i="14"/>
  <c r="G225" i="13"/>
  <c r="L96" i="14" l="1"/>
  <c r="F111" i="12"/>
  <c r="K94" i="14"/>
  <c r="T94" i="14" s="1"/>
  <c r="V94" i="14" s="1"/>
  <c r="W94" i="14" s="1"/>
  <c r="H110" i="12"/>
  <c r="N95" i="14"/>
  <c r="U95" i="14" s="1"/>
  <c r="D112" i="12"/>
  <c r="J97" i="14"/>
  <c r="J110" i="12"/>
  <c r="P95" i="14"/>
  <c r="O95" i="14"/>
  <c r="K62" i="12"/>
  <c r="E230" i="13"/>
  <c r="E227" i="13"/>
  <c r="E226" i="13"/>
  <c r="G226" i="13" s="1"/>
  <c r="E228" i="13"/>
  <c r="E229" i="13"/>
  <c r="G112" i="12"/>
  <c r="M97" i="14"/>
  <c r="I50" i="14"/>
  <c r="B65" i="12"/>
  <c r="F112" i="12" l="1"/>
  <c r="L97" i="14"/>
  <c r="K95" i="14"/>
  <c r="T95" i="14" s="1"/>
  <c r="V95" i="14" s="1"/>
  <c r="W95" i="14" s="1"/>
  <c r="N96" i="14"/>
  <c r="U96" i="14" s="1"/>
  <c r="H111" i="12"/>
  <c r="D113" i="12"/>
  <c r="J98" i="14"/>
  <c r="G228" i="13"/>
  <c r="G229" i="13"/>
  <c r="J111" i="12"/>
  <c r="P96" i="14"/>
  <c r="O96" i="14"/>
  <c r="C65" i="12"/>
  <c r="H51" i="14"/>
  <c r="G227" i="13"/>
  <c r="M98" i="14"/>
  <c r="G113" i="12"/>
  <c r="X49" i="14"/>
  <c r="G230" i="13"/>
  <c r="L98" i="14" l="1"/>
  <c r="F113" i="12"/>
  <c r="K96" i="14"/>
  <c r="T96" i="14" s="1"/>
  <c r="V96" i="14" s="1"/>
  <c r="W96" i="14" s="1"/>
  <c r="H112" i="12"/>
  <c r="N97" i="14"/>
  <c r="U97" i="14" s="1"/>
  <c r="J99" i="14"/>
  <c r="D114" i="12"/>
  <c r="I51" i="14"/>
  <c r="B66" i="12"/>
  <c r="K63" i="12"/>
  <c r="E232" i="13"/>
  <c r="E235" i="13"/>
  <c r="E231" i="13"/>
  <c r="G231" i="13" s="1"/>
  <c r="E234" i="13"/>
  <c r="E233" i="13"/>
  <c r="J112" i="12"/>
  <c r="P97" i="14"/>
  <c r="O97" i="14"/>
  <c r="G114" i="12"/>
  <c r="M99" i="14"/>
  <c r="F114" i="12" l="1"/>
  <c r="L99" i="14"/>
  <c r="K97" i="14"/>
  <c r="T97" i="14" s="1"/>
  <c r="V97" i="14" s="1"/>
  <c r="W97" i="14" s="1"/>
  <c r="N98" i="14"/>
  <c r="U98" i="14" s="1"/>
  <c r="H113" i="12"/>
  <c r="D115" i="12"/>
  <c r="J100" i="14"/>
  <c r="G233" i="13"/>
  <c r="G234" i="13"/>
  <c r="X50" i="14"/>
  <c r="G235" i="13"/>
  <c r="C66" i="12"/>
  <c r="H52" i="14"/>
  <c r="P98" i="14"/>
  <c r="J113" i="12"/>
  <c r="O98" i="14"/>
  <c r="G115" i="12"/>
  <c r="M100" i="14"/>
  <c r="G232" i="13"/>
  <c r="L100" i="14" l="1"/>
  <c r="F115" i="12"/>
  <c r="K98" i="14"/>
  <c r="T98" i="14" s="1"/>
  <c r="V98" i="14" s="1"/>
  <c r="W98" i="14" s="1"/>
  <c r="N99" i="14"/>
  <c r="U99" i="14" s="1"/>
  <c r="H114" i="12"/>
  <c r="D116" i="12"/>
  <c r="J101" i="14"/>
  <c r="K64" i="12"/>
  <c r="E240" i="13"/>
  <c r="E238" i="13"/>
  <c r="E236" i="13"/>
  <c r="G236" i="13" s="1"/>
  <c r="E239" i="13"/>
  <c r="E237" i="13"/>
  <c r="B67" i="12"/>
  <c r="I52" i="14"/>
  <c r="J114" i="12"/>
  <c r="P99" i="14"/>
  <c r="O99" i="14"/>
  <c r="G116" i="12"/>
  <c r="M101" i="14"/>
  <c r="L101" i="14" l="1"/>
  <c r="F116" i="12"/>
  <c r="K99" i="14"/>
  <c r="T99" i="14" s="1"/>
  <c r="V99" i="14" s="1"/>
  <c r="W99" i="14" s="1"/>
  <c r="H115" i="12"/>
  <c r="N100" i="14"/>
  <c r="U100" i="14" s="1"/>
  <c r="D117" i="12"/>
  <c r="J102" i="14"/>
  <c r="G237" i="13"/>
  <c r="G239" i="13"/>
  <c r="C67" i="12"/>
  <c r="H53" i="14"/>
  <c r="M102" i="14"/>
  <c r="G117" i="12"/>
  <c r="G238" i="13"/>
  <c r="J115" i="12"/>
  <c r="P100" i="14"/>
  <c r="O100" i="14"/>
  <c r="X51" i="14"/>
  <c r="G240" i="13"/>
  <c r="L102" i="14" l="1"/>
  <c r="F117" i="12"/>
  <c r="K100" i="14"/>
  <c r="T100" i="14" s="1"/>
  <c r="V100" i="14" s="1"/>
  <c r="W100" i="14" s="1"/>
  <c r="H116" i="12"/>
  <c r="N101" i="14"/>
  <c r="U101" i="14" s="1"/>
  <c r="J103" i="14"/>
  <c r="D118" i="12"/>
  <c r="K65" i="12"/>
  <c r="E245" i="13"/>
  <c r="E243" i="13"/>
  <c r="E242" i="13"/>
  <c r="E241" i="13"/>
  <c r="G241" i="13" s="1"/>
  <c r="E244" i="13"/>
  <c r="J116" i="12"/>
  <c r="P101" i="14"/>
  <c r="O101" i="14"/>
  <c r="I53" i="14"/>
  <c r="B68" i="12"/>
  <c r="G118" i="12"/>
  <c r="M103" i="14"/>
  <c r="F118" i="12" l="1"/>
  <c r="L103" i="14"/>
  <c r="K101" i="14"/>
  <c r="T101" i="14" s="1"/>
  <c r="V101" i="14" s="1"/>
  <c r="W101" i="14" s="1"/>
  <c r="N102" i="14"/>
  <c r="U102" i="14" s="1"/>
  <c r="H117" i="12"/>
  <c r="D119" i="12"/>
  <c r="J104" i="14"/>
  <c r="G243" i="13"/>
  <c r="X52" i="14"/>
  <c r="G245" i="13"/>
  <c r="P102" i="14"/>
  <c r="J117" i="12"/>
  <c r="O102" i="14"/>
  <c r="G244" i="13"/>
  <c r="H54" i="14"/>
  <c r="C68" i="12"/>
  <c r="G119" i="12"/>
  <c r="M104" i="14"/>
  <c r="G242" i="13"/>
  <c r="L104" i="14" l="1"/>
  <c r="F119" i="12"/>
  <c r="K102" i="14"/>
  <c r="T102" i="14" s="1"/>
  <c r="V102" i="14" s="1"/>
  <c r="W102" i="14" s="1"/>
  <c r="H118" i="12"/>
  <c r="N103" i="14"/>
  <c r="U103" i="14" s="1"/>
  <c r="J105" i="14"/>
  <c r="D120" i="12"/>
  <c r="G120" i="12"/>
  <c r="M105" i="14"/>
  <c r="J118" i="12"/>
  <c r="P103" i="14"/>
  <c r="O103" i="14"/>
  <c r="I54" i="14"/>
  <c r="B69" i="12"/>
  <c r="K66" i="12"/>
  <c r="E250" i="13"/>
  <c r="E247" i="13"/>
  <c r="E246" i="13"/>
  <c r="G246" i="13" s="1"/>
  <c r="E249" i="13"/>
  <c r="E248" i="13"/>
  <c r="F120" i="12" l="1"/>
  <c r="L105" i="14"/>
  <c r="K103" i="14"/>
  <c r="T103" i="14" s="1"/>
  <c r="V103" i="14" s="1"/>
  <c r="W103" i="14" s="1"/>
  <c r="N104" i="14"/>
  <c r="U104" i="14" s="1"/>
  <c r="H119" i="12"/>
  <c r="D121" i="12"/>
  <c r="J106" i="14"/>
  <c r="G248" i="13"/>
  <c r="X53" i="14"/>
  <c r="G250" i="13"/>
  <c r="G121" i="12"/>
  <c r="M106" i="14"/>
  <c r="J119" i="12"/>
  <c r="P104" i="14"/>
  <c r="O104" i="14"/>
  <c r="C69" i="12"/>
  <c r="H55" i="14"/>
  <c r="G249" i="13"/>
  <c r="G247" i="13"/>
  <c r="F121" i="12" l="1"/>
  <c r="L106" i="14"/>
  <c r="K104" i="14"/>
  <c r="T104" i="14" s="1"/>
  <c r="V104" i="14" s="1"/>
  <c r="W104" i="14" s="1"/>
  <c r="N105" i="14"/>
  <c r="U105" i="14" s="1"/>
  <c r="H120" i="12"/>
  <c r="D122" i="12"/>
  <c r="J107" i="14"/>
  <c r="J120" i="12"/>
  <c r="P105" i="14"/>
  <c r="O105" i="14"/>
  <c r="I55" i="14"/>
  <c r="B70" i="12"/>
  <c r="G122" i="12"/>
  <c r="M107" i="14"/>
  <c r="K67" i="12"/>
  <c r="E255" i="13"/>
  <c r="E254" i="13"/>
  <c r="E253" i="13"/>
  <c r="E251" i="13"/>
  <c r="G251" i="13" s="1"/>
  <c r="E252" i="13"/>
  <c r="L107" i="14" l="1"/>
  <c r="F122" i="12"/>
  <c r="K105" i="14"/>
  <c r="T105" i="14" s="1"/>
  <c r="V105" i="14" s="1"/>
  <c r="W105" i="14" s="1"/>
  <c r="H121" i="12"/>
  <c r="N106" i="14"/>
  <c r="U106" i="14" s="1"/>
  <c r="D123" i="12"/>
  <c r="J108" i="14"/>
  <c r="G252" i="13"/>
  <c r="P106" i="14"/>
  <c r="J121" i="12"/>
  <c r="O106" i="14"/>
  <c r="G253" i="13"/>
  <c r="G254" i="13"/>
  <c r="C70" i="12"/>
  <c r="H56" i="14"/>
  <c r="M108" i="14"/>
  <c r="G123" i="12"/>
  <c r="X54" i="14"/>
  <c r="G255" i="13"/>
  <c r="F123" i="12" l="1"/>
  <c r="L108" i="14"/>
  <c r="K106" i="14"/>
  <c r="T106" i="14" s="1"/>
  <c r="V106" i="14" s="1"/>
  <c r="W106" i="14" s="1"/>
  <c r="N107" i="14"/>
  <c r="U107" i="14" s="1"/>
  <c r="H122" i="12"/>
  <c r="J109" i="14"/>
  <c r="D124" i="12"/>
  <c r="G124" i="12"/>
  <c r="M109" i="14"/>
  <c r="I56" i="14"/>
  <c r="B71" i="12"/>
  <c r="J122" i="12"/>
  <c r="P107" i="14"/>
  <c r="O107" i="14"/>
  <c r="K68" i="12"/>
  <c r="E260" i="13"/>
  <c r="E257" i="13"/>
  <c r="E256" i="13"/>
  <c r="G256" i="13" s="1"/>
  <c r="E258" i="13"/>
  <c r="E259" i="13"/>
  <c r="F124" i="12" l="1"/>
  <c r="L109" i="14"/>
  <c r="K107" i="14"/>
  <c r="T107" i="14" s="1"/>
  <c r="V107" i="14" s="1"/>
  <c r="W107" i="14" s="1"/>
  <c r="N108" i="14"/>
  <c r="U108" i="14" s="1"/>
  <c r="H123" i="12"/>
  <c r="D125" i="12"/>
  <c r="J110" i="14"/>
  <c r="G258" i="13"/>
  <c r="G257" i="13"/>
  <c r="G259" i="13"/>
  <c r="P108" i="14"/>
  <c r="J123" i="12"/>
  <c r="O108" i="14"/>
  <c r="G125" i="12"/>
  <c r="M110" i="14"/>
  <c r="C71" i="12"/>
  <c r="H57" i="14"/>
  <c r="X55" i="14"/>
  <c r="G260" i="13"/>
  <c r="L110" i="14" l="1"/>
  <c r="F125" i="12"/>
  <c r="K108" i="14"/>
  <c r="T108" i="14" s="1"/>
  <c r="V108" i="14" s="1"/>
  <c r="W108" i="14" s="1"/>
  <c r="H124" i="12"/>
  <c r="N109" i="14"/>
  <c r="U109" i="14" s="1"/>
  <c r="D126" i="12"/>
  <c r="J111" i="14"/>
  <c r="I57" i="14"/>
  <c r="B72" i="12"/>
  <c r="J124" i="12"/>
  <c r="P109" i="14"/>
  <c r="O109" i="14"/>
  <c r="K69" i="12"/>
  <c r="E265" i="13"/>
  <c r="E261" i="13"/>
  <c r="G261" i="13" s="1"/>
  <c r="E264" i="13"/>
  <c r="E262" i="13"/>
  <c r="E263" i="13"/>
  <c r="G126" i="12"/>
  <c r="M111" i="14"/>
  <c r="L111" i="14" l="1"/>
  <c r="F126" i="12"/>
  <c r="K109" i="14"/>
  <c r="T109" i="14" s="1"/>
  <c r="V109" i="14" s="1"/>
  <c r="W109" i="14" s="1"/>
  <c r="N110" i="14"/>
  <c r="U110" i="14" s="1"/>
  <c r="H125" i="12"/>
  <c r="J112" i="14"/>
  <c r="D127" i="12"/>
  <c r="G262" i="13"/>
  <c r="G263" i="13"/>
  <c r="J125" i="12"/>
  <c r="P110" i="14"/>
  <c r="O110" i="14"/>
  <c r="M112" i="14"/>
  <c r="G127" i="12"/>
  <c r="X56" i="14"/>
  <c r="G265" i="13"/>
  <c r="H58" i="14"/>
  <c r="C72" i="12"/>
  <c r="G264" i="13"/>
  <c r="F127" i="12" l="1"/>
  <c r="L112" i="14"/>
  <c r="K110" i="14"/>
  <c r="T110" i="14" s="1"/>
  <c r="V110" i="14" s="1"/>
  <c r="W110" i="14" s="1"/>
  <c r="H126" i="12"/>
  <c r="N111" i="14"/>
  <c r="U111" i="14" s="1"/>
  <c r="J113" i="14"/>
  <c r="D128" i="12"/>
  <c r="B73" i="12"/>
  <c r="I58" i="14"/>
  <c r="K70" i="12"/>
  <c r="E270" i="13"/>
  <c r="E268" i="13"/>
  <c r="E266" i="13"/>
  <c r="G266" i="13" s="1"/>
  <c r="E269" i="13"/>
  <c r="E267" i="13"/>
  <c r="J126" i="12"/>
  <c r="P111" i="14"/>
  <c r="O111" i="14"/>
  <c r="G128" i="12"/>
  <c r="M113" i="14"/>
  <c r="F128" i="12" l="1"/>
  <c r="L113" i="14"/>
  <c r="K111" i="14"/>
  <c r="T111" i="14" s="1"/>
  <c r="V111" i="14" s="1"/>
  <c r="W111" i="14" s="1"/>
  <c r="H127" i="12"/>
  <c r="N112" i="14"/>
  <c r="U112" i="14" s="1"/>
  <c r="D129" i="12"/>
  <c r="J114" i="14"/>
  <c r="G269" i="13"/>
  <c r="G268" i="13"/>
  <c r="X57" i="14"/>
  <c r="G270" i="13"/>
  <c r="G267" i="13"/>
  <c r="P112" i="14"/>
  <c r="J127" i="12"/>
  <c r="O112" i="14"/>
  <c r="H59" i="14"/>
  <c r="C73" i="12"/>
  <c r="G129" i="12"/>
  <c r="M114" i="14"/>
  <c r="F129" i="12" l="1"/>
  <c r="L114" i="14"/>
  <c r="K112" i="14"/>
  <c r="T112" i="14" s="1"/>
  <c r="V112" i="14" s="1"/>
  <c r="W112" i="14" s="1"/>
  <c r="H128" i="12"/>
  <c r="N113" i="14"/>
  <c r="U113" i="14" s="1"/>
  <c r="D130" i="12"/>
  <c r="J115" i="14"/>
  <c r="K71" i="12"/>
  <c r="E275" i="13"/>
  <c r="E273" i="13"/>
  <c r="E271" i="13"/>
  <c r="G271" i="13" s="1"/>
  <c r="E272" i="13"/>
  <c r="E274" i="13"/>
  <c r="I59" i="14"/>
  <c r="B74" i="12"/>
  <c r="J128" i="12"/>
  <c r="P113" i="14"/>
  <c r="O113" i="14"/>
  <c r="G130" i="12"/>
  <c r="M115" i="14"/>
  <c r="L115" i="14" l="1"/>
  <c r="F130" i="12"/>
  <c r="K113" i="14"/>
  <c r="T113" i="14" s="1"/>
  <c r="V113" i="14" s="1"/>
  <c r="W113" i="14" s="1"/>
  <c r="H129" i="12"/>
  <c r="N114" i="14"/>
  <c r="U114" i="14" s="1"/>
  <c r="G274" i="13"/>
  <c r="D131" i="12"/>
  <c r="J116" i="14"/>
  <c r="G273" i="13"/>
  <c r="H60" i="14"/>
  <c r="C74" i="12"/>
  <c r="X58" i="14"/>
  <c r="G275" i="13"/>
  <c r="G272" i="13"/>
  <c r="J129" i="12"/>
  <c r="P114" i="14"/>
  <c r="O114" i="14"/>
  <c r="M116" i="14"/>
  <c r="G131" i="12"/>
  <c r="F131" i="12" l="1"/>
  <c r="L116" i="14"/>
  <c r="K114" i="14"/>
  <c r="T114" i="14" s="1"/>
  <c r="V114" i="14" s="1"/>
  <c r="W114" i="14" s="1"/>
  <c r="H130" i="12"/>
  <c r="N115" i="14"/>
  <c r="U115" i="14" s="1"/>
  <c r="J117" i="14"/>
  <c r="D132" i="12"/>
  <c r="I60" i="14"/>
  <c r="B75" i="12"/>
  <c r="J130" i="12"/>
  <c r="P115" i="14"/>
  <c r="O115" i="14"/>
  <c r="G132" i="12"/>
  <c r="M117" i="14"/>
  <c r="K72" i="12"/>
  <c r="E280" i="13"/>
  <c r="E277" i="13"/>
  <c r="E276" i="13"/>
  <c r="G276" i="13" s="1"/>
  <c r="E279" i="13"/>
  <c r="E278" i="13"/>
  <c r="G278" i="13" l="1"/>
  <c r="L117" i="14"/>
  <c r="F132" i="12"/>
  <c r="K115" i="14"/>
  <c r="T115" i="14" s="1"/>
  <c r="V115" i="14" s="1"/>
  <c r="W115" i="14" s="1"/>
  <c r="H131" i="12"/>
  <c r="N116" i="14"/>
  <c r="U116" i="14" s="1"/>
  <c r="J118" i="14"/>
  <c r="D133" i="12"/>
  <c r="G279" i="13"/>
  <c r="X59" i="14"/>
  <c r="G280" i="13"/>
  <c r="H61" i="14"/>
  <c r="C75" i="12"/>
  <c r="G133" i="12"/>
  <c r="M118" i="14"/>
  <c r="G277" i="13"/>
  <c r="P116" i="14"/>
  <c r="J131" i="12"/>
  <c r="O116" i="14"/>
  <c r="L118" i="14" l="1"/>
  <c r="F133" i="12"/>
  <c r="K116" i="14"/>
  <c r="T116" i="14" s="1"/>
  <c r="V116" i="14" s="1"/>
  <c r="W116" i="14" s="1"/>
  <c r="H132" i="12"/>
  <c r="N117" i="14"/>
  <c r="U117" i="14" s="1"/>
  <c r="D134" i="12"/>
  <c r="J119" i="14"/>
  <c r="J132" i="12"/>
  <c r="P117" i="14"/>
  <c r="O117" i="14"/>
  <c r="G134" i="12"/>
  <c r="M119" i="14"/>
  <c r="K73" i="12"/>
  <c r="E285" i="13"/>
  <c r="E284" i="13"/>
  <c r="E283" i="13"/>
  <c r="E281" i="13"/>
  <c r="G281" i="13" s="1"/>
  <c r="E282" i="13"/>
  <c r="I61" i="14"/>
  <c r="B76" i="12"/>
  <c r="F134" i="12" l="1"/>
  <c r="L119" i="14"/>
  <c r="K117" i="14"/>
  <c r="T117" i="14" s="1"/>
  <c r="V117" i="14" s="1"/>
  <c r="W117" i="14" s="1"/>
  <c r="N118" i="14"/>
  <c r="U118" i="14" s="1"/>
  <c r="H133" i="12"/>
  <c r="D135" i="12"/>
  <c r="J120" i="14"/>
  <c r="G284" i="13"/>
  <c r="G283" i="13"/>
  <c r="C76" i="12"/>
  <c r="H62" i="14"/>
  <c r="J133" i="12"/>
  <c r="P118" i="14"/>
  <c r="O118" i="14"/>
  <c r="X60" i="14"/>
  <c r="G285" i="13"/>
  <c r="M120" i="14"/>
  <c r="G135" i="12"/>
  <c r="G282" i="13"/>
  <c r="F135" i="12" l="1"/>
  <c r="L120" i="14"/>
  <c r="K118" i="14"/>
  <c r="T118" i="14" s="1"/>
  <c r="V118" i="14" s="1"/>
  <c r="W118" i="14" s="1"/>
  <c r="H134" i="12"/>
  <c r="N119" i="14"/>
  <c r="U119" i="14" s="1"/>
  <c r="J121" i="14"/>
  <c r="D136" i="12"/>
  <c r="B77" i="12"/>
  <c r="I62" i="14"/>
  <c r="G136" i="12"/>
  <c r="M121" i="14"/>
  <c r="J134" i="12"/>
  <c r="P119" i="14"/>
  <c r="O119" i="14"/>
  <c r="K74" i="12"/>
  <c r="E290" i="13"/>
  <c r="E287" i="13"/>
  <c r="E286" i="13"/>
  <c r="G286" i="13" s="1"/>
  <c r="E288" i="13"/>
  <c r="E289" i="13"/>
  <c r="L121" i="14" l="1"/>
  <c r="F136" i="12"/>
  <c r="K119" i="14"/>
  <c r="T119" i="14" s="1"/>
  <c r="V119" i="14" s="1"/>
  <c r="W119" i="14" s="1"/>
  <c r="H135" i="12"/>
  <c r="N120" i="14"/>
  <c r="U120" i="14" s="1"/>
  <c r="D137" i="12"/>
  <c r="J122" i="14"/>
  <c r="G287" i="13"/>
  <c r="G288" i="13"/>
  <c r="H63" i="14"/>
  <c r="C77" i="12"/>
  <c r="G137" i="12"/>
  <c r="M122" i="14"/>
  <c r="X61" i="14"/>
  <c r="G290" i="13"/>
  <c r="G289" i="13"/>
  <c r="P120" i="14"/>
  <c r="J135" i="12"/>
  <c r="O120" i="14"/>
  <c r="L122" i="14" l="1"/>
  <c r="F137" i="12"/>
  <c r="K120" i="14"/>
  <c r="T120" i="14" s="1"/>
  <c r="V120" i="14" s="1"/>
  <c r="W120" i="14" s="1"/>
  <c r="N121" i="14"/>
  <c r="U121" i="14" s="1"/>
  <c r="H136" i="12"/>
  <c r="J123" i="14"/>
  <c r="D138" i="12"/>
  <c r="K75" i="12"/>
  <c r="E295" i="13"/>
  <c r="E291" i="13"/>
  <c r="G291" i="13" s="1"/>
  <c r="E294" i="13"/>
  <c r="E292" i="13"/>
  <c r="E293" i="13"/>
  <c r="I63" i="14"/>
  <c r="B78" i="12"/>
  <c r="G138" i="12"/>
  <c r="M123" i="14"/>
  <c r="J136" i="12"/>
  <c r="P121" i="14"/>
  <c r="O121" i="14"/>
  <c r="L123" i="14" l="1"/>
  <c r="F138" i="12"/>
  <c r="K121" i="14"/>
  <c r="T121" i="14" s="1"/>
  <c r="V121" i="14" s="1"/>
  <c r="W121" i="14" s="1"/>
  <c r="H137" i="12"/>
  <c r="N122" i="14"/>
  <c r="U122" i="14" s="1"/>
  <c r="D139" i="12"/>
  <c r="J124" i="14"/>
  <c r="G293" i="13"/>
  <c r="G292" i="13"/>
  <c r="G294" i="13"/>
  <c r="M124" i="14"/>
  <c r="G139" i="12"/>
  <c r="X62" i="14"/>
  <c r="G295" i="13"/>
  <c r="H64" i="14"/>
  <c r="C78" i="12"/>
  <c r="J137" i="12"/>
  <c r="P122" i="14"/>
  <c r="O122" i="14"/>
  <c r="F139" i="12" l="1"/>
  <c r="L124" i="14"/>
  <c r="K122" i="14"/>
  <c r="T122" i="14" s="1"/>
  <c r="V122" i="14" s="1"/>
  <c r="W122" i="14" s="1"/>
  <c r="N123" i="14"/>
  <c r="U123" i="14" s="1"/>
  <c r="H138" i="12"/>
  <c r="D140" i="12"/>
  <c r="J125" i="14"/>
  <c r="K76" i="12"/>
  <c r="E300" i="13"/>
  <c r="E296" i="13"/>
  <c r="G296" i="13" s="1"/>
  <c r="E299" i="13"/>
  <c r="E297" i="13"/>
  <c r="E298" i="13"/>
  <c r="J138" i="12"/>
  <c r="P123" i="14"/>
  <c r="O123" i="14"/>
  <c r="B79" i="12"/>
  <c r="I64" i="14"/>
  <c r="G140" i="12"/>
  <c r="M125" i="14"/>
  <c r="F140" i="12" l="1"/>
  <c r="L125" i="14"/>
  <c r="K123" i="14"/>
  <c r="T123" i="14" s="1"/>
  <c r="V123" i="14" s="1"/>
  <c r="W123" i="14" s="1"/>
  <c r="N124" i="14"/>
  <c r="U124" i="14" s="1"/>
  <c r="H139" i="12"/>
  <c r="J126" i="14"/>
  <c r="D141" i="12"/>
  <c r="G297" i="13"/>
  <c r="G298" i="13"/>
  <c r="H65" i="14"/>
  <c r="C79" i="12"/>
  <c r="P124" i="14"/>
  <c r="J139" i="12"/>
  <c r="O124" i="14"/>
  <c r="G299" i="13"/>
  <c r="G141" i="12"/>
  <c r="M126" i="14"/>
  <c r="X63" i="14"/>
  <c r="G300" i="13"/>
  <c r="L126" i="14" l="1"/>
  <c r="F141" i="12"/>
  <c r="K124" i="14"/>
  <c r="T124" i="14" s="1"/>
  <c r="V124" i="14" s="1"/>
  <c r="W124" i="14" s="1"/>
  <c r="H140" i="12"/>
  <c r="N125" i="14"/>
  <c r="U125" i="14" s="1"/>
  <c r="D142" i="12"/>
  <c r="J127" i="14"/>
  <c r="J140" i="12"/>
  <c r="P125" i="14"/>
  <c r="O125" i="14"/>
  <c r="K77" i="12"/>
  <c r="E305" i="13"/>
  <c r="E302" i="13"/>
  <c r="E304" i="13"/>
  <c r="E303" i="13"/>
  <c r="E301" i="13"/>
  <c r="G301" i="13" s="1"/>
  <c r="G142" i="12"/>
  <c r="M127" i="14"/>
  <c r="B80" i="12"/>
  <c r="I65" i="14"/>
  <c r="L127" i="14" l="1"/>
  <c r="F142" i="12"/>
  <c r="K125" i="14"/>
  <c r="T125" i="14" s="1"/>
  <c r="V125" i="14" s="1"/>
  <c r="W125" i="14" s="1"/>
  <c r="H141" i="12"/>
  <c r="N126" i="14"/>
  <c r="U126" i="14" s="1"/>
  <c r="J128" i="14"/>
  <c r="D143" i="12"/>
  <c r="G303" i="13"/>
  <c r="J141" i="12"/>
  <c r="P126" i="14"/>
  <c r="O126" i="14"/>
  <c r="M128" i="14"/>
  <c r="G143" i="12"/>
  <c r="C80" i="12"/>
  <c r="H66" i="14"/>
  <c r="G304" i="13"/>
  <c r="G302" i="13"/>
  <c r="X64" i="14"/>
  <c r="G305" i="13"/>
  <c r="F143" i="12" l="1"/>
  <c r="L128" i="14"/>
  <c r="K126" i="14"/>
  <c r="T126" i="14" s="1"/>
  <c r="V126" i="14" s="1"/>
  <c r="W126" i="14" s="1"/>
  <c r="N127" i="14"/>
  <c r="U127" i="14" s="1"/>
  <c r="H142" i="12"/>
  <c r="J129" i="14"/>
  <c r="D144" i="12"/>
  <c r="B81" i="12"/>
  <c r="I66" i="14"/>
  <c r="K78" i="12"/>
  <c r="E310" i="13"/>
  <c r="E306" i="13"/>
  <c r="G306" i="13" s="1"/>
  <c r="E307" i="13"/>
  <c r="E308" i="13"/>
  <c r="E309" i="13"/>
  <c r="J142" i="12"/>
  <c r="P127" i="14"/>
  <c r="O127" i="14"/>
  <c r="G144" i="12"/>
  <c r="M129" i="14"/>
  <c r="L129" i="14" l="1"/>
  <c r="F144" i="12"/>
  <c r="K127" i="14"/>
  <c r="T127" i="14" s="1"/>
  <c r="V127" i="14" s="1"/>
  <c r="W127" i="14" s="1"/>
  <c r="N128" i="14"/>
  <c r="U128" i="14" s="1"/>
  <c r="H143" i="12"/>
  <c r="D145" i="12"/>
  <c r="J130" i="14"/>
  <c r="G307" i="13"/>
  <c r="G309" i="13"/>
  <c r="H67" i="14"/>
  <c r="C81" i="12"/>
  <c r="G145" i="12"/>
  <c r="M130" i="14"/>
  <c r="X65" i="14"/>
  <c r="G310" i="13"/>
  <c r="G308" i="13"/>
  <c r="P128" i="14"/>
  <c r="J143" i="12"/>
  <c r="O128" i="14"/>
  <c r="F145" i="12" l="1"/>
  <c r="L130" i="14"/>
  <c r="K128" i="14"/>
  <c r="T128" i="14" s="1"/>
  <c r="V128" i="14" s="1"/>
  <c r="W128" i="14" s="1"/>
  <c r="N129" i="14"/>
  <c r="U129" i="14" s="1"/>
  <c r="H144" i="12"/>
  <c r="D146" i="12"/>
  <c r="J131" i="14"/>
  <c r="J144" i="12"/>
  <c r="P129" i="14"/>
  <c r="O129" i="14"/>
  <c r="K79" i="12"/>
  <c r="E314" i="13"/>
  <c r="E315" i="13"/>
  <c r="E311" i="13"/>
  <c r="G311" i="13" s="1"/>
  <c r="E313" i="13"/>
  <c r="E312" i="13"/>
  <c r="G146" i="12"/>
  <c r="M131" i="14"/>
  <c r="I67" i="14"/>
  <c r="B82" i="12"/>
  <c r="L131" i="14" l="1"/>
  <c r="F146" i="12"/>
  <c r="K129" i="14"/>
  <c r="T129" i="14" s="1"/>
  <c r="V129" i="14" s="1"/>
  <c r="W129" i="14" s="1"/>
  <c r="N130" i="14"/>
  <c r="U130" i="14" s="1"/>
  <c r="H145" i="12"/>
  <c r="J132" i="14"/>
  <c r="D147" i="12"/>
  <c r="G312" i="13"/>
  <c r="G314" i="13"/>
  <c r="J145" i="12"/>
  <c r="P130" i="14"/>
  <c r="O130" i="14"/>
  <c r="M132" i="14"/>
  <c r="G147" i="12"/>
  <c r="G313" i="13"/>
  <c r="H68" i="14"/>
  <c r="C82" i="12"/>
  <c r="X66" i="14"/>
  <c r="G315" i="13"/>
  <c r="L132" i="14" l="1"/>
  <c r="F147" i="12"/>
  <c r="K130" i="14"/>
  <c r="T130" i="14" s="1"/>
  <c r="V130" i="14" s="1"/>
  <c r="W130" i="14" s="1"/>
  <c r="H146" i="12"/>
  <c r="N131" i="14"/>
  <c r="U131" i="14" s="1"/>
  <c r="J133" i="14"/>
  <c r="D148" i="12"/>
  <c r="J146" i="12"/>
  <c r="P131" i="14"/>
  <c r="O131" i="14"/>
  <c r="K80" i="12"/>
  <c r="E320" i="13"/>
  <c r="E318" i="13"/>
  <c r="E319" i="13"/>
  <c r="E316" i="13"/>
  <c r="G316" i="13" s="1"/>
  <c r="E317" i="13"/>
  <c r="M133" i="14"/>
  <c r="G148" i="12"/>
  <c r="I68" i="14"/>
  <c r="B83" i="12"/>
  <c r="F148" i="12" l="1"/>
  <c r="L133" i="14"/>
  <c r="K131" i="14"/>
  <c r="T131" i="14" s="1"/>
  <c r="V131" i="14" s="1"/>
  <c r="W131" i="14" s="1"/>
  <c r="H147" i="12"/>
  <c r="N132" i="14"/>
  <c r="U132" i="14" s="1"/>
  <c r="D149" i="12"/>
  <c r="J134" i="14"/>
  <c r="G318" i="13"/>
  <c r="G319" i="13"/>
  <c r="X67" i="14"/>
  <c r="G320" i="13"/>
  <c r="C83" i="12"/>
  <c r="H69" i="14"/>
  <c r="G149" i="12"/>
  <c r="M134" i="14"/>
  <c r="G317" i="13"/>
  <c r="P132" i="14"/>
  <c r="J147" i="12"/>
  <c r="O132" i="14"/>
  <c r="F149" i="12" l="1"/>
  <c r="L134" i="14"/>
  <c r="K132" i="14"/>
  <c r="T132" i="14" s="1"/>
  <c r="V132" i="14" s="1"/>
  <c r="W132" i="14" s="1"/>
  <c r="H148" i="12"/>
  <c r="N133" i="14"/>
  <c r="U133" i="14" s="1"/>
  <c r="J135" i="14"/>
  <c r="D150" i="12"/>
  <c r="G150" i="12"/>
  <c r="M135" i="14"/>
  <c r="K81" i="12"/>
  <c r="E325" i="13"/>
  <c r="E324" i="13"/>
  <c r="E322" i="13"/>
  <c r="E321" i="13"/>
  <c r="G321" i="13" s="1"/>
  <c r="E323" i="13"/>
  <c r="P133" i="14"/>
  <c r="J148" i="12"/>
  <c r="O133" i="14"/>
  <c r="B84" i="12"/>
  <c r="I69" i="14"/>
  <c r="F150" i="12" l="1"/>
  <c r="L135" i="14"/>
  <c r="K133" i="14"/>
  <c r="T133" i="14" s="1"/>
  <c r="V133" i="14" s="1"/>
  <c r="W133" i="14" s="1"/>
  <c r="N134" i="14"/>
  <c r="U134" i="14" s="1"/>
  <c r="H149" i="12"/>
  <c r="J136" i="14"/>
  <c r="D151" i="12"/>
  <c r="G323" i="13"/>
  <c r="M136" i="14"/>
  <c r="G151" i="12"/>
  <c r="G322" i="13"/>
  <c r="H70" i="14"/>
  <c r="C84" i="12"/>
  <c r="G324" i="13"/>
  <c r="J149" i="12"/>
  <c r="P134" i="14"/>
  <c r="O134" i="14"/>
  <c r="X68" i="14"/>
  <c r="G325" i="13"/>
  <c r="F151" i="12" l="1"/>
  <c r="L136" i="14"/>
  <c r="K134" i="14"/>
  <c r="T134" i="14" s="1"/>
  <c r="V134" i="14" s="1"/>
  <c r="W134" i="14" s="1"/>
  <c r="H150" i="12"/>
  <c r="N135" i="14"/>
  <c r="U135" i="14" s="1"/>
  <c r="J137" i="14"/>
  <c r="D152" i="12"/>
  <c r="B85" i="12"/>
  <c r="I70" i="14"/>
  <c r="K82" i="12"/>
  <c r="E330" i="13"/>
  <c r="E327" i="13"/>
  <c r="E328" i="13"/>
  <c r="E326" i="13"/>
  <c r="G326" i="13" s="1"/>
  <c r="E329" i="13"/>
  <c r="J150" i="12"/>
  <c r="P135" i="14"/>
  <c r="O135" i="14"/>
  <c r="M137" i="14"/>
  <c r="G152" i="12"/>
  <c r="L137" i="14" l="1"/>
  <c r="F152" i="12"/>
  <c r="K135" i="14"/>
  <c r="T135" i="14" s="1"/>
  <c r="V135" i="14" s="1"/>
  <c r="W135" i="14" s="1"/>
  <c r="N136" i="14"/>
  <c r="U136" i="14" s="1"/>
  <c r="H151" i="12"/>
  <c r="J138" i="14"/>
  <c r="D153" i="12"/>
  <c r="G329" i="13"/>
  <c r="G327" i="13"/>
  <c r="G328" i="13"/>
  <c r="X69" i="14"/>
  <c r="G330" i="13"/>
  <c r="P136" i="14"/>
  <c r="J151" i="12"/>
  <c r="O136" i="14"/>
  <c r="G153" i="12"/>
  <c r="M138" i="14"/>
  <c r="C85" i="12"/>
  <c r="H71" i="14"/>
  <c r="F153" i="12" l="1"/>
  <c r="L138" i="14"/>
  <c r="K136" i="14"/>
  <c r="T136" i="14" s="1"/>
  <c r="V136" i="14" s="1"/>
  <c r="W136" i="14" s="1"/>
  <c r="N137" i="14"/>
  <c r="U137" i="14" s="1"/>
  <c r="H152" i="12"/>
  <c r="D154" i="12"/>
  <c r="J139" i="14"/>
  <c r="B86" i="12"/>
  <c r="I71" i="14"/>
  <c r="G154" i="12"/>
  <c r="M139" i="14"/>
  <c r="P137" i="14"/>
  <c r="J152" i="12"/>
  <c r="O137" i="14"/>
  <c r="K83" i="12"/>
  <c r="E335" i="13"/>
  <c r="E333" i="13"/>
  <c r="E331" i="13"/>
  <c r="G331" i="13" s="1"/>
  <c r="E334" i="13"/>
  <c r="E332" i="13"/>
  <c r="F154" i="12" l="1"/>
  <c r="L139" i="14"/>
  <c r="K137" i="14"/>
  <c r="T137" i="14" s="1"/>
  <c r="V137" i="14" s="1"/>
  <c r="W137" i="14" s="1"/>
  <c r="H153" i="12"/>
  <c r="N138" i="14"/>
  <c r="U138" i="14" s="1"/>
  <c r="J140" i="14"/>
  <c r="D155" i="12"/>
  <c r="G332" i="13"/>
  <c r="X70" i="14"/>
  <c r="G335" i="13"/>
  <c r="J153" i="12"/>
  <c r="P138" i="14"/>
  <c r="O138" i="14"/>
  <c r="M140" i="14"/>
  <c r="G155" i="12"/>
  <c r="G334" i="13"/>
  <c r="H72" i="14"/>
  <c r="C86" i="12"/>
  <c r="G333" i="13"/>
  <c r="F155" i="12" l="1"/>
  <c r="L140" i="14"/>
  <c r="K138" i="14"/>
  <c r="T138" i="14" s="1"/>
  <c r="V138" i="14" s="1"/>
  <c r="W138" i="14" s="1"/>
  <c r="H154" i="12"/>
  <c r="N139" i="14"/>
  <c r="U139" i="14" s="1"/>
  <c r="J141" i="14"/>
  <c r="D156" i="12"/>
  <c r="K84" i="12"/>
  <c r="E340" i="13"/>
  <c r="E337" i="13"/>
  <c r="E336" i="13"/>
  <c r="G336" i="13" s="1"/>
  <c r="E339" i="13"/>
  <c r="E338" i="13"/>
  <c r="I72" i="14"/>
  <c r="B87" i="12"/>
  <c r="J154" i="12"/>
  <c r="P139" i="14"/>
  <c r="O139" i="14"/>
  <c r="M141" i="14"/>
  <c r="G156" i="12"/>
  <c r="F156" i="12" l="1"/>
  <c r="L141" i="14"/>
  <c r="K139" i="14"/>
  <c r="T139" i="14" s="1"/>
  <c r="V139" i="14" s="1"/>
  <c r="W139" i="14" s="1"/>
  <c r="N140" i="14"/>
  <c r="U140" i="14" s="1"/>
  <c r="H155" i="12"/>
  <c r="J142" i="14"/>
  <c r="D157" i="12"/>
  <c r="G338" i="13"/>
  <c r="X71" i="14"/>
  <c r="G340" i="13"/>
  <c r="C87" i="12"/>
  <c r="H73" i="14"/>
  <c r="G157" i="12"/>
  <c r="M142" i="14"/>
  <c r="G339" i="13"/>
  <c r="P140" i="14"/>
  <c r="J155" i="12"/>
  <c r="O140" i="14"/>
  <c r="G337" i="13"/>
  <c r="L142" i="14" l="1"/>
  <c r="F157" i="12"/>
  <c r="K140" i="14"/>
  <c r="T140" i="14" s="1"/>
  <c r="V140" i="14" s="1"/>
  <c r="W140" i="14" s="1"/>
  <c r="N141" i="14"/>
  <c r="U141" i="14" s="1"/>
  <c r="H156" i="12"/>
  <c r="D158" i="12"/>
  <c r="J143" i="14"/>
  <c r="G158" i="12"/>
  <c r="M143" i="14"/>
  <c r="I73" i="14"/>
  <c r="B88" i="12"/>
  <c r="P141" i="14"/>
  <c r="J156" i="12"/>
  <c r="O141" i="14"/>
  <c r="K85" i="12"/>
  <c r="E345" i="13"/>
  <c r="E343" i="13"/>
  <c r="E342" i="13"/>
  <c r="E344" i="13"/>
  <c r="E341" i="13"/>
  <c r="G341" i="13" s="1"/>
  <c r="F158" i="12" l="1"/>
  <c r="L143" i="14"/>
  <c r="K141" i="14"/>
  <c r="T141" i="14" s="1"/>
  <c r="V141" i="14" s="1"/>
  <c r="W141" i="14" s="1"/>
  <c r="N142" i="14"/>
  <c r="U142" i="14" s="1"/>
  <c r="H157" i="12"/>
  <c r="J144" i="14"/>
  <c r="D159" i="12"/>
  <c r="G344" i="13"/>
  <c r="M144" i="14"/>
  <c r="G159" i="12"/>
  <c r="J157" i="12"/>
  <c r="P142" i="14"/>
  <c r="O142" i="14"/>
  <c r="H74" i="14"/>
  <c r="C88" i="12"/>
  <c r="G342" i="13"/>
  <c r="X72" i="14"/>
  <c r="G345" i="13"/>
  <c r="G343" i="13"/>
  <c r="L144" i="14" l="1"/>
  <c r="F159" i="12"/>
  <c r="K142" i="14"/>
  <c r="T142" i="14" s="1"/>
  <c r="V142" i="14" s="1"/>
  <c r="W142" i="14" s="1"/>
  <c r="H158" i="12"/>
  <c r="N143" i="14"/>
  <c r="U143" i="14" s="1"/>
  <c r="J145" i="14"/>
  <c r="D160" i="12"/>
  <c r="J158" i="12"/>
  <c r="P143" i="14"/>
  <c r="O143" i="14"/>
  <c r="K86" i="12"/>
  <c r="E350" i="13"/>
  <c r="E347" i="13"/>
  <c r="E346" i="13"/>
  <c r="G346" i="13" s="1"/>
  <c r="E349" i="13"/>
  <c r="E348" i="13"/>
  <c r="M145" i="14"/>
  <c r="G160" i="12"/>
  <c r="B89" i="12"/>
  <c r="I74" i="14"/>
  <c r="F160" i="12" l="1"/>
  <c r="L145" i="14"/>
  <c r="K143" i="14"/>
  <c r="T143" i="14" s="1"/>
  <c r="V143" i="14" s="1"/>
  <c r="W143" i="14" s="1"/>
  <c r="N144" i="14"/>
  <c r="U144" i="14" s="1"/>
  <c r="H159" i="12"/>
  <c r="J146" i="14"/>
  <c r="D161" i="12"/>
  <c r="G349" i="13"/>
  <c r="G347" i="13"/>
  <c r="C89" i="12"/>
  <c r="H75" i="14"/>
  <c r="P144" i="14"/>
  <c r="J159" i="12"/>
  <c r="O144" i="14"/>
  <c r="G161" i="12"/>
  <c r="M146" i="14"/>
  <c r="X73" i="14"/>
  <c r="G350" i="13"/>
  <c r="G348" i="13"/>
  <c r="F161" i="12" l="1"/>
  <c r="L146" i="14"/>
  <c r="K144" i="14"/>
  <c r="T144" i="14" s="1"/>
  <c r="V144" i="14" s="1"/>
  <c r="W144" i="14" s="1"/>
  <c r="N145" i="14"/>
  <c r="U145" i="14" s="1"/>
  <c r="H160" i="12"/>
  <c r="D162" i="12"/>
  <c r="J147" i="14"/>
  <c r="B90" i="12"/>
  <c r="I75" i="14"/>
  <c r="K87" i="12"/>
  <c r="E355" i="13"/>
  <c r="E353" i="13"/>
  <c r="E354" i="13"/>
  <c r="E352" i="13"/>
  <c r="E351" i="13"/>
  <c r="G351" i="13" s="1"/>
  <c r="G162" i="12"/>
  <c r="M147" i="14"/>
  <c r="P145" i="14"/>
  <c r="J160" i="12"/>
  <c r="O145" i="14"/>
  <c r="L147" i="14" l="1"/>
  <c r="F162" i="12"/>
  <c r="K145" i="14"/>
  <c r="T145" i="14" s="1"/>
  <c r="V145" i="14" s="1"/>
  <c r="W145" i="14" s="1"/>
  <c r="N146" i="14"/>
  <c r="U146" i="14" s="1"/>
  <c r="H161" i="12"/>
  <c r="J148" i="14"/>
  <c r="D163" i="12"/>
  <c r="G354" i="13"/>
  <c r="M148" i="14"/>
  <c r="G163" i="12"/>
  <c r="G352" i="13"/>
  <c r="J161" i="12"/>
  <c r="P146" i="14"/>
  <c r="O146" i="14"/>
  <c r="G353" i="13"/>
  <c r="X74" i="14"/>
  <c r="G355" i="13"/>
  <c r="H76" i="14"/>
  <c r="C90" i="12"/>
  <c r="F163" i="12" l="1"/>
  <c r="L148" i="14"/>
  <c r="K146" i="14"/>
  <c r="T146" i="14" s="1"/>
  <c r="V146" i="14" s="1"/>
  <c r="W146" i="14" s="1"/>
  <c r="H162" i="12"/>
  <c r="N147" i="14"/>
  <c r="U147" i="14" s="1"/>
  <c r="J149" i="14"/>
  <c r="D164" i="12"/>
  <c r="M149" i="14"/>
  <c r="G164" i="12"/>
  <c r="J162" i="12"/>
  <c r="P147" i="14"/>
  <c r="O147" i="14"/>
  <c r="K88" i="12"/>
  <c r="E360" i="13"/>
  <c r="E357" i="13"/>
  <c r="E358" i="13"/>
  <c r="E356" i="13"/>
  <c r="G356" i="13" s="1"/>
  <c r="E359" i="13"/>
  <c r="B91" i="12"/>
  <c r="I76" i="14"/>
  <c r="F164" i="12" l="1"/>
  <c r="L149" i="14"/>
  <c r="K147" i="14"/>
  <c r="T147" i="14" s="1"/>
  <c r="V147" i="14" s="1"/>
  <c r="W147" i="14" s="1"/>
  <c r="N148" i="14"/>
  <c r="U148" i="14" s="1"/>
  <c r="H163" i="12"/>
  <c r="D165" i="12"/>
  <c r="J150" i="14"/>
  <c r="G358" i="13"/>
  <c r="G165" i="12"/>
  <c r="M150" i="14"/>
  <c r="X75" i="14"/>
  <c r="G360" i="13"/>
  <c r="G357" i="13"/>
  <c r="H77" i="14"/>
  <c r="C91" i="12"/>
  <c r="G359" i="13"/>
  <c r="P148" i="14"/>
  <c r="J163" i="12"/>
  <c r="O148" i="14"/>
  <c r="L150" i="14" l="1"/>
  <c r="F165" i="12"/>
  <c r="K148" i="14"/>
  <c r="T148" i="14" s="1"/>
  <c r="V148" i="14" s="1"/>
  <c r="W148" i="14" s="1"/>
  <c r="H164" i="12"/>
  <c r="N149" i="14"/>
  <c r="U149" i="14" s="1"/>
  <c r="D166" i="12"/>
  <c r="J151" i="14"/>
  <c r="I77" i="14"/>
  <c r="B92" i="12"/>
  <c r="G166" i="12"/>
  <c r="M151" i="14"/>
  <c r="K89" i="12"/>
  <c r="E365" i="13"/>
  <c r="E363" i="13"/>
  <c r="E361" i="13"/>
  <c r="G361" i="13" s="1"/>
  <c r="E364" i="13"/>
  <c r="E362" i="13"/>
  <c r="P149" i="14"/>
  <c r="J164" i="12"/>
  <c r="O149" i="14"/>
  <c r="L151" i="14" l="1"/>
  <c r="F166" i="12"/>
  <c r="K149" i="14"/>
  <c r="T149" i="14" s="1"/>
  <c r="V149" i="14" s="1"/>
  <c r="W149" i="14" s="1"/>
  <c r="N150" i="14"/>
  <c r="U150" i="14" s="1"/>
  <c r="H165" i="12"/>
  <c r="D167" i="12"/>
  <c r="J152" i="14"/>
  <c r="G362" i="13"/>
  <c r="G364" i="13"/>
  <c r="G363" i="13"/>
  <c r="C92" i="12"/>
  <c r="H78" i="14"/>
  <c r="X76" i="14"/>
  <c r="G365" i="13"/>
  <c r="J165" i="12"/>
  <c r="P150" i="14"/>
  <c r="O150" i="14"/>
  <c r="G167" i="12"/>
  <c r="M152" i="14"/>
  <c r="F167" i="12" l="1"/>
  <c r="L152" i="14"/>
  <c r="K150" i="14"/>
  <c r="T150" i="14" s="1"/>
  <c r="V150" i="14" s="1"/>
  <c r="W150" i="14" s="1"/>
  <c r="N151" i="14"/>
  <c r="U151" i="14" s="1"/>
  <c r="H166" i="12"/>
  <c r="D168" i="12"/>
  <c r="J153" i="14"/>
  <c r="B93" i="12"/>
  <c r="I78" i="14"/>
  <c r="G168" i="12"/>
  <c r="M153" i="14"/>
  <c r="K90" i="12"/>
  <c r="E370" i="13"/>
  <c r="E368" i="13"/>
  <c r="E367" i="13"/>
  <c r="E366" i="13"/>
  <c r="G366" i="13" s="1"/>
  <c r="E369" i="13"/>
  <c r="J166" i="12"/>
  <c r="P151" i="14"/>
  <c r="O151" i="14"/>
  <c r="L153" i="14" l="1"/>
  <c r="F168" i="12"/>
  <c r="K151" i="14"/>
  <c r="T151" i="14" s="1"/>
  <c r="V151" i="14" s="1"/>
  <c r="W151" i="14" s="1"/>
  <c r="H167" i="12"/>
  <c r="N152" i="14"/>
  <c r="U152" i="14" s="1"/>
  <c r="D169" i="12"/>
  <c r="J154" i="14"/>
  <c r="G169" i="12"/>
  <c r="M154" i="14"/>
  <c r="H79" i="14"/>
  <c r="C93" i="12"/>
  <c r="G367" i="13"/>
  <c r="X77" i="14"/>
  <c r="G370" i="13"/>
  <c r="G368" i="13"/>
  <c r="P152" i="14"/>
  <c r="J167" i="12"/>
  <c r="O152" i="14"/>
  <c r="G369" i="13"/>
  <c r="L154" i="14" l="1"/>
  <c r="F169" i="12"/>
  <c r="K152" i="14"/>
  <c r="T152" i="14" s="1"/>
  <c r="V152" i="14" s="1"/>
  <c r="W152" i="14" s="1"/>
  <c r="H168" i="12"/>
  <c r="N153" i="14"/>
  <c r="U153" i="14" s="1"/>
  <c r="D170" i="12"/>
  <c r="J155" i="14"/>
  <c r="B94" i="12"/>
  <c r="I79" i="14"/>
  <c r="K91" i="12"/>
  <c r="E372" i="13"/>
  <c r="E375" i="13"/>
  <c r="E373" i="13"/>
  <c r="E374" i="13"/>
  <c r="E371" i="13"/>
  <c r="G371" i="13" s="1"/>
  <c r="J168" i="12"/>
  <c r="P153" i="14"/>
  <c r="O153" i="14"/>
  <c r="G170" i="12"/>
  <c r="M155" i="14"/>
  <c r="L155" i="14" l="1"/>
  <c r="F170" i="12"/>
  <c r="K153" i="14"/>
  <c r="T153" i="14" s="1"/>
  <c r="V153" i="14" s="1"/>
  <c r="W153" i="14" s="1"/>
  <c r="N154" i="14"/>
  <c r="U154" i="14" s="1"/>
  <c r="H169" i="12"/>
  <c r="D171" i="12"/>
  <c r="J156" i="14"/>
  <c r="G374" i="13"/>
  <c r="J169" i="12"/>
  <c r="P154" i="14"/>
  <c r="O154" i="14"/>
  <c r="C94" i="12"/>
  <c r="H80" i="14"/>
  <c r="G373" i="13"/>
  <c r="X78" i="14"/>
  <c r="G375" i="13"/>
  <c r="G171" i="12"/>
  <c r="M156" i="14"/>
  <c r="G372" i="13"/>
  <c r="F171" i="12" l="1"/>
  <c r="L156" i="14"/>
  <c r="K154" i="14"/>
  <c r="T154" i="14" s="1"/>
  <c r="V154" i="14" s="1"/>
  <c r="W154" i="14" s="1"/>
  <c r="N155" i="14"/>
  <c r="U155" i="14" s="1"/>
  <c r="H170" i="12"/>
  <c r="J157" i="14"/>
  <c r="D172" i="12"/>
  <c r="B95" i="12"/>
  <c r="I80" i="14"/>
  <c r="G172" i="12"/>
  <c r="M157" i="14"/>
  <c r="K92" i="12"/>
  <c r="E380" i="13"/>
  <c r="E379" i="13"/>
  <c r="E377" i="13"/>
  <c r="E378" i="13"/>
  <c r="E376" i="13"/>
  <c r="G376" i="13" s="1"/>
  <c r="J170" i="12"/>
  <c r="P155" i="14"/>
  <c r="O155" i="14"/>
  <c r="L157" i="14" l="1"/>
  <c r="F172" i="12"/>
  <c r="K155" i="14"/>
  <c r="T155" i="14" s="1"/>
  <c r="V155" i="14" s="1"/>
  <c r="W155" i="14" s="1"/>
  <c r="H171" i="12"/>
  <c r="N156" i="14"/>
  <c r="U156" i="14" s="1"/>
  <c r="J158" i="14"/>
  <c r="D173" i="12"/>
  <c r="G378" i="13"/>
  <c r="G377" i="13"/>
  <c r="C95" i="12"/>
  <c r="H81" i="14"/>
  <c r="X79" i="14"/>
  <c r="G380" i="13"/>
  <c r="G379" i="13"/>
  <c r="J171" i="12"/>
  <c r="P156" i="14"/>
  <c r="O156" i="14"/>
  <c r="G173" i="12"/>
  <c r="M158" i="14"/>
  <c r="L158" i="14" l="1"/>
  <c r="F173" i="12"/>
  <c r="K156" i="14"/>
  <c r="T156" i="14" s="1"/>
  <c r="V156" i="14" s="1"/>
  <c r="W156" i="14" s="1"/>
  <c r="H172" i="12"/>
  <c r="N157" i="14"/>
  <c r="U157" i="14" s="1"/>
  <c r="D174" i="12"/>
  <c r="J159" i="14"/>
  <c r="J172" i="12"/>
  <c r="P157" i="14"/>
  <c r="O157" i="14"/>
  <c r="K93" i="12"/>
  <c r="E385" i="13"/>
  <c r="E383" i="13"/>
  <c r="E381" i="13"/>
  <c r="G381" i="13" s="1"/>
  <c r="E384" i="13"/>
  <c r="E382" i="13"/>
  <c r="I81" i="14"/>
  <c r="B96" i="12"/>
  <c r="G174" i="12"/>
  <c r="M159" i="14"/>
  <c r="F174" i="12" l="1"/>
  <c r="L159" i="14"/>
  <c r="K157" i="14"/>
  <c r="T157" i="14" s="1"/>
  <c r="V157" i="14" s="1"/>
  <c r="W157" i="14" s="1"/>
  <c r="H173" i="12"/>
  <c r="N158" i="14"/>
  <c r="U158" i="14" s="1"/>
  <c r="D175" i="12"/>
  <c r="J160" i="14"/>
  <c r="G383" i="13"/>
  <c r="X80" i="14"/>
  <c r="G385" i="13"/>
  <c r="J173" i="12"/>
  <c r="P158" i="14"/>
  <c r="O158" i="14"/>
  <c r="M160" i="14"/>
  <c r="G175" i="12"/>
  <c r="G382" i="13"/>
  <c r="G384" i="13"/>
  <c r="C96" i="12"/>
  <c r="H82" i="14"/>
  <c r="L160" i="14" l="1"/>
  <c r="F175" i="12"/>
  <c r="K158" i="14"/>
  <c r="T158" i="14" s="1"/>
  <c r="V158" i="14" s="1"/>
  <c r="W158" i="14" s="1"/>
  <c r="H174" i="12"/>
  <c r="N159" i="14"/>
  <c r="U159" i="14" s="1"/>
  <c r="J161" i="14"/>
  <c r="D176" i="12"/>
  <c r="K94" i="12"/>
  <c r="E390" i="13"/>
  <c r="E388" i="13"/>
  <c r="E387" i="13"/>
  <c r="E389" i="13"/>
  <c r="E386" i="13"/>
  <c r="G386" i="13" s="1"/>
  <c r="J174" i="12"/>
  <c r="P159" i="14"/>
  <c r="O159" i="14"/>
  <c r="M161" i="14"/>
  <c r="G176" i="12"/>
  <c r="I82" i="14"/>
  <c r="B97" i="12"/>
  <c r="L161" i="14" l="1"/>
  <c r="F176" i="12"/>
  <c r="K159" i="14"/>
  <c r="T159" i="14" s="1"/>
  <c r="V159" i="14" s="1"/>
  <c r="W159" i="14" s="1"/>
  <c r="N160" i="14"/>
  <c r="U160" i="14" s="1"/>
  <c r="H175" i="12"/>
  <c r="D177" i="12"/>
  <c r="J162" i="14"/>
  <c r="G387" i="13"/>
  <c r="G388" i="13"/>
  <c r="X81" i="14"/>
  <c r="G390" i="13"/>
  <c r="J175" i="12"/>
  <c r="P160" i="14"/>
  <c r="O160" i="14"/>
  <c r="G177" i="12"/>
  <c r="M162" i="14"/>
  <c r="G389" i="13"/>
  <c r="H83" i="14"/>
  <c r="C97" i="12"/>
  <c r="L162" i="14" l="1"/>
  <c r="F177" i="12"/>
  <c r="K160" i="14"/>
  <c r="T160" i="14" s="1"/>
  <c r="V160" i="14" s="1"/>
  <c r="W160" i="14" s="1"/>
  <c r="H176" i="12"/>
  <c r="N161" i="14"/>
  <c r="U161" i="14" s="1"/>
  <c r="D178" i="12"/>
  <c r="J163" i="14"/>
  <c r="P161" i="14"/>
  <c r="J176" i="12"/>
  <c r="O161" i="14"/>
  <c r="M163" i="14"/>
  <c r="G178" i="12"/>
  <c r="I83" i="14"/>
  <c r="B98" i="12"/>
  <c r="K95" i="12"/>
  <c r="E395" i="13"/>
  <c r="E391" i="13"/>
  <c r="G391" i="13" s="1"/>
  <c r="E394" i="13"/>
  <c r="E392" i="13"/>
  <c r="E393" i="13"/>
  <c r="L163" i="14" l="1"/>
  <c r="F178" i="12"/>
  <c r="K161" i="14"/>
  <c r="T161" i="14" s="1"/>
  <c r="V161" i="14" s="1"/>
  <c r="W161" i="14" s="1"/>
  <c r="N162" i="14"/>
  <c r="U162" i="14" s="1"/>
  <c r="H177" i="12"/>
  <c r="D179" i="12"/>
  <c r="J164" i="14"/>
  <c r="G393" i="13"/>
  <c r="X82" i="14"/>
  <c r="G395" i="13"/>
  <c r="C98" i="12"/>
  <c r="H84" i="14"/>
  <c r="G392" i="13"/>
  <c r="G394" i="13"/>
  <c r="M164" i="14"/>
  <c r="G179" i="12"/>
  <c r="J177" i="12"/>
  <c r="P162" i="14"/>
  <c r="O162" i="14"/>
  <c r="F179" i="12" l="1"/>
  <c r="L164" i="14"/>
  <c r="K162" i="14"/>
  <c r="T162" i="14" s="1"/>
  <c r="V162" i="14" s="1"/>
  <c r="W162" i="14" s="1"/>
  <c r="H178" i="12"/>
  <c r="N163" i="14"/>
  <c r="U163" i="14" s="1"/>
  <c r="D180" i="12"/>
  <c r="J165" i="14"/>
  <c r="I84" i="14"/>
  <c r="B99" i="12"/>
  <c r="P163" i="14"/>
  <c r="J178" i="12"/>
  <c r="O163" i="14"/>
  <c r="G180" i="12"/>
  <c r="M165" i="14"/>
  <c r="K96" i="12"/>
  <c r="E400" i="13"/>
  <c r="E397" i="13"/>
  <c r="E398" i="13"/>
  <c r="E396" i="13"/>
  <c r="G396" i="13" s="1"/>
  <c r="E399" i="13"/>
  <c r="L165" i="14" l="1"/>
  <c r="F180" i="12"/>
  <c r="K163" i="14"/>
  <c r="T163" i="14" s="1"/>
  <c r="V163" i="14" s="1"/>
  <c r="W163" i="14" s="1"/>
  <c r="H179" i="12"/>
  <c r="N164" i="14"/>
  <c r="U164" i="14" s="1"/>
  <c r="J166" i="14"/>
  <c r="D181" i="12"/>
  <c r="G397" i="13"/>
  <c r="G399" i="13"/>
  <c r="G398" i="13"/>
  <c r="X83" i="14"/>
  <c r="G400" i="13"/>
  <c r="H85" i="14"/>
  <c r="C99" i="12"/>
  <c r="G181" i="12"/>
  <c r="M166" i="14"/>
  <c r="P164" i="14"/>
  <c r="J179" i="12"/>
  <c r="O164" i="14"/>
  <c r="F181" i="12" l="1"/>
  <c r="L166" i="14"/>
  <c r="K164" i="14"/>
  <c r="T164" i="14" s="1"/>
  <c r="V164" i="14" s="1"/>
  <c r="W164" i="14" s="1"/>
  <c r="N165" i="14"/>
  <c r="U165" i="14" s="1"/>
  <c r="H180" i="12"/>
  <c r="D182" i="12"/>
  <c r="J167" i="14"/>
  <c r="J180" i="12"/>
  <c r="P165" i="14"/>
  <c r="O165" i="14"/>
  <c r="K97" i="12"/>
  <c r="E403" i="13"/>
  <c r="E401" i="13"/>
  <c r="G401" i="13" s="1"/>
  <c r="E404" i="13"/>
  <c r="E405" i="13"/>
  <c r="E402" i="13"/>
  <c r="I85" i="14"/>
  <c r="B100" i="12"/>
  <c r="M167" i="14"/>
  <c r="G182" i="12"/>
  <c r="L167" i="14" l="1"/>
  <c r="F182" i="12"/>
  <c r="K165" i="14"/>
  <c r="T165" i="14" s="1"/>
  <c r="V165" i="14" s="1"/>
  <c r="W165" i="14" s="1"/>
  <c r="H181" i="12"/>
  <c r="N166" i="14"/>
  <c r="U166" i="14" s="1"/>
  <c r="J168" i="14"/>
  <c r="D183" i="12"/>
  <c r="G404" i="13"/>
  <c r="G402" i="13"/>
  <c r="X84" i="14"/>
  <c r="G405" i="13"/>
  <c r="G403" i="13"/>
  <c r="J181" i="12"/>
  <c r="P166" i="14"/>
  <c r="O166" i="14"/>
  <c r="H86" i="14"/>
  <c r="C100" i="12"/>
  <c r="M168" i="14"/>
  <c r="G183" i="12"/>
  <c r="L168" i="14" l="1"/>
  <c r="F183" i="12"/>
  <c r="K166" i="14"/>
  <c r="T166" i="14" s="1"/>
  <c r="V166" i="14" s="1"/>
  <c r="W166" i="14" s="1"/>
  <c r="H182" i="12"/>
  <c r="N167" i="14"/>
  <c r="U167" i="14" s="1"/>
  <c r="D184" i="12"/>
  <c r="J169" i="14"/>
  <c r="P167" i="14"/>
  <c r="J182" i="12"/>
  <c r="O167" i="14"/>
  <c r="M169" i="14"/>
  <c r="G184" i="12"/>
  <c r="I86" i="14"/>
  <c r="B101" i="12"/>
  <c r="K98" i="12"/>
  <c r="E410" i="13"/>
  <c r="E407" i="13"/>
  <c r="E406" i="13"/>
  <c r="G406" i="13" s="1"/>
  <c r="E409" i="13"/>
  <c r="E408" i="13"/>
  <c r="F184" i="12" l="1"/>
  <c r="L169" i="14"/>
  <c r="K167" i="14"/>
  <c r="T167" i="14" s="1"/>
  <c r="V167" i="14" s="1"/>
  <c r="W167" i="14" s="1"/>
  <c r="N168" i="14"/>
  <c r="U168" i="14" s="1"/>
  <c r="H183" i="12"/>
  <c r="D185" i="12"/>
  <c r="J170" i="14"/>
  <c r="G409" i="13"/>
  <c r="G407" i="13"/>
  <c r="G185" i="12"/>
  <c r="M170" i="14"/>
  <c r="X85" i="14"/>
  <c r="G410" i="13"/>
  <c r="G408" i="13"/>
  <c r="H87" i="14"/>
  <c r="C101" i="12"/>
  <c r="P168" i="14"/>
  <c r="J183" i="12"/>
  <c r="O168" i="14"/>
  <c r="F185" i="12" l="1"/>
  <c r="L170" i="14"/>
  <c r="K168" i="14"/>
  <c r="T168" i="14" s="1"/>
  <c r="V168" i="14" s="1"/>
  <c r="W168" i="14" s="1"/>
  <c r="N169" i="14"/>
  <c r="U169" i="14" s="1"/>
  <c r="H184" i="12"/>
  <c r="D186" i="12"/>
  <c r="J171" i="14"/>
  <c r="P169" i="14"/>
  <c r="J184" i="12"/>
  <c r="O169" i="14"/>
  <c r="K99" i="12"/>
  <c r="E415" i="13"/>
  <c r="E413" i="13"/>
  <c r="E411" i="13"/>
  <c r="G411" i="13" s="1"/>
  <c r="E414" i="13"/>
  <c r="E412" i="13"/>
  <c r="I87" i="14"/>
  <c r="B102" i="12"/>
  <c r="M171" i="14"/>
  <c r="G186" i="12"/>
  <c r="F186" i="12" l="1"/>
  <c r="L171" i="14"/>
  <c r="K169" i="14"/>
  <c r="T169" i="14" s="1"/>
  <c r="V169" i="14" s="1"/>
  <c r="W169" i="14" s="1"/>
  <c r="H185" i="12"/>
  <c r="N170" i="14"/>
  <c r="U170" i="14" s="1"/>
  <c r="J172" i="14"/>
  <c r="D187" i="12"/>
  <c r="G413" i="13"/>
  <c r="H88" i="14"/>
  <c r="C102" i="12"/>
  <c r="X86" i="14"/>
  <c r="G415" i="13"/>
  <c r="M172" i="14"/>
  <c r="G187" i="12"/>
  <c r="G412" i="13"/>
  <c r="G414" i="13"/>
  <c r="J185" i="12"/>
  <c r="P170" i="14"/>
  <c r="O170" i="14"/>
  <c r="L172" i="14" l="1"/>
  <c r="F187" i="12"/>
  <c r="K170" i="14"/>
  <c r="T170" i="14" s="1"/>
  <c r="V170" i="14" s="1"/>
  <c r="W170" i="14" s="1"/>
  <c r="N171" i="14"/>
  <c r="U171" i="14" s="1"/>
  <c r="H186" i="12"/>
  <c r="J173" i="14"/>
  <c r="D188" i="12"/>
  <c r="P171" i="14"/>
  <c r="J186" i="12"/>
  <c r="O171" i="14"/>
  <c r="M173" i="14"/>
  <c r="G188" i="12"/>
  <c r="I88" i="14"/>
  <c r="B103" i="12"/>
  <c r="K100" i="12"/>
  <c r="E420" i="13"/>
  <c r="E417" i="13"/>
  <c r="E416" i="13"/>
  <c r="G416" i="13" s="1"/>
  <c r="E418" i="13"/>
  <c r="E419" i="13"/>
  <c r="F188" i="12" l="1"/>
  <c r="L173" i="14"/>
  <c r="K171" i="14"/>
  <c r="T171" i="14" s="1"/>
  <c r="V171" i="14" s="1"/>
  <c r="W171" i="14" s="1"/>
  <c r="N172" i="14"/>
  <c r="U172" i="14" s="1"/>
  <c r="H187" i="12"/>
  <c r="J174" i="14"/>
  <c r="D189" i="12"/>
  <c r="G419" i="13"/>
  <c r="P172" i="14"/>
  <c r="J187" i="12"/>
  <c r="O172" i="14"/>
  <c r="C103" i="12"/>
  <c r="H89" i="14"/>
  <c r="G418" i="13"/>
  <c r="X87" i="14"/>
  <c r="G420" i="13"/>
  <c r="G189" i="12"/>
  <c r="M174" i="14"/>
  <c r="G417" i="13"/>
  <c r="F189" i="12" l="1"/>
  <c r="L174" i="14"/>
  <c r="K172" i="14"/>
  <c r="T172" i="14" s="1"/>
  <c r="V172" i="14" s="1"/>
  <c r="W172" i="14" s="1"/>
  <c r="N173" i="14"/>
  <c r="U173" i="14" s="1"/>
  <c r="H188" i="12"/>
  <c r="J175" i="14"/>
  <c r="D190" i="12"/>
  <c r="M175" i="14"/>
  <c r="G190" i="12"/>
  <c r="K101" i="12"/>
  <c r="E425" i="13"/>
  <c r="E424" i="13"/>
  <c r="E421" i="13"/>
  <c r="G421" i="13" s="1"/>
  <c r="E423" i="13"/>
  <c r="E422" i="13"/>
  <c r="I89" i="14"/>
  <c r="B104" i="12"/>
  <c r="P173" i="14"/>
  <c r="J188" i="12"/>
  <c r="O173" i="14"/>
  <c r="F190" i="12" l="1"/>
  <c r="L175" i="14"/>
  <c r="K173" i="14"/>
  <c r="T173" i="14" s="1"/>
  <c r="V173" i="14" s="1"/>
  <c r="W173" i="14" s="1"/>
  <c r="N174" i="14"/>
  <c r="U174" i="14" s="1"/>
  <c r="H189" i="12"/>
  <c r="D191" i="12"/>
  <c r="J176" i="14"/>
  <c r="G422" i="13"/>
  <c r="G424" i="13"/>
  <c r="J189" i="12"/>
  <c r="P174" i="14"/>
  <c r="O174" i="14"/>
  <c r="X88" i="14"/>
  <c r="G425" i="13"/>
  <c r="H90" i="14"/>
  <c r="C104" i="12"/>
  <c r="M176" i="14"/>
  <c r="G191" i="12"/>
  <c r="G423" i="13"/>
  <c r="F191" i="12" l="1"/>
  <c r="L176" i="14"/>
  <c r="K174" i="14"/>
  <c r="T174" i="14" s="1"/>
  <c r="V174" i="14" s="1"/>
  <c r="W174" i="14" s="1"/>
  <c r="H190" i="12"/>
  <c r="N175" i="14"/>
  <c r="U175" i="14" s="1"/>
  <c r="J177" i="14"/>
  <c r="D192" i="12"/>
  <c r="K102" i="12"/>
  <c r="E429" i="13"/>
  <c r="E430" i="13"/>
  <c r="E426" i="13"/>
  <c r="G426" i="13" s="1"/>
  <c r="E427" i="13"/>
  <c r="E428" i="13"/>
  <c r="M177" i="14"/>
  <c r="G192" i="12"/>
  <c r="I90" i="14"/>
  <c r="B105" i="12"/>
  <c r="P175" i="14"/>
  <c r="J190" i="12"/>
  <c r="O175" i="14"/>
  <c r="L177" i="14" l="1"/>
  <c r="F192" i="12"/>
  <c r="K175" i="14"/>
  <c r="T175" i="14" s="1"/>
  <c r="V175" i="14" s="1"/>
  <c r="W175" i="14" s="1"/>
  <c r="H191" i="12"/>
  <c r="N176" i="14"/>
  <c r="U176" i="14" s="1"/>
  <c r="J178" i="14"/>
  <c r="D193" i="12"/>
  <c r="G429" i="13"/>
  <c r="G427" i="13"/>
  <c r="X89" i="14"/>
  <c r="G430" i="13"/>
  <c r="P176" i="14"/>
  <c r="J191" i="12"/>
  <c r="O176" i="14"/>
  <c r="G193" i="12"/>
  <c r="M178" i="14"/>
  <c r="H91" i="14"/>
  <c r="C105" i="12"/>
  <c r="G428" i="13"/>
  <c r="L178" i="14" l="1"/>
  <c r="F193" i="12"/>
  <c r="K176" i="14"/>
  <c r="T176" i="14" s="1"/>
  <c r="V176" i="14" s="1"/>
  <c r="W176" i="14" s="1"/>
  <c r="H192" i="12"/>
  <c r="N177" i="14"/>
  <c r="U177" i="14" s="1"/>
  <c r="J179" i="14"/>
  <c r="D194" i="12"/>
  <c r="B106" i="12"/>
  <c r="I91" i="14"/>
  <c r="K103" i="12"/>
  <c r="E435" i="13"/>
  <c r="E431" i="13"/>
  <c r="G431" i="13" s="1"/>
  <c r="E432" i="13"/>
  <c r="E434" i="13"/>
  <c r="E433" i="13"/>
  <c r="M179" i="14"/>
  <c r="G194" i="12"/>
  <c r="P177" i="14"/>
  <c r="J192" i="12"/>
  <c r="O177" i="14"/>
  <c r="F194" i="12" l="1"/>
  <c r="L179" i="14"/>
  <c r="K177" i="14"/>
  <c r="T177" i="14" s="1"/>
  <c r="V177" i="14" s="1"/>
  <c r="W177" i="14" s="1"/>
  <c r="G433" i="13"/>
  <c r="N178" i="14"/>
  <c r="U178" i="14" s="1"/>
  <c r="H193" i="12"/>
  <c r="D195" i="12"/>
  <c r="J180" i="14"/>
  <c r="G432" i="13"/>
  <c r="X90" i="14"/>
  <c r="G435" i="13"/>
  <c r="M180" i="14"/>
  <c r="G195" i="12"/>
  <c r="J193" i="12"/>
  <c r="P178" i="14"/>
  <c r="O178" i="14"/>
  <c r="G434" i="13"/>
  <c r="H92" i="14"/>
  <c r="C106" i="12"/>
  <c r="F195" i="12" l="1"/>
  <c r="L180" i="14"/>
  <c r="K178" i="14"/>
  <c r="T178" i="14" s="1"/>
  <c r="V178" i="14" s="1"/>
  <c r="W178" i="14" s="1"/>
  <c r="N179" i="14"/>
  <c r="U179" i="14" s="1"/>
  <c r="H194" i="12"/>
  <c r="J181" i="14"/>
  <c r="D196" i="12"/>
  <c r="M181" i="14"/>
  <c r="G196" i="12"/>
  <c r="B107" i="12"/>
  <c r="I92" i="14"/>
  <c r="K104" i="12"/>
  <c r="E440" i="13"/>
  <c r="E438" i="13"/>
  <c r="E437" i="13"/>
  <c r="E436" i="13"/>
  <c r="G436" i="13" s="1"/>
  <c r="E439" i="13"/>
  <c r="P179" i="14"/>
  <c r="J194" i="12"/>
  <c r="O179" i="14"/>
  <c r="L181" i="14" l="1"/>
  <c r="F196" i="12"/>
  <c r="K179" i="14"/>
  <c r="T179" i="14" s="1"/>
  <c r="V179" i="14" s="1"/>
  <c r="W179" i="14" s="1"/>
  <c r="N180" i="14"/>
  <c r="U180" i="14" s="1"/>
  <c r="H195" i="12"/>
  <c r="J182" i="14"/>
  <c r="D197" i="12"/>
  <c r="G439" i="13"/>
  <c r="G437" i="13"/>
  <c r="P180" i="14"/>
  <c r="J195" i="12"/>
  <c r="O180" i="14"/>
  <c r="H93" i="14"/>
  <c r="C107" i="12"/>
  <c r="X91" i="14"/>
  <c r="G440" i="13"/>
  <c r="G197" i="12"/>
  <c r="M182" i="14"/>
  <c r="G438" i="13"/>
  <c r="L182" i="14" l="1"/>
  <c r="F197" i="12"/>
  <c r="K180" i="14"/>
  <c r="T180" i="14" s="1"/>
  <c r="V180" i="14" s="1"/>
  <c r="W180" i="14" s="1"/>
  <c r="N181" i="14"/>
  <c r="U181" i="14" s="1"/>
  <c r="H196" i="12"/>
  <c r="D198" i="12"/>
  <c r="J183" i="14"/>
  <c r="M183" i="14"/>
  <c r="G198" i="12"/>
  <c r="K105" i="12"/>
  <c r="E445" i="13"/>
  <c r="E442" i="13"/>
  <c r="E443" i="13"/>
  <c r="E441" i="13"/>
  <c r="G441" i="13" s="1"/>
  <c r="E444" i="13"/>
  <c r="B108" i="12"/>
  <c r="I93" i="14"/>
  <c r="P181" i="14"/>
  <c r="J196" i="12"/>
  <c r="O181" i="14"/>
  <c r="F198" i="12" l="1"/>
  <c r="L183" i="14"/>
  <c r="K181" i="14"/>
  <c r="T181" i="14" s="1"/>
  <c r="V181" i="14" s="1"/>
  <c r="W181" i="14" s="1"/>
  <c r="N182" i="14"/>
  <c r="U182" i="14" s="1"/>
  <c r="H197" i="12"/>
  <c r="J184" i="14"/>
  <c r="D199" i="12"/>
  <c r="G442" i="13"/>
  <c r="X92" i="14"/>
  <c r="G445" i="13"/>
  <c r="H94" i="14"/>
  <c r="C108" i="12"/>
  <c r="J197" i="12"/>
  <c r="P182" i="14"/>
  <c r="O182" i="14"/>
  <c r="G444" i="13"/>
  <c r="M184" i="14"/>
  <c r="G199" i="12"/>
  <c r="G443" i="13"/>
  <c r="F199" i="12" l="1"/>
  <c r="L184" i="14"/>
  <c r="K182" i="14"/>
  <c r="T182" i="14" s="1"/>
  <c r="V182" i="14" s="1"/>
  <c r="W182" i="14" s="1"/>
  <c r="N183" i="14"/>
  <c r="U183" i="14" s="1"/>
  <c r="H198" i="12"/>
  <c r="D200" i="12"/>
  <c r="J185" i="14"/>
  <c r="M185" i="14"/>
  <c r="G200" i="12"/>
  <c r="K106" i="12"/>
  <c r="E450" i="13"/>
  <c r="E448" i="13"/>
  <c r="E449" i="13"/>
  <c r="E447" i="13"/>
  <c r="E446" i="13"/>
  <c r="G446" i="13" s="1"/>
  <c r="B109" i="12"/>
  <c r="I94" i="14"/>
  <c r="P183" i="14"/>
  <c r="J198" i="12"/>
  <c r="O183" i="14"/>
  <c r="F200" i="12" l="1"/>
  <c r="L185" i="14"/>
  <c r="K183" i="14"/>
  <c r="T183" i="14" s="1"/>
  <c r="V183" i="14" s="1"/>
  <c r="W183" i="14" s="1"/>
  <c r="H199" i="12"/>
  <c r="N184" i="14"/>
  <c r="U184" i="14" s="1"/>
  <c r="J186" i="14"/>
  <c r="D201" i="12"/>
  <c r="G449" i="13"/>
  <c r="G201" i="12"/>
  <c r="M186" i="14"/>
  <c r="G447" i="13"/>
  <c r="G448" i="13"/>
  <c r="X93" i="14"/>
  <c r="G450" i="13"/>
  <c r="H95" i="14"/>
  <c r="C109" i="12"/>
  <c r="P184" i="14"/>
  <c r="J199" i="12"/>
  <c r="O184" i="14"/>
  <c r="L186" i="14" l="1"/>
  <c r="F201" i="12"/>
  <c r="K184" i="14"/>
  <c r="T184" i="14" s="1"/>
  <c r="V184" i="14" s="1"/>
  <c r="W184" i="14" s="1"/>
  <c r="N185" i="14"/>
  <c r="U185" i="14" s="1"/>
  <c r="H200" i="12"/>
  <c r="D202" i="12"/>
  <c r="J187" i="14"/>
  <c r="I95" i="14"/>
  <c r="B110" i="12"/>
  <c r="M187" i="14"/>
  <c r="G202" i="12"/>
  <c r="K107" i="12"/>
  <c r="E451" i="13"/>
  <c r="G451" i="13" s="1"/>
  <c r="E455" i="13"/>
  <c r="E454" i="13"/>
  <c r="E452" i="13"/>
  <c r="E453" i="13"/>
  <c r="P185" i="14"/>
  <c r="J200" i="12"/>
  <c r="O185" i="14"/>
  <c r="F202" i="12" l="1"/>
  <c r="L187" i="14"/>
  <c r="K185" i="14"/>
  <c r="T185" i="14" s="1"/>
  <c r="V185" i="14" s="1"/>
  <c r="W185" i="14" s="1"/>
  <c r="N186" i="14"/>
  <c r="U186" i="14" s="1"/>
  <c r="H201" i="12"/>
  <c r="J188" i="14"/>
  <c r="D203" i="12"/>
  <c r="G452" i="13"/>
  <c r="G454" i="13"/>
  <c r="C110" i="12"/>
  <c r="H96" i="14"/>
  <c r="X94" i="14"/>
  <c r="G455" i="13"/>
  <c r="J201" i="12"/>
  <c r="P186" i="14"/>
  <c r="O186" i="14"/>
  <c r="M188" i="14"/>
  <c r="G203" i="12"/>
  <c r="G453" i="13"/>
  <c r="F203" i="12" l="1"/>
  <c r="L188" i="14"/>
  <c r="K186" i="14"/>
  <c r="T186" i="14" s="1"/>
  <c r="V186" i="14" s="1"/>
  <c r="W186" i="14" s="1"/>
  <c r="H202" i="12"/>
  <c r="N187" i="14"/>
  <c r="U187" i="14" s="1"/>
  <c r="J189" i="14"/>
  <c r="D204" i="12"/>
  <c r="P187" i="14"/>
  <c r="J202" i="12"/>
  <c r="O187" i="14"/>
  <c r="K108" i="12"/>
  <c r="E460" i="13"/>
  <c r="E459" i="13"/>
  <c r="E457" i="13"/>
  <c r="E456" i="13"/>
  <c r="G456" i="13" s="1"/>
  <c r="E458" i="13"/>
  <c r="M189" i="14"/>
  <c r="G204" i="12"/>
  <c r="I96" i="14"/>
  <c r="B111" i="12"/>
  <c r="L189" i="14" l="1"/>
  <c r="F204" i="12"/>
  <c r="K187" i="14"/>
  <c r="T187" i="14" s="1"/>
  <c r="V187" i="14" s="1"/>
  <c r="W187" i="14" s="1"/>
  <c r="N188" i="14"/>
  <c r="U188" i="14" s="1"/>
  <c r="H203" i="12"/>
  <c r="J190" i="14"/>
  <c r="D205" i="12"/>
  <c r="G459" i="13"/>
  <c r="X95" i="14"/>
  <c r="G460" i="13"/>
  <c r="H97" i="14"/>
  <c r="C111" i="12"/>
  <c r="G205" i="12"/>
  <c r="M190" i="14"/>
  <c r="G457" i="13"/>
  <c r="P188" i="14"/>
  <c r="J203" i="12"/>
  <c r="O188" i="14"/>
  <c r="G458" i="13"/>
  <c r="L190" i="14" l="1"/>
  <c r="F205" i="12"/>
  <c r="K188" i="14"/>
  <c r="T188" i="14" s="1"/>
  <c r="V188" i="14" s="1"/>
  <c r="W188" i="14" s="1"/>
  <c r="H204" i="12"/>
  <c r="N189" i="14"/>
  <c r="U189" i="14" s="1"/>
  <c r="J191" i="14"/>
  <c r="D206" i="12"/>
  <c r="P189" i="14"/>
  <c r="J204" i="12"/>
  <c r="O189" i="14"/>
  <c r="B112" i="12"/>
  <c r="I97" i="14"/>
  <c r="M191" i="14"/>
  <c r="G206" i="12"/>
  <c r="K109" i="12"/>
  <c r="E465" i="13"/>
  <c r="E461" i="13"/>
  <c r="G461" i="13" s="1"/>
  <c r="E463" i="13"/>
  <c r="E462" i="13"/>
  <c r="E464" i="13"/>
  <c r="F206" i="12" l="1"/>
  <c r="L191" i="14"/>
  <c r="K189" i="14"/>
  <c r="T189" i="14" s="1"/>
  <c r="V189" i="14" s="1"/>
  <c r="W189" i="14" s="1"/>
  <c r="N190" i="14"/>
  <c r="U190" i="14" s="1"/>
  <c r="H205" i="12"/>
  <c r="J192" i="14"/>
  <c r="D207" i="12"/>
  <c r="G464" i="13"/>
  <c r="G462" i="13"/>
  <c r="X96" i="14"/>
  <c r="G465" i="13"/>
  <c r="J205" i="12"/>
  <c r="P190" i="14"/>
  <c r="O190" i="14"/>
  <c r="G463" i="13"/>
  <c r="C112" i="12"/>
  <c r="H98" i="14"/>
  <c r="M192" i="14"/>
  <c r="G207" i="12"/>
  <c r="F207" i="12" l="1"/>
  <c r="L192" i="14"/>
  <c r="K190" i="14"/>
  <c r="T190" i="14" s="1"/>
  <c r="V190" i="14" s="1"/>
  <c r="W190" i="14" s="1"/>
  <c r="N191" i="14"/>
  <c r="U191" i="14" s="1"/>
  <c r="H206" i="12"/>
  <c r="J193" i="14"/>
  <c r="D208" i="12"/>
  <c r="I98" i="14"/>
  <c r="B113" i="12"/>
  <c r="K110" i="12"/>
  <c r="E470" i="13"/>
  <c r="E469" i="13"/>
  <c r="E467" i="13"/>
  <c r="E468" i="13"/>
  <c r="E466" i="13"/>
  <c r="G466" i="13" s="1"/>
  <c r="M193" i="14"/>
  <c r="G208" i="12"/>
  <c r="P191" i="14"/>
  <c r="J206" i="12"/>
  <c r="O191" i="14"/>
  <c r="F208" i="12" l="1"/>
  <c r="L193" i="14"/>
  <c r="K191" i="14"/>
  <c r="T191" i="14" s="1"/>
  <c r="V191" i="14" s="1"/>
  <c r="W191" i="14" s="1"/>
  <c r="H207" i="12"/>
  <c r="N192" i="14"/>
  <c r="U192" i="14" s="1"/>
  <c r="J194" i="14"/>
  <c r="D209" i="12"/>
  <c r="G468" i="13"/>
  <c r="H99" i="14"/>
  <c r="C113" i="12"/>
  <c r="G467" i="13"/>
  <c r="G209" i="12"/>
  <c r="M194" i="14"/>
  <c r="P192" i="14"/>
  <c r="J207" i="12"/>
  <c r="O192" i="14"/>
  <c r="G469" i="13"/>
  <c r="X97" i="14"/>
  <c r="G470" i="13"/>
  <c r="L194" i="14" l="1"/>
  <c r="F209" i="12"/>
  <c r="K192" i="14"/>
  <c r="T192" i="14" s="1"/>
  <c r="V192" i="14" s="1"/>
  <c r="W192" i="14" s="1"/>
  <c r="N193" i="14"/>
  <c r="U193" i="14" s="1"/>
  <c r="H208" i="12"/>
  <c r="D210" i="12"/>
  <c r="J195" i="14"/>
  <c r="P193" i="14"/>
  <c r="J208" i="12"/>
  <c r="O193" i="14"/>
  <c r="I99" i="14"/>
  <c r="B114" i="12"/>
  <c r="K111" i="12"/>
  <c r="E471" i="13"/>
  <c r="G471" i="13" s="1"/>
  <c r="E475" i="13"/>
  <c r="E474" i="13"/>
  <c r="E473" i="13"/>
  <c r="E472" i="13"/>
  <c r="M195" i="14"/>
  <c r="G210" i="12"/>
  <c r="F210" i="12" l="1"/>
  <c r="L195" i="14"/>
  <c r="K193" i="14"/>
  <c r="T193" i="14" s="1"/>
  <c r="V193" i="14" s="1"/>
  <c r="W193" i="14" s="1"/>
  <c r="N194" i="14"/>
  <c r="U194" i="14" s="1"/>
  <c r="H209" i="12"/>
  <c r="J196" i="14"/>
  <c r="D211" i="12"/>
  <c r="G474" i="13"/>
  <c r="G473" i="13"/>
  <c r="J209" i="12"/>
  <c r="P194" i="14"/>
  <c r="O194" i="14"/>
  <c r="X98" i="14"/>
  <c r="G475" i="13"/>
  <c r="C114" i="12"/>
  <c r="H100" i="14"/>
  <c r="M196" i="14"/>
  <c r="G211" i="12"/>
  <c r="G472" i="13"/>
  <c r="F211" i="12" l="1"/>
  <c r="L196" i="14"/>
  <c r="K194" i="14"/>
  <c r="T194" i="14" s="1"/>
  <c r="V194" i="14" s="1"/>
  <c r="W194" i="14" s="1"/>
  <c r="N195" i="14"/>
  <c r="U195" i="14" s="1"/>
  <c r="H210" i="12"/>
  <c r="D212" i="12"/>
  <c r="J197" i="14"/>
  <c r="P195" i="14"/>
  <c r="J210" i="12"/>
  <c r="O195" i="14"/>
  <c r="I100" i="14"/>
  <c r="B115" i="12"/>
  <c r="M197" i="14"/>
  <c r="G212" i="12"/>
  <c r="K112" i="12"/>
  <c r="E480" i="13"/>
  <c r="E478" i="13"/>
  <c r="E477" i="13"/>
  <c r="E479" i="13"/>
  <c r="E476" i="13"/>
  <c r="G476" i="13" s="1"/>
  <c r="F212" i="12" l="1"/>
  <c r="L197" i="14"/>
  <c r="K195" i="14"/>
  <c r="T195" i="14" s="1"/>
  <c r="V195" i="14" s="1"/>
  <c r="W195" i="14" s="1"/>
  <c r="H211" i="12"/>
  <c r="N196" i="14"/>
  <c r="U196" i="14" s="1"/>
  <c r="J198" i="14"/>
  <c r="D213" i="12"/>
  <c r="G479" i="13"/>
  <c r="G477" i="13"/>
  <c r="X99" i="14"/>
  <c r="G480" i="13"/>
  <c r="G213" i="12"/>
  <c r="M198" i="14"/>
  <c r="P196" i="14"/>
  <c r="J211" i="12"/>
  <c r="O196" i="14"/>
  <c r="G478" i="13"/>
  <c r="H101" i="14"/>
  <c r="C115" i="12"/>
  <c r="L198" i="14" l="1"/>
  <c r="F213" i="12"/>
  <c r="K196" i="14"/>
  <c r="T196" i="14" s="1"/>
  <c r="V196" i="14" s="1"/>
  <c r="W196" i="14" s="1"/>
  <c r="H212" i="12"/>
  <c r="N197" i="14"/>
  <c r="U197" i="14" s="1"/>
  <c r="J199" i="14"/>
  <c r="D214" i="12"/>
  <c r="K113" i="12"/>
  <c r="E485" i="13"/>
  <c r="E481" i="13"/>
  <c r="G481" i="13" s="1"/>
  <c r="E482" i="13"/>
  <c r="E484" i="13"/>
  <c r="E483" i="13"/>
  <c r="P197" i="14"/>
  <c r="J212" i="12"/>
  <c r="O197" i="14"/>
  <c r="I101" i="14"/>
  <c r="B116" i="12"/>
  <c r="M199" i="14"/>
  <c r="G214" i="12"/>
  <c r="F214" i="12" l="1"/>
  <c r="L199" i="14"/>
  <c r="K197" i="14"/>
  <c r="T197" i="14" s="1"/>
  <c r="V197" i="14" s="1"/>
  <c r="W197" i="14" s="1"/>
  <c r="N198" i="14"/>
  <c r="U198" i="14" s="1"/>
  <c r="H213" i="12"/>
  <c r="J200" i="14"/>
  <c r="D215" i="12"/>
  <c r="G483" i="13"/>
  <c r="G484" i="13"/>
  <c r="G482" i="13"/>
  <c r="M200" i="14"/>
  <c r="G215" i="12"/>
  <c r="J213" i="12"/>
  <c r="P198" i="14"/>
  <c r="O198" i="14"/>
  <c r="C116" i="12"/>
  <c r="H102" i="14"/>
  <c r="X100" i="14"/>
  <c r="G485" i="13"/>
  <c r="F215" i="12" l="1"/>
  <c r="L200" i="14"/>
  <c r="K198" i="14"/>
  <c r="T198" i="14" s="1"/>
  <c r="V198" i="14" s="1"/>
  <c r="W198" i="14" s="1"/>
  <c r="N199" i="14"/>
  <c r="U199" i="14" s="1"/>
  <c r="H214" i="12"/>
  <c r="J201" i="14"/>
  <c r="D216" i="12"/>
  <c r="K114" i="12"/>
  <c r="E490" i="13"/>
  <c r="E486" i="13"/>
  <c r="G486" i="13" s="1"/>
  <c r="E489" i="13"/>
  <c r="E487" i="13"/>
  <c r="E488" i="13"/>
  <c r="I102" i="14"/>
  <c r="B117" i="12"/>
  <c r="M201" i="14"/>
  <c r="G216" i="12"/>
  <c r="P199" i="14"/>
  <c r="J214" i="12"/>
  <c r="O199" i="14"/>
  <c r="F216" i="12" l="1"/>
  <c r="L201" i="14"/>
  <c r="K199" i="14"/>
  <c r="T199" i="14" s="1"/>
  <c r="V199" i="14" s="1"/>
  <c r="W199" i="14" s="1"/>
  <c r="H215" i="12"/>
  <c r="N200" i="14"/>
  <c r="U200" i="14" s="1"/>
  <c r="J202" i="14"/>
  <c r="D217" i="12"/>
  <c r="G488" i="13"/>
  <c r="G489" i="13"/>
  <c r="G217" i="12"/>
  <c r="M202" i="14"/>
  <c r="X101" i="14"/>
  <c r="G490" i="13"/>
  <c r="H103" i="14"/>
  <c r="C117" i="12"/>
  <c r="P200" i="14"/>
  <c r="J215" i="12"/>
  <c r="O200" i="14"/>
  <c r="G487" i="13"/>
  <c r="L202" i="14" l="1"/>
  <c r="F217" i="12"/>
  <c r="K200" i="14"/>
  <c r="T200" i="14" s="1"/>
  <c r="V200" i="14" s="1"/>
  <c r="W200" i="14" s="1"/>
  <c r="N201" i="14"/>
  <c r="U201" i="14" s="1"/>
  <c r="H216" i="12"/>
  <c r="D218" i="12"/>
  <c r="J203" i="14"/>
  <c r="P201" i="14"/>
  <c r="J216" i="12"/>
  <c r="O201" i="14"/>
  <c r="K115" i="12"/>
  <c r="E495" i="13"/>
  <c r="E493" i="13"/>
  <c r="E492" i="13"/>
  <c r="E494" i="13"/>
  <c r="E491" i="13"/>
  <c r="G491" i="13" s="1"/>
  <c r="I103" i="14"/>
  <c r="B118" i="12"/>
  <c r="M203" i="14"/>
  <c r="G218" i="12"/>
  <c r="F218" i="12" l="1"/>
  <c r="L203" i="14"/>
  <c r="K201" i="14"/>
  <c r="T201" i="14" s="1"/>
  <c r="V201" i="14" s="1"/>
  <c r="W201" i="14" s="1"/>
  <c r="H217" i="12"/>
  <c r="N202" i="14"/>
  <c r="U202" i="14" s="1"/>
  <c r="D219" i="12"/>
  <c r="J204" i="14"/>
  <c r="G494" i="13"/>
  <c r="G492" i="13"/>
  <c r="G493" i="13"/>
  <c r="X102" i="14"/>
  <c r="G495" i="13"/>
  <c r="M204" i="14"/>
  <c r="G219" i="12"/>
  <c r="J217" i="12"/>
  <c r="P202" i="14"/>
  <c r="O202" i="14"/>
  <c r="H104" i="14"/>
  <c r="C118" i="12"/>
  <c r="F219" i="12" l="1"/>
  <c r="L204" i="14"/>
  <c r="K202" i="14"/>
  <c r="T202" i="14" s="1"/>
  <c r="V202" i="14" s="1"/>
  <c r="W202" i="14" s="1"/>
  <c r="H218" i="12"/>
  <c r="N203" i="14"/>
  <c r="U203" i="14" s="1"/>
  <c r="J205" i="14"/>
  <c r="D220" i="12"/>
  <c r="P203" i="14"/>
  <c r="J218" i="12"/>
  <c r="O203" i="14"/>
  <c r="M205" i="14"/>
  <c r="G220" i="12"/>
  <c r="B119" i="12"/>
  <c r="I104" i="14"/>
  <c r="K116" i="12"/>
  <c r="E500" i="13"/>
  <c r="E497" i="13"/>
  <c r="E498" i="13"/>
  <c r="E499" i="13"/>
  <c r="E496" i="13"/>
  <c r="G496" i="13" s="1"/>
  <c r="F220" i="12" l="1"/>
  <c r="L205" i="14"/>
  <c r="K203" i="14"/>
  <c r="T203" i="14" s="1"/>
  <c r="V203" i="14" s="1"/>
  <c r="W203" i="14" s="1"/>
  <c r="H219" i="12"/>
  <c r="N204" i="14"/>
  <c r="U204" i="14" s="1"/>
  <c r="J206" i="14"/>
  <c r="D221" i="12"/>
  <c r="G497" i="13"/>
  <c r="G498" i="13"/>
  <c r="P204" i="14"/>
  <c r="J219" i="12"/>
  <c r="O204" i="14"/>
  <c r="X103" i="14"/>
  <c r="G500" i="13"/>
  <c r="G221" i="12"/>
  <c r="M206" i="14"/>
  <c r="H105" i="14"/>
  <c r="C119" i="12"/>
  <c r="G499" i="13"/>
  <c r="L206" i="14" l="1"/>
  <c r="F221" i="12"/>
  <c r="K204" i="14"/>
  <c r="T204" i="14" s="1"/>
  <c r="V204" i="14" s="1"/>
  <c r="W204" i="14" s="1"/>
  <c r="N205" i="14"/>
  <c r="U205" i="14" s="1"/>
  <c r="H220" i="12"/>
  <c r="J207" i="14"/>
  <c r="D222" i="12"/>
  <c r="M207" i="14"/>
  <c r="G222" i="12"/>
  <c r="P205" i="14"/>
  <c r="J220" i="12"/>
  <c r="O205" i="14"/>
  <c r="I105" i="14"/>
  <c r="B120" i="12"/>
  <c r="K117" i="12"/>
  <c r="E505" i="13"/>
  <c r="E503" i="13"/>
  <c r="E502" i="13"/>
  <c r="E501" i="13"/>
  <c r="G501" i="13" s="1"/>
  <c r="E504" i="13"/>
  <c r="F222" i="12" l="1"/>
  <c r="L207" i="14"/>
  <c r="K205" i="14"/>
  <c r="T205" i="14" s="1"/>
  <c r="V205" i="14" s="1"/>
  <c r="W205" i="14" s="1"/>
  <c r="H221" i="12"/>
  <c r="N206" i="14"/>
  <c r="U206" i="14" s="1"/>
  <c r="J208" i="14"/>
  <c r="D223" i="12"/>
  <c r="G504" i="13"/>
  <c r="J221" i="12"/>
  <c r="P206" i="14"/>
  <c r="O206" i="14"/>
  <c r="X104" i="14"/>
  <c r="G505" i="13"/>
  <c r="G502" i="13"/>
  <c r="C120" i="12"/>
  <c r="H106" i="14"/>
  <c r="M208" i="14"/>
  <c r="G223" i="12"/>
  <c r="G503" i="13"/>
  <c r="L208" i="14" l="1"/>
  <c r="F223" i="12"/>
  <c r="K206" i="14"/>
  <c r="T206" i="14" s="1"/>
  <c r="V206" i="14" s="1"/>
  <c r="W206" i="14" s="1"/>
  <c r="N207" i="14"/>
  <c r="U207" i="14" s="1"/>
  <c r="H222" i="12"/>
  <c r="J209" i="14"/>
  <c r="D224" i="12"/>
  <c r="K118" i="12"/>
  <c r="E510" i="13"/>
  <c r="E508" i="13"/>
  <c r="E507" i="13"/>
  <c r="E506" i="13"/>
  <c r="G506" i="13" s="1"/>
  <c r="E509" i="13"/>
  <c r="P207" i="14"/>
  <c r="J222" i="12"/>
  <c r="O207" i="14"/>
  <c r="M209" i="14"/>
  <c r="G224" i="12"/>
  <c r="B121" i="12"/>
  <c r="I106" i="14"/>
  <c r="F224" i="12" l="1"/>
  <c r="L209" i="14"/>
  <c r="K207" i="14"/>
  <c r="T207" i="14" s="1"/>
  <c r="V207" i="14" s="1"/>
  <c r="W207" i="14" s="1"/>
  <c r="N208" i="14"/>
  <c r="U208" i="14" s="1"/>
  <c r="H223" i="12"/>
  <c r="G507" i="13"/>
  <c r="J210" i="14"/>
  <c r="D225" i="12"/>
  <c r="G509" i="13"/>
  <c r="G508" i="13"/>
  <c r="X105" i="14"/>
  <c r="G510" i="13"/>
  <c r="G225" i="12"/>
  <c r="M210" i="14"/>
  <c r="H107" i="14"/>
  <c r="C121" i="12"/>
  <c r="P208" i="14"/>
  <c r="J223" i="12"/>
  <c r="O208" i="14"/>
  <c r="L210" i="14" l="1"/>
  <c r="F225" i="12"/>
  <c r="K208" i="14"/>
  <c r="T208" i="14" s="1"/>
  <c r="V208" i="14" s="1"/>
  <c r="W208" i="14" s="1"/>
  <c r="H224" i="12"/>
  <c r="N209" i="14"/>
  <c r="U209" i="14" s="1"/>
  <c r="D226" i="12"/>
  <c r="J211" i="14"/>
  <c r="M211" i="14"/>
  <c r="G226" i="12"/>
  <c r="K119" i="12"/>
  <c r="E515" i="13"/>
  <c r="E514" i="13"/>
  <c r="E512" i="13"/>
  <c r="E513" i="13"/>
  <c r="E511" i="13"/>
  <c r="G511" i="13" s="1"/>
  <c r="I107" i="14"/>
  <c r="B122" i="12"/>
  <c r="P209" i="14"/>
  <c r="J224" i="12"/>
  <c r="O209" i="14"/>
  <c r="F226" i="12" l="1"/>
  <c r="L211" i="14"/>
  <c r="K209" i="14"/>
  <c r="T209" i="14" s="1"/>
  <c r="V209" i="14" s="1"/>
  <c r="W209" i="14" s="1"/>
  <c r="N210" i="14"/>
  <c r="U210" i="14" s="1"/>
  <c r="H225" i="12"/>
  <c r="J212" i="14"/>
  <c r="D227" i="12"/>
  <c r="G513" i="13"/>
  <c r="M212" i="14"/>
  <c r="G227" i="12"/>
  <c r="X106" i="14"/>
  <c r="G515" i="13"/>
  <c r="G514" i="13"/>
  <c r="G512" i="13"/>
  <c r="C122" i="12"/>
  <c r="H108" i="14"/>
  <c r="J225" i="12"/>
  <c r="P210" i="14"/>
  <c r="O210" i="14"/>
  <c r="F227" i="12" l="1"/>
  <c r="L212" i="14"/>
  <c r="K210" i="14"/>
  <c r="T210" i="14" s="1"/>
  <c r="V210" i="14" s="1"/>
  <c r="W210" i="14" s="1"/>
  <c r="H226" i="12"/>
  <c r="N211" i="14"/>
  <c r="U211" i="14" s="1"/>
  <c r="J213" i="14"/>
  <c r="D228" i="12"/>
  <c r="M213" i="14"/>
  <c r="G228" i="12"/>
  <c r="K120" i="12"/>
  <c r="E520" i="13"/>
  <c r="E518" i="13"/>
  <c r="E519" i="13"/>
  <c r="E516" i="13"/>
  <c r="G516" i="13" s="1"/>
  <c r="E517" i="13"/>
  <c r="B123" i="12"/>
  <c r="I108" i="14"/>
  <c r="P211" i="14"/>
  <c r="J226" i="12"/>
  <c r="O211" i="14"/>
  <c r="L213" i="14" l="1"/>
  <c r="F228" i="12"/>
  <c r="K211" i="14"/>
  <c r="T211" i="14" s="1"/>
  <c r="V211" i="14" s="1"/>
  <c r="W211" i="14" s="1"/>
  <c r="H227" i="12"/>
  <c r="N212" i="14"/>
  <c r="U212" i="14" s="1"/>
  <c r="J214" i="14"/>
  <c r="D229" i="12"/>
  <c r="G517" i="13"/>
  <c r="G519" i="13"/>
  <c r="G518" i="13"/>
  <c r="G229" i="12"/>
  <c r="M214" i="14"/>
  <c r="H109" i="14"/>
  <c r="C123" i="12"/>
  <c r="X107" i="14"/>
  <c r="G520" i="13"/>
  <c r="P212" i="14"/>
  <c r="J227" i="12"/>
  <c r="O212" i="14"/>
  <c r="L214" i="14" l="1"/>
  <c r="F229" i="12"/>
  <c r="K212" i="14"/>
  <c r="T212" i="14" s="1"/>
  <c r="V212" i="14" s="1"/>
  <c r="W212" i="14" s="1"/>
  <c r="N213" i="14"/>
  <c r="U213" i="14" s="1"/>
  <c r="H228" i="12"/>
  <c r="J215" i="14"/>
  <c r="D230" i="12"/>
  <c r="I109" i="14"/>
  <c r="B124" i="12"/>
  <c r="K121" i="12"/>
  <c r="E524" i="13"/>
  <c r="E525" i="13"/>
  <c r="E522" i="13"/>
  <c r="E521" i="13"/>
  <c r="G521" i="13" s="1"/>
  <c r="E523" i="13"/>
  <c r="P213" i="14"/>
  <c r="J228" i="12"/>
  <c r="O213" i="14"/>
  <c r="M215" i="14"/>
  <c r="G230" i="12"/>
  <c r="L215" i="14" l="1"/>
  <c r="F230" i="12"/>
  <c r="K213" i="14"/>
  <c r="T213" i="14" s="1"/>
  <c r="V213" i="14" s="1"/>
  <c r="W213" i="14" s="1"/>
  <c r="H229" i="12"/>
  <c r="N214" i="14"/>
  <c r="U214" i="14" s="1"/>
  <c r="J216" i="14"/>
  <c r="D231" i="12"/>
  <c r="G523" i="13"/>
  <c r="J229" i="12"/>
  <c r="P214" i="14"/>
  <c r="O214" i="14"/>
  <c r="G524" i="13"/>
  <c r="X108" i="14"/>
  <c r="G525" i="13"/>
  <c r="H110" i="14"/>
  <c r="C124" i="12"/>
  <c r="G522" i="13"/>
  <c r="M216" i="14"/>
  <c r="G231" i="12"/>
  <c r="F231" i="12" l="1"/>
  <c r="L216" i="14"/>
  <c r="K214" i="14"/>
  <c r="T214" i="14" s="1"/>
  <c r="V214" i="14" s="1"/>
  <c r="W214" i="14" s="1"/>
  <c r="H230" i="12"/>
  <c r="N215" i="14"/>
  <c r="U215" i="14" s="1"/>
  <c r="D232" i="12"/>
  <c r="J217" i="14"/>
  <c r="G232" i="12"/>
  <c r="M217" i="14"/>
  <c r="B125" i="12"/>
  <c r="I110" i="14"/>
  <c r="P215" i="14"/>
  <c r="J230" i="12"/>
  <c r="O215" i="14"/>
  <c r="K122" i="12"/>
  <c r="E530" i="13"/>
  <c r="E527" i="13"/>
  <c r="E528" i="13"/>
  <c r="E526" i="13"/>
  <c r="G526" i="13" s="1"/>
  <c r="E529" i="13"/>
  <c r="L217" i="14" l="1"/>
  <c r="F232" i="12"/>
  <c r="K215" i="14"/>
  <c r="T215" i="14" s="1"/>
  <c r="V215" i="14" s="1"/>
  <c r="W215" i="14" s="1"/>
  <c r="N216" i="14"/>
  <c r="U216" i="14" s="1"/>
  <c r="H231" i="12"/>
  <c r="D233" i="12"/>
  <c r="J218" i="14"/>
  <c r="G528" i="13"/>
  <c r="G529" i="13"/>
  <c r="P216" i="14"/>
  <c r="J231" i="12"/>
  <c r="O216" i="14"/>
  <c r="G233" i="12"/>
  <c r="M218" i="14"/>
  <c r="X109" i="14"/>
  <c r="G530" i="13"/>
  <c r="H111" i="14"/>
  <c r="C125" i="12"/>
  <c r="G527" i="13"/>
  <c r="F233" i="12" l="1"/>
  <c r="L218" i="14"/>
  <c r="K216" i="14"/>
  <c r="T216" i="14" s="1"/>
  <c r="V216" i="14" s="1"/>
  <c r="W216" i="14" s="1"/>
  <c r="H232" i="12"/>
  <c r="N217" i="14"/>
  <c r="U217" i="14" s="1"/>
  <c r="D234" i="12"/>
  <c r="J219" i="14"/>
  <c r="B126" i="12"/>
  <c r="I111" i="14"/>
  <c r="M219" i="14"/>
  <c r="G234" i="12"/>
  <c r="K123" i="12"/>
  <c r="E535" i="13"/>
  <c r="E534" i="13"/>
  <c r="E533" i="13"/>
  <c r="E531" i="13"/>
  <c r="G531" i="13" s="1"/>
  <c r="E532" i="13"/>
  <c r="J232" i="12"/>
  <c r="P217" i="14"/>
  <c r="O217" i="14"/>
  <c r="F234" i="12" l="1"/>
  <c r="L219" i="14"/>
  <c r="K217" i="14"/>
  <c r="T217" i="14" s="1"/>
  <c r="V217" i="14" s="1"/>
  <c r="W217" i="14" s="1"/>
  <c r="H233" i="12"/>
  <c r="N218" i="14"/>
  <c r="U218" i="14" s="1"/>
  <c r="J220" i="14"/>
  <c r="D235" i="12"/>
  <c r="G532" i="13"/>
  <c r="G534" i="13"/>
  <c r="G235" i="12"/>
  <c r="M220" i="14"/>
  <c r="G533" i="13"/>
  <c r="J233" i="12"/>
  <c r="P218" i="14"/>
  <c r="O218" i="14"/>
  <c r="X110" i="14"/>
  <c r="G535" i="13"/>
  <c r="C126" i="12"/>
  <c r="H112" i="14"/>
  <c r="L220" i="14" l="1"/>
  <c r="F235" i="12"/>
  <c r="K218" i="14"/>
  <c r="T218" i="14" s="1"/>
  <c r="V218" i="14" s="1"/>
  <c r="W218" i="14" s="1"/>
  <c r="H234" i="12"/>
  <c r="N219" i="14"/>
  <c r="U219" i="14" s="1"/>
  <c r="D236" i="12"/>
  <c r="J221" i="14"/>
  <c r="I112" i="14"/>
  <c r="B127" i="12"/>
  <c r="K124" i="12"/>
  <c r="E540" i="13"/>
  <c r="E536" i="13"/>
  <c r="G536" i="13" s="1"/>
  <c r="E537" i="13"/>
  <c r="E538" i="13"/>
  <c r="E539" i="13"/>
  <c r="P219" i="14"/>
  <c r="J234" i="12"/>
  <c r="O219" i="14"/>
  <c r="G236" i="12"/>
  <c r="M221" i="14"/>
  <c r="F236" i="12" l="1"/>
  <c r="L221" i="14"/>
  <c r="K219" i="14"/>
  <c r="T219" i="14" s="1"/>
  <c r="V219" i="14" s="1"/>
  <c r="W219" i="14" s="1"/>
  <c r="H235" i="12"/>
  <c r="N220" i="14"/>
  <c r="U220" i="14" s="1"/>
  <c r="J222" i="14"/>
  <c r="D237" i="12"/>
  <c r="G537" i="13"/>
  <c r="G539" i="13"/>
  <c r="J235" i="12"/>
  <c r="P220" i="14"/>
  <c r="O220" i="14"/>
  <c r="X111" i="14"/>
  <c r="G540" i="13"/>
  <c r="H113" i="14"/>
  <c r="C127" i="12"/>
  <c r="G237" i="12"/>
  <c r="M222" i="14"/>
  <c r="G538" i="13"/>
  <c r="L222" i="14" l="1"/>
  <c r="F237" i="12"/>
  <c r="K220" i="14"/>
  <c r="T220" i="14" s="1"/>
  <c r="V220" i="14" s="1"/>
  <c r="W220" i="14" s="1"/>
  <c r="N221" i="14"/>
  <c r="U221" i="14" s="1"/>
  <c r="H236" i="12"/>
  <c r="D238" i="12"/>
  <c r="J223" i="14"/>
  <c r="J236" i="12"/>
  <c r="P221" i="14"/>
  <c r="O221" i="14"/>
  <c r="K125" i="12"/>
  <c r="E545" i="13"/>
  <c r="E541" i="13"/>
  <c r="G541" i="13" s="1"/>
  <c r="E542" i="13"/>
  <c r="E543" i="13"/>
  <c r="E544" i="13"/>
  <c r="M223" i="14"/>
  <c r="G238" i="12"/>
  <c r="B128" i="12"/>
  <c r="I113" i="14"/>
  <c r="F238" i="12" l="1"/>
  <c r="L223" i="14"/>
  <c r="K221" i="14"/>
  <c r="T221" i="14" s="1"/>
  <c r="V221" i="14" s="1"/>
  <c r="W221" i="14" s="1"/>
  <c r="N222" i="14"/>
  <c r="U222" i="14" s="1"/>
  <c r="H237" i="12"/>
  <c r="J224" i="14"/>
  <c r="D239" i="12"/>
  <c r="G543" i="13"/>
  <c r="G542" i="13"/>
  <c r="G544" i="13"/>
  <c r="X112" i="14"/>
  <c r="G545" i="13"/>
  <c r="C128" i="12"/>
  <c r="H114" i="14"/>
  <c r="J237" i="12"/>
  <c r="P222" i="14"/>
  <c r="O222" i="14"/>
  <c r="G239" i="12"/>
  <c r="M224" i="14"/>
  <c r="L224" i="14" l="1"/>
  <c r="F239" i="12"/>
  <c r="K222" i="14"/>
  <c r="T222" i="14" s="1"/>
  <c r="V222" i="14" s="1"/>
  <c r="W222" i="14" s="1"/>
  <c r="H238" i="12"/>
  <c r="N223" i="14"/>
  <c r="U223" i="14" s="1"/>
  <c r="D240" i="12"/>
  <c r="J225" i="14"/>
  <c r="G240" i="12"/>
  <c r="M225" i="14"/>
  <c r="P223" i="14"/>
  <c r="J238" i="12"/>
  <c r="O223" i="14"/>
  <c r="B129" i="12"/>
  <c r="I114" i="14"/>
  <c r="K126" i="12"/>
  <c r="E550" i="13"/>
  <c r="E549" i="13"/>
  <c r="E547" i="13"/>
  <c r="E548" i="13"/>
  <c r="E546" i="13"/>
  <c r="G546" i="13" s="1"/>
  <c r="F240" i="12" l="1"/>
  <c r="L225" i="14"/>
  <c r="K223" i="14"/>
  <c r="T223" i="14" s="1"/>
  <c r="V223" i="14" s="1"/>
  <c r="W223" i="14" s="1"/>
  <c r="H239" i="12"/>
  <c r="N224" i="14"/>
  <c r="U224" i="14" s="1"/>
  <c r="D241" i="12"/>
  <c r="J226" i="14"/>
  <c r="G548" i="13"/>
  <c r="G549" i="13"/>
  <c r="G241" i="12"/>
  <c r="M226" i="14"/>
  <c r="C129" i="12"/>
  <c r="H115" i="14"/>
  <c r="X113" i="14"/>
  <c r="G550" i="13"/>
  <c r="G547" i="13"/>
  <c r="J239" i="12"/>
  <c r="P224" i="14"/>
  <c r="O224" i="14"/>
  <c r="F241" i="12" l="1"/>
  <c r="L226" i="14"/>
  <c r="K224" i="14"/>
  <c r="T224" i="14" s="1"/>
  <c r="V224" i="14" s="1"/>
  <c r="W224" i="14" s="1"/>
  <c r="N225" i="14"/>
  <c r="U225" i="14" s="1"/>
  <c r="H240" i="12"/>
  <c r="D242" i="12"/>
  <c r="J227" i="14"/>
  <c r="J240" i="12"/>
  <c r="P225" i="14"/>
  <c r="O225" i="14"/>
  <c r="K127" i="12"/>
  <c r="E555" i="13"/>
  <c r="E551" i="13"/>
  <c r="G551" i="13" s="1"/>
  <c r="E554" i="13"/>
  <c r="E553" i="13"/>
  <c r="E552" i="13"/>
  <c r="M227" i="14"/>
  <c r="G242" i="12"/>
  <c r="I115" i="14"/>
  <c r="B130" i="12"/>
  <c r="F242" i="12" l="1"/>
  <c r="L227" i="14"/>
  <c r="K225" i="14"/>
  <c r="T225" i="14" s="1"/>
  <c r="V225" i="14" s="1"/>
  <c r="W225" i="14" s="1"/>
  <c r="H241" i="12"/>
  <c r="N226" i="14"/>
  <c r="U226" i="14" s="1"/>
  <c r="D243" i="12"/>
  <c r="J228" i="14"/>
  <c r="G553" i="13"/>
  <c r="G554" i="13"/>
  <c r="J241" i="12"/>
  <c r="P226" i="14"/>
  <c r="O226" i="14"/>
  <c r="X114" i="14"/>
  <c r="G555" i="13"/>
  <c r="H116" i="14"/>
  <c r="C130" i="12"/>
  <c r="G243" i="12"/>
  <c r="M228" i="14"/>
  <c r="G552" i="13"/>
  <c r="F243" i="12" l="1"/>
  <c r="L228" i="14"/>
  <c r="K226" i="14"/>
  <c r="T226" i="14" s="1"/>
  <c r="V226" i="14" s="1"/>
  <c r="W226" i="14" s="1"/>
  <c r="H242" i="12"/>
  <c r="N227" i="14"/>
  <c r="U227" i="14" s="1"/>
  <c r="J229" i="14"/>
  <c r="D244" i="12"/>
  <c r="P227" i="14"/>
  <c r="J242" i="12"/>
  <c r="O227" i="14"/>
  <c r="K128" i="12"/>
  <c r="E560" i="13"/>
  <c r="E558" i="13"/>
  <c r="E557" i="13"/>
  <c r="E556" i="13"/>
  <c r="G556" i="13" s="1"/>
  <c r="E559" i="13"/>
  <c r="G244" i="12"/>
  <c r="M229" i="14"/>
  <c r="B131" i="12"/>
  <c r="I116" i="14"/>
  <c r="L229" i="14" l="1"/>
  <c r="F244" i="12"/>
  <c r="K227" i="14"/>
  <c r="T227" i="14" s="1"/>
  <c r="V227" i="14" s="1"/>
  <c r="W227" i="14" s="1"/>
  <c r="N228" i="14"/>
  <c r="U228" i="14" s="1"/>
  <c r="H243" i="12"/>
  <c r="D245" i="12"/>
  <c r="J230" i="14"/>
  <c r="G558" i="13"/>
  <c r="G559" i="13"/>
  <c r="G245" i="12"/>
  <c r="M230" i="14"/>
  <c r="C131" i="12"/>
  <c r="H117" i="14"/>
  <c r="G557" i="13"/>
  <c r="J243" i="12"/>
  <c r="P228" i="14"/>
  <c r="O228" i="14"/>
  <c r="X115" i="14"/>
  <c r="G560" i="13"/>
  <c r="L230" i="14" l="1"/>
  <c r="F245" i="12"/>
  <c r="K228" i="14"/>
  <c r="T228" i="14" s="1"/>
  <c r="V228" i="14" s="1"/>
  <c r="W228" i="14" s="1"/>
  <c r="N229" i="14"/>
  <c r="U229" i="14" s="1"/>
  <c r="H244" i="12"/>
  <c r="J231" i="14"/>
  <c r="D246" i="12"/>
  <c r="M231" i="14"/>
  <c r="G246" i="12"/>
  <c r="K129" i="12"/>
  <c r="E563" i="13"/>
  <c r="E565" i="13"/>
  <c r="E562" i="13"/>
  <c r="E564" i="13"/>
  <c r="E561" i="13"/>
  <c r="G561" i="13" s="1"/>
  <c r="I117" i="14"/>
  <c r="B132" i="12"/>
  <c r="J244" i="12"/>
  <c r="P229" i="14"/>
  <c r="O229" i="14"/>
  <c r="F246" i="12" l="1"/>
  <c r="L231" i="14"/>
  <c r="K229" i="14"/>
  <c r="T229" i="14" s="1"/>
  <c r="V229" i="14" s="1"/>
  <c r="W229" i="14" s="1"/>
  <c r="G563" i="13"/>
  <c r="N230" i="14"/>
  <c r="U230" i="14" s="1"/>
  <c r="H245" i="12"/>
  <c r="D247" i="12"/>
  <c r="J232" i="14"/>
  <c r="G562" i="13"/>
  <c r="C132" i="12"/>
  <c r="H118" i="14"/>
  <c r="X116" i="14"/>
  <c r="G565" i="13"/>
  <c r="G247" i="12"/>
  <c r="M232" i="14"/>
  <c r="J245" i="12"/>
  <c r="P230" i="14"/>
  <c r="O230" i="14"/>
  <c r="G564" i="13"/>
  <c r="L232" i="14" l="1"/>
  <c r="F247" i="12"/>
  <c r="K230" i="14"/>
  <c r="T230" i="14" s="1"/>
  <c r="V230" i="14" s="1"/>
  <c r="W230" i="14" s="1"/>
  <c r="N231" i="14"/>
  <c r="U231" i="14" s="1"/>
  <c r="H246" i="12"/>
  <c r="J233" i="14"/>
  <c r="D248" i="12"/>
  <c r="K130" i="12"/>
  <c r="E570" i="13"/>
  <c r="E568" i="13"/>
  <c r="E567" i="13"/>
  <c r="E569" i="13"/>
  <c r="E566" i="13"/>
  <c r="G566" i="13" s="1"/>
  <c r="G248" i="12"/>
  <c r="M233" i="14"/>
  <c r="I118" i="14"/>
  <c r="B133" i="12"/>
  <c r="P231" i="14"/>
  <c r="J246" i="12"/>
  <c r="O231" i="14"/>
  <c r="L233" i="14" l="1"/>
  <c r="F248" i="12"/>
  <c r="K231" i="14"/>
  <c r="T231" i="14" s="1"/>
  <c r="V231" i="14" s="1"/>
  <c r="W231" i="14" s="1"/>
  <c r="N232" i="14"/>
  <c r="U232" i="14" s="1"/>
  <c r="H247" i="12"/>
  <c r="D249" i="12"/>
  <c r="J234" i="14"/>
  <c r="G567" i="13"/>
  <c r="G568" i="13"/>
  <c r="G249" i="12"/>
  <c r="M234" i="14"/>
  <c r="X117" i="14"/>
  <c r="G570" i="13"/>
  <c r="J247" i="12"/>
  <c r="P232" i="14"/>
  <c r="O232" i="14"/>
  <c r="H119" i="14"/>
  <c r="C133" i="12"/>
  <c r="G569" i="13"/>
  <c r="L234" i="14" l="1"/>
  <c r="F249" i="12"/>
  <c r="K232" i="14"/>
  <c r="T232" i="14" s="1"/>
  <c r="V232" i="14" s="1"/>
  <c r="W232" i="14" s="1"/>
  <c r="N233" i="14"/>
  <c r="U233" i="14" s="1"/>
  <c r="H248" i="12"/>
  <c r="D250" i="12"/>
  <c r="J235" i="14"/>
  <c r="J248" i="12"/>
  <c r="P233" i="14"/>
  <c r="O233" i="14"/>
  <c r="K131" i="12"/>
  <c r="E575" i="13"/>
  <c r="E574" i="13"/>
  <c r="E573" i="13"/>
  <c r="E571" i="13"/>
  <c r="G571" i="13" s="1"/>
  <c r="E572" i="13"/>
  <c r="M235" i="14"/>
  <c r="G250" i="12"/>
  <c r="I119" i="14"/>
  <c r="B134" i="12"/>
  <c r="F250" i="12" l="1"/>
  <c r="L235" i="14"/>
  <c r="K233" i="14"/>
  <c r="T233" i="14" s="1"/>
  <c r="V233" i="14" s="1"/>
  <c r="W233" i="14" s="1"/>
  <c r="H249" i="12"/>
  <c r="N234" i="14"/>
  <c r="U234" i="14" s="1"/>
  <c r="J236" i="14"/>
  <c r="D251" i="12"/>
  <c r="G574" i="13"/>
  <c r="G573" i="13"/>
  <c r="G251" i="12"/>
  <c r="M236" i="14"/>
  <c r="J249" i="12"/>
  <c r="P234" i="14"/>
  <c r="O234" i="14"/>
  <c r="G572" i="13"/>
  <c r="X118" i="14"/>
  <c r="G575" i="13"/>
  <c r="C134" i="12"/>
  <c r="H120" i="14"/>
  <c r="F251" i="12" l="1"/>
  <c r="L236" i="14"/>
  <c r="K234" i="14"/>
  <c r="T234" i="14" s="1"/>
  <c r="V234" i="14" s="1"/>
  <c r="W234" i="14" s="1"/>
  <c r="N235" i="14"/>
  <c r="U235" i="14" s="1"/>
  <c r="H250" i="12"/>
  <c r="J237" i="14"/>
  <c r="D252" i="12"/>
  <c r="B135" i="12"/>
  <c r="I120" i="14"/>
  <c r="G252" i="12"/>
  <c r="M237" i="14"/>
  <c r="K132" i="12"/>
  <c r="E577" i="13"/>
  <c r="E576" i="13"/>
  <c r="G576" i="13" s="1"/>
  <c r="E579" i="13"/>
  <c r="E578" i="13"/>
  <c r="E580" i="13"/>
  <c r="P235" i="14"/>
  <c r="J250" i="12"/>
  <c r="O235" i="14"/>
  <c r="F252" i="12" l="1"/>
  <c r="L237" i="14"/>
  <c r="K235" i="14"/>
  <c r="T235" i="14" s="1"/>
  <c r="V235" i="14" s="1"/>
  <c r="W235" i="14" s="1"/>
  <c r="N236" i="14"/>
  <c r="U236" i="14" s="1"/>
  <c r="H251" i="12"/>
  <c r="J238" i="14"/>
  <c r="D253" i="12"/>
  <c r="C135" i="12"/>
  <c r="H121" i="14"/>
  <c r="G577" i="13"/>
  <c r="J251" i="12"/>
  <c r="P236" i="14"/>
  <c r="O236" i="14"/>
  <c r="X119" i="14"/>
  <c r="G580" i="13"/>
  <c r="G578" i="13"/>
  <c r="G253" i="12"/>
  <c r="M238" i="14"/>
  <c r="G579" i="13"/>
  <c r="L238" i="14" l="1"/>
  <c r="F253" i="12"/>
  <c r="K236" i="14"/>
  <c r="T236" i="14" s="1"/>
  <c r="V236" i="14" s="1"/>
  <c r="W236" i="14" s="1"/>
  <c r="N237" i="14"/>
  <c r="U237" i="14" s="1"/>
  <c r="H252" i="12"/>
  <c r="D254" i="12"/>
  <c r="J239" i="14"/>
  <c r="I121" i="14"/>
  <c r="B136" i="12"/>
  <c r="K133" i="12"/>
  <c r="E585" i="13"/>
  <c r="E581" i="13"/>
  <c r="G581" i="13" s="1"/>
  <c r="E583" i="13"/>
  <c r="E582" i="13"/>
  <c r="E584" i="13"/>
  <c r="J252" i="12"/>
  <c r="P237" i="14"/>
  <c r="O237" i="14"/>
  <c r="M239" i="14"/>
  <c r="G254" i="12"/>
  <c r="L239" i="14" l="1"/>
  <c r="F254" i="12"/>
  <c r="K237" i="14"/>
  <c r="T237" i="14" s="1"/>
  <c r="V237" i="14" s="1"/>
  <c r="W237" i="14" s="1"/>
  <c r="H253" i="12"/>
  <c r="N238" i="14"/>
  <c r="U238" i="14" s="1"/>
  <c r="J240" i="14"/>
  <c r="D255" i="12"/>
  <c r="G584" i="13"/>
  <c r="G582" i="13"/>
  <c r="G583" i="13"/>
  <c r="X120" i="14"/>
  <c r="G585" i="13"/>
  <c r="J253" i="12"/>
  <c r="P238" i="14"/>
  <c r="O238" i="14"/>
  <c r="G255" i="12"/>
  <c r="M240" i="14"/>
  <c r="C136" i="12"/>
  <c r="H122" i="14"/>
  <c r="L240" i="14" l="1"/>
  <c r="F255" i="12"/>
  <c r="K238" i="14"/>
  <c r="T238" i="14" s="1"/>
  <c r="V238" i="14" s="1"/>
  <c r="W238" i="14" s="1"/>
  <c r="N239" i="14"/>
  <c r="U239" i="14" s="1"/>
  <c r="H254" i="12"/>
  <c r="J241" i="14"/>
  <c r="D256" i="12"/>
  <c r="B137" i="12"/>
  <c r="I122" i="14"/>
  <c r="P239" i="14"/>
  <c r="J254" i="12"/>
  <c r="O239" i="14"/>
  <c r="K134" i="12"/>
  <c r="E590" i="13"/>
  <c r="E588" i="13"/>
  <c r="E587" i="13"/>
  <c r="E589" i="13"/>
  <c r="E586" i="13"/>
  <c r="G586" i="13" s="1"/>
  <c r="G256" i="12"/>
  <c r="M241" i="14"/>
  <c r="L241" i="14" l="1"/>
  <c r="F256" i="12"/>
  <c r="K239" i="14"/>
  <c r="T239" i="14" s="1"/>
  <c r="V239" i="14" s="1"/>
  <c r="W239" i="14" s="1"/>
  <c r="N240" i="14"/>
  <c r="U240" i="14" s="1"/>
  <c r="H255" i="12"/>
  <c r="J242" i="14"/>
  <c r="D257" i="12"/>
  <c r="G588" i="13"/>
  <c r="J255" i="12"/>
  <c r="P240" i="14"/>
  <c r="O240" i="14"/>
  <c r="G589" i="13"/>
  <c r="G587" i="13"/>
  <c r="G257" i="12"/>
  <c r="M242" i="14"/>
  <c r="X121" i="14"/>
  <c r="G590" i="13"/>
  <c r="H123" i="14"/>
  <c r="C137" i="12"/>
  <c r="L242" i="14" l="1"/>
  <c r="F257" i="12"/>
  <c r="K240" i="14"/>
  <c r="T240" i="14" s="1"/>
  <c r="V240" i="14" s="1"/>
  <c r="W240" i="14" s="1"/>
  <c r="H256" i="12"/>
  <c r="N241" i="14"/>
  <c r="U241" i="14" s="1"/>
  <c r="J243" i="14"/>
  <c r="D258" i="12"/>
  <c r="J256" i="12"/>
  <c r="P241" i="14"/>
  <c r="O241" i="14"/>
  <c r="M243" i="14"/>
  <c r="G258" i="12"/>
  <c r="K135" i="12"/>
  <c r="E595" i="13"/>
  <c r="E591" i="13"/>
  <c r="G591" i="13" s="1"/>
  <c r="E592" i="13"/>
  <c r="E593" i="13"/>
  <c r="E594" i="13"/>
  <c r="B138" i="12"/>
  <c r="I123" i="14"/>
  <c r="F258" i="12" l="1"/>
  <c r="L243" i="14"/>
  <c r="K241" i="14"/>
  <c r="T241" i="14" s="1"/>
  <c r="V241" i="14" s="1"/>
  <c r="W241" i="14" s="1"/>
  <c r="N242" i="14"/>
  <c r="U242" i="14" s="1"/>
  <c r="H257" i="12"/>
  <c r="D259" i="12"/>
  <c r="J244" i="14"/>
  <c r="G592" i="13"/>
  <c r="G593" i="13"/>
  <c r="J257" i="12"/>
  <c r="P242" i="14"/>
  <c r="O242" i="14"/>
  <c r="G259" i="12"/>
  <c r="M244" i="14"/>
  <c r="G594" i="13"/>
  <c r="X122" i="14"/>
  <c r="G595" i="13"/>
  <c r="H124" i="14"/>
  <c r="C138" i="12"/>
  <c r="F259" i="12" l="1"/>
  <c r="L244" i="14"/>
  <c r="K242" i="14"/>
  <c r="T242" i="14" s="1"/>
  <c r="V242" i="14" s="1"/>
  <c r="W242" i="14" s="1"/>
  <c r="H258" i="12"/>
  <c r="N243" i="14"/>
  <c r="U243" i="14" s="1"/>
  <c r="D260" i="12"/>
  <c r="J245" i="14"/>
  <c r="P243" i="14"/>
  <c r="J258" i="12"/>
  <c r="O243" i="14"/>
  <c r="I124" i="14"/>
  <c r="B139" i="12"/>
  <c r="G260" i="12"/>
  <c r="M245" i="14"/>
  <c r="K136" i="12"/>
  <c r="E600" i="13"/>
  <c r="E597" i="13"/>
  <c r="E599" i="13"/>
  <c r="E596" i="13"/>
  <c r="G596" i="13" s="1"/>
  <c r="E598" i="13"/>
  <c r="L245" i="14" l="1"/>
  <c r="F260" i="12"/>
  <c r="K243" i="14"/>
  <c r="T243" i="14" s="1"/>
  <c r="V243" i="14" s="1"/>
  <c r="W243" i="14" s="1"/>
  <c r="H259" i="12"/>
  <c r="N244" i="14"/>
  <c r="U244" i="14" s="1"/>
  <c r="D261" i="12"/>
  <c r="J246" i="14"/>
  <c r="G597" i="13"/>
  <c r="G598" i="13"/>
  <c r="J259" i="12"/>
  <c r="P244" i="14"/>
  <c r="O244" i="14"/>
  <c r="G261" i="12"/>
  <c r="M246" i="14"/>
  <c r="H125" i="14"/>
  <c r="C139" i="12"/>
  <c r="G599" i="13"/>
  <c r="X123" i="14"/>
  <c r="G600" i="13"/>
  <c r="L246" i="14" l="1"/>
  <c r="F261" i="12"/>
  <c r="K244" i="14"/>
  <c r="T244" i="14" s="1"/>
  <c r="V244" i="14" s="1"/>
  <c r="W244" i="14" s="1"/>
  <c r="H260" i="12"/>
  <c r="N245" i="14"/>
  <c r="U245" i="14" s="1"/>
  <c r="J247" i="14"/>
  <c r="D262" i="12"/>
  <c r="K137" i="12"/>
  <c r="E605" i="13"/>
  <c r="E603" i="13"/>
  <c r="E604" i="13"/>
  <c r="E601" i="13"/>
  <c r="G601" i="13" s="1"/>
  <c r="E602" i="13"/>
  <c r="J260" i="12"/>
  <c r="P245" i="14"/>
  <c r="O245" i="14"/>
  <c r="I125" i="14"/>
  <c r="B140" i="12"/>
  <c r="M247" i="14"/>
  <c r="G262" i="12"/>
  <c r="L247" i="14" l="1"/>
  <c r="F262" i="12"/>
  <c r="K245" i="14"/>
  <c r="T245" i="14" s="1"/>
  <c r="V245" i="14" s="1"/>
  <c r="W245" i="14" s="1"/>
  <c r="N246" i="14"/>
  <c r="U246" i="14" s="1"/>
  <c r="H261" i="12"/>
  <c r="J248" i="14"/>
  <c r="D263" i="12"/>
  <c r="G604" i="13"/>
  <c r="G602" i="13"/>
  <c r="X124" i="14"/>
  <c r="G605" i="13"/>
  <c r="C140" i="12"/>
  <c r="H126" i="14"/>
  <c r="J261" i="12"/>
  <c r="P246" i="14"/>
  <c r="O246" i="14"/>
  <c r="G263" i="12"/>
  <c r="M248" i="14"/>
  <c r="G603" i="13"/>
  <c r="F263" i="12" l="1"/>
  <c r="L248" i="14"/>
  <c r="K246" i="14"/>
  <c r="T246" i="14" s="1"/>
  <c r="V246" i="14" s="1"/>
  <c r="W246" i="14" s="1"/>
  <c r="H262" i="12"/>
  <c r="N247" i="14"/>
  <c r="U247" i="14" s="1"/>
  <c r="J249" i="14"/>
  <c r="D264" i="12"/>
  <c r="P247" i="14"/>
  <c r="J262" i="12"/>
  <c r="O247" i="14"/>
  <c r="K138" i="12"/>
  <c r="E610" i="13"/>
  <c r="E609" i="13"/>
  <c r="E606" i="13"/>
  <c r="G606" i="13" s="1"/>
  <c r="E608" i="13"/>
  <c r="E607" i="13"/>
  <c r="B141" i="12"/>
  <c r="I126" i="14"/>
  <c r="G264" i="12"/>
  <c r="M249" i="14"/>
  <c r="L249" i="14" l="1"/>
  <c r="F264" i="12"/>
  <c r="K247" i="14"/>
  <c r="T247" i="14" s="1"/>
  <c r="V247" i="14" s="1"/>
  <c r="W247" i="14" s="1"/>
  <c r="H263" i="12"/>
  <c r="N248" i="14"/>
  <c r="U248" i="14" s="1"/>
  <c r="J250" i="14"/>
  <c r="D265" i="12"/>
  <c r="G607" i="13"/>
  <c r="H127" i="14"/>
  <c r="C141" i="12"/>
  <c r="G608" i="13"/>
  <c r="G265" i="12"/>
  <c r="M250" i="14"/>
  <c r="G609" i="13"/>
  <c r="J263" i="12"/>
  <c r="P248" i="14"/>
  <c r="O248" i="14"/>
  <c r="X125" i="14"/>
  <c r="G610" i="13"/>
  <c r="F265" i="12" l="1"/>
  <c r="L250" i="14"/>
  <c r="K248" i="14"/>
  <c r="T248" i="14" s="1"/>
  <c r="V248" i="14" s="1"/>
  <c r="W248" i="14" s="1"/>
  <c r="N249" i="14"/>
  <c r="U249" i="14" s="1"/>
  <c r="H264" i="12"/>
  <c r="D266" i="12"/>
  <c r="J251" i="14"/>
  <c r="J264" i="12"/>
  <c r="P249" i="14"/>
  <c r="O249" i="14"/>
  <c r="B142" i="12"/>
  <c r="I127" i="14"/>
  <c r="K139" i="12"/>
  <c r="E615" i="13"/>
  <c r="E614" i="13"/>
  <c r="E612" i="13"/>
  <c r="E613" i="13"/>
  <c r="E611" i="13"/>
  <c r="G611" i="13" s="1"/>
  <c r="M251" i="14"/>
  <c r="G266" i="12"/>
  <c r="F266" i="12" l="1"/>
  <c r="L251" i="14"/>
  <c r="K249" i="14"/>
  <c r="T249" i="14" s="1"/>
  <c r="V249" i="14" s="1"/>
  <c r="W249" i="14" s="1"/>
  <c r="H265" i="12"/>
  <c r="N250" i="14"/>
  <c r="U250" i="14" s="1"/>
  <c r="J252" i="14"/>
  <c r="D267" i="12"/>
  <c r="G613" i="13"/>
  <c r="G614" i="13"/>
  <c r="X126" i="14"/>
  <c r="G615" i="13"/>
  <c r="H128" i="14"/>
  <c r="C142" i="12"/>
  <c r="G612" i="13"/>
  <c r="G267" i="12"/>
  <c r="M252" i="14"/>
  <c r="J265" i="12"/>
  <c r="P250" i="14"/>
  <c r="O250" i="14"/>
  <c r="F267" i="12" l="1"/>
  <c r="L252" i="14"/>
  <c r="K250" i="14"/>
  <c r="T250" i="14" s="1"/>
  <c r="V250" i="14" s="1"/>
  <c r="W250" i="14" s="1"/>
  <c r="N251" i="14"/>
  <c r="U251" i="14" s="1"/>
  <c r="H266" i="12"/>
  <c r="D268" i="12"/>
  <c r="J253" i="14"/>
  <c r="B143" i="12"/>
  <c r="I128" i="14"/>
  <c r="G268" i="12"/>
  <c r="M253" i="14"/>
  <c r="K140" i="12"/>
  <c r="E620" i="13"/>
  <c r="E617" i="13"/>
  <c r="E619" i="13"/>
  <c r="E616" i="13"/>
  <c r="G616" i="13" s="1"/>
  <c r="E618" i="13"/>
  <c r="P251" i="14"/>
  <c r="J266" i="12"/>
  <c r="O251" i="14"/>
  <c r="F268" i="12" l="1"/>
  <c r="L253" i="14"/>
  <c r="K251" i="14"/>
  <c r="T251" i="14" s="1"/>
  <c r="V251" i="14" s="1"/>
  <c r="W251" i="14" s="1"/>
  <c r="N252" i="14"/>
  <c r="U252" i="14" s="1"/>
  <c r="H267" i="12"/>
  <c r="D269" i="12"/>
  <c r="J254" i="14"/>
  <c r="G618" i="13"/>
  <c r="X127" i="14"/>
  <c r="G620" i="13"/>
  <c r="G269" i="12"/>
  <c r="M254" i="14"/>
  <c r="G619" i="13"/>
  <c r="J267" i="12"/>
  <c r="P252" i="14"/>
  <c r="O252" i="14"/>
  <c r="G617" i="13"/>
  <c r="C143" i="12"/>
  <c r="H129" i="14"/>
  <c r="L254" i="14" l="1"/>
  <c r="F269" i="12"/>
  <c r="K252" i="14"/>
  <c r="T252" i="14" s="1"/>
  <c r="V252" i="14" s="1"/>
  <c r="W252" i="14" s="1"/>
  <c r="H268" i="12"/>
  <c r="N253" i="14"/>
  <c r="U253" i="14" s="1"/>
  <c r="D270" i="12"/>
  <c r="J255" i="14"/>
  <c r="J268" i="12"/>
  <c r="P253" i="14"/>
  <c r="O253" i="14"/>
  <c r="K141" i="12"/>
  <c r="E625" i="13"/>
  <c r="E624" i="13"/>
  <c r="E621" i="13"/>
  <c r="G621" i="13" s="1"/>
  <c r="E622" i="13"/>
  <c r="E623" i="13"/>
  <c r="M255" i="14"/>
  <c r="G270" i="12"/>
  <c r="B144" i="12"/>
  <c r="I129" i="14"/>
  <c r="L255" i="14" l="1"/>
  <c r="F270" i="12"/>
  <c r="K253" i="14"/>
  <c r="T253" i="14" s="1"/>
  <c r="V253" i="14" s="1"/>
  <c r="W253" i="14" s="1"/>
  <c r="G622" i="13"/>
  <c r="N254" i="14"/>
  <c r="U254" i="14" s="1"/>
  <c r="H269" i="12"/>
  <c r="D271" i="12"/>
  <c r="J256" i="14"/>
  <c r="G623" i="13"/>
  <c r="J269" i="12"/>
  <c r="P254" i="14"/>
  <c r="O254" i="14"/>
  <c r="G624" i="13"/>
  <c r="C144" i="12"/>
  <c r="H130" i="14"/>
  <c r="X128" i="14"/>
  <c r="G625" i="13"/>
  <c r="G271" i="12"/>
  <c r="M256" i="14"/>
  <c r="F271" i="12" l="1"/>
  <c r="L256" i="14"/>
  <c r="K254" i="14"/>
  <c r="T254" i="14" s="1"/>
  <c r="V254" i="14" s="1"/>
  <c r="W254" i="14" s="1"/>
  <c r="H270" i="12"/>
  <c r="N255" i="14"/>
  <c r="U255" i="14" s="1"/>
  <c r="J257" i="14"/>
  <c r="D272" i="12"/>
  <c r="P255" i="14"/>
  <c r="J270" i="12"/>
  <c r="O255" i="14"/>
  <c r="G272" i="12"/>
  <c r="M257" i="14"/>
  <c r="K142" i="12"/>
  <c r="E630" i="13"/>
  <c r="E627" i="13"/>
  <c r="E629" i="13"/>
  <c r="E628" i="13"/>
  <c r="E626" i="13"/>
  <c r="G626" i="13" s="1"/>
  <c r="I130" i="14"/>
  <c r="B145" i="12"/>
  <c r="F272" i="12" l="1"/>
  <c r="L257" i="14"/>
  <c r="K255" i="14"/>
  <c r="T255" i="14" s="1"/>
  <c r="V255" i="14" s="1"/>
  <c r="W255" i="14" s="1"/>
  <c r="H271" i="12"/>
  <c r="N256" i="14"/>
  <c r="U256" i="14" s="1"/>
  <c r="D273" i="12"/>
  <c r="J258" i="14"/>
  <c r="G628" i="13"/>
  <c r="G629" i="13"/>
  <c r="G627" i="13"/>
  <c r="J271" i="12"/>
  <c r="P256" i="14"/>
  <c r="O256" i="14"/>
  <c r="G273" i="12"/>
  <c r="M258" i="14"/>
  <c r="C145" i="12"/>
  <c r="H131" i="14"/>
  <c r="X129" i="14"/>
  <c r="G630" i="13"/>
  <c r="L258" i="14" l="1"/>
  <c r="F273" i="12"/>
  <c r="K256" i="14"/>
  <c r="T256" i="14" s="1"/>
  <c r="V256" i="14" s="1"/>
  <c r="W256" i="14" s="1"/>
  <c r="H272" i="12"/>
  <c r="N257" i="14"/>
  <c r="U257" i="14" s="1"/>
  <c r="D274" i="12"/>
  <c r="J259" i="14"/>
  <c r="M259" i="14"/>
  <c r="G274" i="12"/>
  <c r="K143" i="12"/>
  <c r="E635" i="13"/>
  <c r="E632" i="13"/>
  <c r="E633" i="13"/>
  <c r="E634" i="13"/>
  <c r="E631" i="13"/>
  <c r="G631" i="13" s="1"/>
  <c r="J272" i="12"/>
  <c r="P257" i="14"/>
  <c r="O257" i="14"/>
  <c r="B146" i="12"/>
  <c r="I131" i="14"/>
  <c r="F274" i="12" l="1"/>
  <c r="L259" i="14"/>
  <c r="K257" i="14"/>
  <c r="T257" i="14" s="1"/>
  <c r="V257" i="14" s="1"/>
  <c r="W257" i="14" s="1"/>
  <c r="H273" i="12"/>
  <c r="N258" i="14"/>
  <c r="U258" i="14" s="1"/>
  <c r="J260" i="14"/>
  <c r="D275" i="12"/>
  <c r="G633" i="13"/>
  <c r="G634" i="13"/>
  <c r="G275" i="12"/>
  <c r="M260" i="14"/>
  <c r="H132" i="14"/>
  <c r="C146" i="12"/>
  <c r="G632" i="13"/>
  <c r="X130" i="14"/>
  <c r="G635" i="13"/>
  <c r="J273" i="12"/>
  <c r="P258" i="14"/>
  <c r="O258" i="14"/>
  <c r="F275" i="12" l="1"/>
  <c r="L260" i="14"/>
  <c r="K258" i="14"/>
  <c r="T258" i="14" s="1"/>
  <c r="V258" i="14" s="1"/>
  <c r="W258" i="14" s="1"/>
  <c r="H274" i="12"/>
  <c r="N259" i="14"/>
  <c r="U259" i="14" s="1"/>
  <c r="J261" i="14"/>
  <c r="D276" i="12"/>
  <c r="I132" i="14"/>
  <c r="B147" i="12"/>
  <c r="P259" i="14"/>
  <c r="J274" i="12"/>
  <c r="O259" i="14"/>
  <c r="K144" i="12"/>
  <c r="E640" i="13"/>
  <c r="E637" i="13"/>
  <c r="E636" i="13"/>
  <c r="G636" i="13" s="1"/>
  <c r="E638" i="13"/>
  <c r="E639" i="13"/>
  <c r="G276" i="12"/>
  <c r="M261" i="14"/>
  <c r="L261" i="14" l="1"/>
  <c r="F276" i="12"/>
  <c r="K259" i="14"/>
  <c r="T259" i="14" s="1"/>
  <c r="V259" i="14" s="1"/>
  <c r="W259" i="14" s="1"/>
  <c r="N260" i="14"/>
  <c r="U260" i="14" s="1"/>
  <c r="H275" i="12"/>
  <c r="D277" i="12"/>
  <c r="J262" i="14"/>
  <c r="G639" i="13"/>
  <c r="G637" i="13"/>
  <c r="J275" i="12"/>
  <c r="P260" i="14"/>
  <c r="O260" i="14"/>
  <c r="X131" i="14"/>
  <c r="G640" i="13"/>
  <c r="G277" i="12"/>
  <c r="M262" i="14"/>
  <c r="C147" i="12"/>
  <c r="H133" i="14"/>
  <c r="G638" i="13"/>
  <c r="L262" i="14" l="1"/>
  <c r="F277" i="12"/>
  <c r="K260" i="14"/>
  <c r="T260" i="14" s="1"/>
  <c r="V260" i="14" s="1"/>
  <c r="W260" i="14" s="1"/>
  <c r="H276" i="12"/>
  <c r="N261" i="14"/>
  <c r="U261" i="14" s="1"/>
  <c r="J263" i="14"/>
  <c r="D278" i="12"/>
  <c r="J276" i="12"/>
  <c r="P261" i="14"/>
  <c r="O261" i="14"/>
  <c r="B148" i="12"/>
  <c r="I133" i="14"/>
  <c r="K145" i="12"/>
  <c r="E645" i="13"/>
  <c r="E641" i="13"/>
  <c r="G641" i="13" s="1"/>
  <c r="E642" i="13"/>
  <c r="E643" i="13"/>
  <c r="E644" i="13"/>
  <c r="M263" i="14"/>
  <c r="G278" i="12"/>
  <c r="F278" i="12" l="1"/>
  <c r="L263" i="14"/>
  <c r="K261" i="14"/>
  <c r="T261" i="14" s="1"/>
  <c r="V261" i="14" s="1"/>
  <c r="W261" i="14" s="1"/>
  <c r="H277" i="12"/>
  <c r="N262" i="14"/>
  <c r="U262" i="14" s="1"/>
  <c r="D279" i="12"/>
  <c r="J264" i="14"/>
  <c r="G643" i="13"/>
  <c r="J277" i="12"/>
  <c r="P262" i="14"/>
  <c r="O262" i="14"/>
  <c r="X132" i="14"/>
  <c r="G645" i="13"/>
  <c r="G279" i="12"/>
  <c r="M264" i="14"/>
  <c r="G644" i="13"/>
  <c r="C148" i="12"/>
  <c r="H134" i="14"/>
  <c r="G642" i="13"/>
  <c r="L264" i="14" l="1"/>
  <c r="F279" i="12"/>
  <c r="K262" i="14"/>
  <c r="T262" i="14" s="1"/>
  <c r="V262" i="14" s="1"/>
  <c r="W262" i="14" s="1"/>
  <c r="H278" i="12"/>
  <c r="N263" i="14"/>
  <c r="U263" i="14" s="1"/>
  <c r="D280" i="12"/>
  <c r="J265" i="14"/>
  <c r="P263" i="14"/>
  <c r="J278" i="12"/>
  <c r="O263" i="14"/>
  <c r="I134" i="14"/>
  <c r="B149" i="12"/>
  <c r="K146" i="12"/>
  <c r="E650" i="13"/>
  <c r="E649" i="13"/>
  <c r="E647" i="13"/>
  <c r="E648" i="13"/>
  <c r="E646" i="13"/>
  <c r="G646" i="13" s="1"/>
  <c r="G280" i="12"/>
  <c r="M265" i="14"/>
  <c r="L265" i="14" l="1"/>
  <c r="F280" i="12"/>
  <c r="K263" i="14"/>
  <c r="T263" i="14" s="1"/>
  <c r="V263" i="14" s="1"/>
  <c r="W263" i="14" s="1"/>
  <c r="N264" i="14"/>
  <c r="U264" i="14" s="1"/>
  <c r="H279" i="12"/>
  <c r="D281" i="12"/>
  <c r="J266" i="14"/>
  <c r="G648" i="13"/>
  <c r="G649" i="13"/>
  <c r="G647" i="13"/>
  <c r="M266" i="14"/>
  <c r="G281" i="12"/>
  <c r="H135" i="14"/>
  <c r="C149" i="12"/>
  <c r="X133" i="14"/>
  <c r="G650" i="13"/>
  <c r="J279" i="12"/>
  <c r="P264" i="14"/>
  <c r="O264" i="14"/>
  <c r="L266" i="14" l="1"/>
  <c r="F281" i="12"/>
  <c r="K264" i="14"/>
  <c r="T264" i="14" s="1"/>
  <c r="V264" i="14" s="1"/>
  <c r="W264" i="14" s="1"/>
  <c r="N265" i="14"/>
  <c r="U265" i="14" s="1"/>
  <c r="H280" i="12"/>
  <c r="D282" i="12"/>
  <c r="J267" i="14"/>
  <c r="B150" i="12"/>
  <c r="I135" i="14"/>
  <c r="K147" i="12"/>
  <c r="E655" i="13"/>
  <c r="E654" i="13"/>
  <c r="E652" i="13"/>
  <c r="E653" i="13"/>
  <c r="E651" i="13"/>
  <c r="G651" i="13" s="1"/>
  <c r="J280" i="12"/>
  <c r="P265" i="14"/>
  <c r="O265" i="14"/>
  <c r="G282" i="12"/>
  <c r="M267" i="14"/>
  <c r="L267" i="14" l="1"/>
  <c r="F282" i="12"/>
  <c r="K265" i="14"/>
  <c r="T265" i="14" s="1"/>
  <c r="V265" i="14" s="1"/>
  <c r="W265" i="14" s="1"/>
  <c r="N266" i="14"/>
  <c r="U266" i="14" s="1"/>
  <c r="H281" i="12"/>
  <c r="D283" i="12"/>
  <c r="J268" i="14"/>
  <c r="G653" i="13"/>
  <c r="G652" i="13"/>
  <c r="G283" i="12"/>
  <c r="M268" i="14"/>
  <c r="G654" i="13"/>
  <c r="X134" i="14"/>
  <c r="G655" i="13"/>
  <c r="P266" i="14"/>
  <c r="J281" i="12"/>
  <c r="O266" i="14"/>
  <c r="C150" i="12"/>
  <c r="H136" i="14"/>
  <c r="F283" i="12" l="1"/>
  <c r="L268" i="14"/>
  <c r="K266" i="14"/>
  <c r="T266" i="14" s="1"/>
  <c r="V266" i="14" s="1"/>
  <c r="W266" i="14" s="1"/>
  <c r="N267" i="14"/>
  <c r="U267" i="14" s="1"/>
  <c r="H282" i="12"/>
  <c r="D284" i="12"/>
  <c r="J269" i="14"/>
  <c r="J282" i="12"/>
  <c r="P267" i="14"/>
  <c r="O267" i="14"/>
  <c r="I136" i="14"/>
  <c r="B151" i="12"/>
  <c r="G284" i="12"/>
  <c r="M269" i="14"/>
  <c r="K148" i="12"/>
  <c r="E660" i="13"/>
  <c r="E657" i="13"/>
  <c r="E658" i="13"/>
  <c r="E659" i="13"/>
  <c r="E656" i="13"/>
  <c r="G656" i="13" s="1"/>
  <c r="L269" i="14" l="1"/>
  <c r="F284" i="12"/>
  <c r="K267" i="14"/>
  <c r="T267" i="14" s="1"/>
  <c r="V267" i="14" s="1"/>
  <c r="W267" i="14" s="1"/>
  <c r="H283" i="12"/>
  <c r="N268" i="14"/>
  <c r="U268" i="14" s="1"/>
  <c r="D285" i="12"/>
  <c r="J270" i="14"/>
  <c r="G658" i="13"/>
  <c r="G659" i="13"/>
  <c r="M270" i="14"/>
  <c r="G285" i="12"/>
  <c r="J283" i="12"/>
  <c r="P268" i="14"/>
  <c r="O268" i="14"/>
  <c r="H137" i="14"/>
  <c r="C151" i="12"/>
  <c r="X135" i="14"/>
  <c r="G660" i="13"/>
  <c r="G657" i="13"/>
  <c r="F285" i="12" l="1"/>
  <c r="L270" i="14"/>
  <c r="K268" i="14"/>
  <c r="T268" i="14" s="1"/>
  <c r="V268" i="14" s="1"/>
  <c r="W268" i="14" s="1"/>
  <c r="N269" i="14"/>
  <c r="U269" i="14" s="1"/>
  <c r="H284" i="12"/>
  <c r="J271" i="14"/>
  <c r="D286" i="12"/>
  <c r="J284" i="12"/>
  <c r="P269" i="14"/>
  <c r="O269" i="14"/>
  <c r="G286" i="12"/>
  <c r="M271" i="14"/>
  <c r="K149" i="12"/>
  <c r="E665" i="13"/>
  <c r="E664" i="13"/>
  <c r="E662" i="13"/>
  <c r="E661" i="13"/>
  <c r="G661" i="13" s="1"/>
  <c r="E663" i="13"/>
  <c r="I137" i="14"/>
  <c r="B152" i="12"/>
  <c r="F286" i="12" l="1"/>
  <c r="L271" i="14"/>
  <c r="K269" i="14"/>
  <c r="T269" i="14" s="1"/>
  <c r="V269" i="14" s="1"/>
  <c r="W269" i="14" s="1"/>
  <c r="N270" i="14"/>
  <c r="U270" i="14" s="1"/>
  <c r="H285" i="12"/>
  <c r="D287" i="12"/>
  <c r="J272" i="14"/>
  <c r="G662" i="13"/>
  <c r="G664" i="13"/>
  <c r="H138" i="14"/>
  <c r="C152" i="12"/>
  <c r="X136" i="14"/>
  <c r="G665" i="13"/>
  <c r="P270" i="14"/>
  <c r="J285" i="12"/>
  <c r="O270" i="14"/>
  <c r="G663" i="13"/>
  <c r="G287" i="12"/>
  <c r="M272" i="14"/>
  <c r="F287" i="12" l="1"/>
  <c r="L272" i="14"/>
  <c r="K270" i="14"/>
  <c r="T270" i="14" s="1"/>
  <c r="V270" i="14" s="1"/>
  <c r="W270" i="14" s="1"/>
  <c r="H286" i="12"/>
  <c r="N271" i="14"/>
  <c r="U271" i="14" s="1"/>
  <c r="J273" i="14"/>
  <c r="D288" i="12"/>
  <c r="G288" i="12"/>
  <c r="M273" i="14"/>
  <c r="I138" i="14"/>
  <c r="B153" i="12"/>
  <c r="J286" i="12"/>
  <c r="P271" i="14"/>
  <c r="O271" i="14"/>
  <c r="K150" i="12"/>
  <c r="E670" i="13"/>
  <c r="E666" i="13"/>
  <c r="G666" i="13" s="1"/>
  <c r="E668" i="13"/>
  <c r="E669" i="13"/>
  <c r="E667" i="13"/>
  <c r="L273" i="14" l="1"/>
  <c r="F288" i="12"/>
  <c r="K271" i="14"/>
  <c r="T271" i="14" s="1"/>
  <c r="V271" i="14" s="1"/>
  <c r="W271" i="14" s="1"/>
  <c r="N272" i="14"/>
  <c r="U272" i="14" s="1"/>
  <c r="H287" i="12"/>
  <c r="J274" i="14"/>
  <c r="D289" i="12"/>
  <c r="G667" i="13"/>
  <c r="G669" i="13"/>
  <c r="M274" i="14"/>
  <c r="G289" i="12"/>
  <c r="J287" i="12"/>
  <c r="P272" i="14"/>
  <c r="O272" i="14"/>
  <c r="X137" i="14"/>
  <c r="G670" i="13"/>
  <c r="G668" i="13"/>
  <c r="H139" i="14"/>
  <c r="C153" i="12"/>
  <c r="L274" i="14" l="1"/>
  <c r="F289" i="12"/>
  <c r="K272" i="14"/>
  <c r="T272" i="14" s="1"/>
  <c r="V272" i="14" s="1"/>
  <c r="W272" i="14" s="1"/>
  <c r="N273" i="14"/>
  <c r="U273" i="14" s="1"/>
  <c r="H288" i="12"/>
  <c r="J275" i="14"/>
  <c r="D290" i="12"/>
  <c r="K151" i="12"/>
  <c r="E675" i="13"/>
  <c r="E673" i="13"/>
  <c r="E671" i="13"/>
  <c r="G671" i="13" s="1"/>
  <c r="E672" i="13"/>
  <c r="E674" i="13"/>
  <c r="J288" i="12"/>
  <c r="P273" i="14"/>
  <c r="O273" i="14"/>
  <c r="I139" i="14"/>
  <c r="B154" i="12"/>
  <c r="G290" i="12"/>
  <c r="M275" i="14"/>
  <c r="F290" i="12" l="1"/>
  <c r="L275" i="14"/>
  <c r="K273" i="14"/>
  <c r="T273" i="14" s="1"/>
  <c r="V273" i="14" s="1"/>
  <c r="W273" i="14" s="1"/>
  <c r="H289" i="12"/>
  <c r="N274" i="14"/>
  <c r="U274" i="14" s="1"/>
  <c r="J276" i="14"/>
  <c r="D291" i="12"/>
  <c r="G673" i="13"/>
  <c r="G672" i="13"/>
  <c r="X138" i="14"/>
  <c r="G675" i="13"/>
  <c r="P274" i="14"/>
  <c r="J289" i="12"/>
  <c r="O274" i="14"/>
  <c r="G291" i="12"/>
  <c r="M276" i="14"/>
  <c r="G674" i="13"/>
  <c r="H140" i="14"/>
  <c r="C154" i="12"/>
  <c r="L276" i="14" l="1"/>
  <c r="F291" i="12"/>
  <c r="K274" i="14"/>
  <c r="T274" i="14" s="1"/>
  <c r="V274" i="14" s="1"/>
  <c r="W274" i="14" s="1"/>
  <c r="N275" i="14"/>
  <c r="U275" i="14" s="1"/>
  <c r="H290" i="12"/>
  <c r="J277" i="14"/>
  <c r="D292" i="12"/>
  <c r="G292" i="12"/>
  <c r="M277" i="14"/>
  <c r="J290" i="12"/>
  <c r="P275" i="14"/>
  <c r="O275" i="14"/>
  <c r="B155" i="12"/>
  <c r="I140" i="14"/>
  <c r="K152" i="12"/>
  <c r="E680" i="13"/>
  <c r="E676" i="13"/>
  <c r="G676" i="13" s="1"/>
  <c r="E678" i="13"/>
  <c r="E677" i="13"/>
  <c r="E679" i="13"/>
  <c r="F292" i="12" l="1"/>
  <c r="L277" i="14"/>
  <c r="K275" i="14"/>
  <c r="T275" i="14" s="1"/>
  <c r="V275" i="14" s="1"/>
  <c r="W275" i="14" s="1"/>
  <c r="N276" i="14"/>
  <c r="U276" i="14" s="1"/>
  <c r="H291" i="12"/>
  <c r="J278" i="14"/>
  <c r="D293" i="12"/>
  <c r="G677" i="13"/>
  <c r="X139" i="14"/>
  <c r="G680" i="13"/>
  <c r="H141" i="14"/>
  <c r="C155" i="12"/>
  <c r="G678" i="13"/>
  <c r="J291" i="12"/>
  <c r="P276" i="14"/>
  <c r="O276" i="14"/>
  <c r="G679" i="13"/>
  <c r="M278" i="14"/>
  <c r="G293" i="12"/>
  <c r="F293" i="12" l="1"/>
  <c r="L278" i="14"/>
  <c r="K276" i="14"/>
  <c r="T276" i="14" s="1"/>
  <c r="V276" i="14" s="1"/>
  <c r="W276" i="14" s="1"/>
  <c r="H292" i="12"/>
  <c r="N277" i="14"/>
  <c r="U277" i="14" s="1"/>
  <c r="J279" i="14"/>
  <c r="D294" i="12"/>
  <c r="K153" i="12"/>
  <c r="E685" i="13"/>
  <c r="E681" i="13"/>
  <c r="G681" i="13" s="1"/>
  <c r="E682" i="13"/>
  <c r="E683" i="13"/>
  <c r="E684" i="13"/>
  <c r="I141" i="14"/>
  <c r="B156" i="12"/>
  <c r="J292" i="12"/>
  <c r="P277" i="14"/>
  <c r="O277" i="14"/>
  <c r="G294" i="12"/>
  <c r="M279" i="14"/>
  <c r="L279" i="14" l="1"/>
  <c r="F294" i="12"/>
  <c r="K277" i="14"/>
  <c r="T277" i="14" s="1"/>
  <c r="V277" i="14" s="1"/>
  <c r="W277" i="14" s="1"/>
  <c r="N278" i="14"/>
  <c r="U278" i="14" s="1"/>
  <c r="H293" i="12"/>
  <c r="D295" i="12"/>
  <c r="J280" i="14"/>
  <c r="G682" i="13"/>
  <c r="G684" i="13"/>
  <c r="G683" i="13"/>
  <c r="X140" i="14"/>
  <c r="G685" i="13"/>
  <c r="P278" i="14"/>
  <c r="J293" i="12"/>
  <c r="O278" i="14"/>
  <c r="G295" i="12"/>
  <c r="M280" i="14"/>
  <c r="H142" i="14"/>
  <c r="C156" i="12"/>
  <c r="L280" i="14" l="1"/>
  <c r="F295" i="12"/>
  <c r="K278" i="14"/>
  <c r="T278" i="14" s="1"/>
  <c r="V278" i="14" s="1"/>
  <c r="W278" i="14" s="1"/>
  <c r="H294" i="12"/>
  <c r="N279" i="14"/>
  <c r="U279" i="14" s="1"/>
  <c r="D296" i="12"/>
  <c r="J281" i="14"/>
  <c r="K154" i="12"/>
  <c r="E690" i="13"/>
  <c r="E687" i="13"/>
  <c r="E686" i="13"/>
  <c r="G686" i="13" s="1"/>
  <c r="E689" i="13"/>
  <c r="E688" i="13"/>
  <c r="J294" i="12"/>
  <c r="P279" i="14"/>
  <c r="O279" i="14"/>
  <c r="I142" i="14"/>
  <c r="B157" i="12"/>
  <c r="G296" i="12"/>
  <c r="M281" i="14"/>
  <c r="L281" i="14" l="1"/>
  <c r="F296" i="12"/>
  <c r="K279" i="14"/>
  <c r="T279" i="14" s="1"/>
  <c r="V279" i="14" s="1"/>
  <c r="W279" i="14" s="1"/>
  <c r="N280" i="14"/>
  <c r="U280" i="14" s="1"/>
  <c r="H295" i="12"/>
  <c r="D297" i="12"/>
  <c r="J282" i="14"/>
  <c r="G689" i="13"/>
  <c r="G687" i="13"/>
  <c r="X141" i="14"/>
  <c r="G690" i="13"/>
  <c r="H143" i="14"/>
  <c r="C157" i="12"/>
  <c r="M282" i="14"/>
  <c r="G297" i="12"/>
  <c r="J295" i="12"/>
  <c r="P280" i="14"/>
  <c r="O280" i="14"/>
  <c r="G688" i="13"/>
  <c r="F297" i="12" l="1"/>
  <c r="L282" i="14"/>
  <c r="K280" i="14"/>
  <c r="T280" i="14" s="1"/>
  <c r="V280" i="14" s="1"/>
  <c r="W280" i="14" s="1"/>
  <c r="N281" i="14"/>
  <c r="U281" i="14" s="1"/>
  <c r="H296" i="12"/>
  <c r="J283" i="14"/>
  <c r="D298" i="12"/>
  <c r="K155" i="12"/>
  <c r="E695" i="13"/>
  <c r="E693" i="13"/>
  <c r="E691" i="13"/>
  <c r="G691" i="13" s="1"/>
  <c r="E692" i="13"/>
  <c r="E694" i="13"/>
  <c r="J296" i="12"/>
  <c r="P281" i="14"/>
  <c r="O281" i="14"/>
  <c r="I143" i="14"/>
  <c r="B158" i="12"/>
  <c r="G298" i="12"/>
  <c r="M283" i="14"/>
  <c r="L283" i="14" l="1"/>
  <c r="F298" i="12"/>
  <c r="K281" i="14"/>
  <c r="T281" i="14" s="1"/>
  <c r="V281" i="14" s="1"/>
  <c r="W281" i="14" s="1"/>
  <c r="H297" i="12"/>
  <c r="N282" i="14"/>
  <c r="U282" i="14" s="1"/>
  <c r="D299" i="12"/>
  <c r="J284" i="14"/>
  <c r="G692" i="13"/>
  <c r="G694" i="13"/>
  <c r="G693" i="13"/>
  <c r="P282" i="14"/>
  <c r="J297" i="12"/>
  <c r="O282" i="14"/>
  <c r="X142" i="14"/>
  <c r="G695" i="13"/>
  <c r="G299" i="12"/>
  <c r="M284" i="14"/>
  <c r="H144" i="14"/>
  <c r="C158" i="12"/>
  <c r="F299" i="12" l="1"/>
  <c r="L284" i="14"/>
  <c r="K282" i="14"/>
  <c r="T282" i="14" s="1"/>
  <c r="V282" i="14" s="1"/>
  <c r="W282" i="14" s="1"/>
  <c r="H298" i="12"/>
  <c r="N283" i="14"/>
  <c r="U283" i="14" s="1"/>
  <c r="D300" i="12"/>
  <c r="J285" i="14"/>
  <c r="J298" i="12"/>
  <c r="P283" i="14"/>
  <c r="O283" i="14"/>
  <c r="G300" i="12"/>
  <c r="M285" i="14"/>
  <c r="K156" i="12"/>
  <c r="E700" i="13"/>
  <c r="E698" i="13"/>
  <c r="E696" i="13"/>
  <c r="G696" i="13" s="1"/>
  <c r="E699" i="13"/>
  <c r="E697" i="13"/>
  <c r="B159" i="12"/>
  <c r="I144" i="14"/>
  <c r="L285" i="14" l="1"/>
  <c r="F300" i="12"/>
  <c r="K283" i="14"/>
  <c r="T283" i="14" s="1"/>
  <c r="V283" i="14" s="1"/>
  <c r="W283" i="14" s="1"/>
  <c r="G699" i="13"/>
  <c r="H299" i="12"/>
  <c r="N284" i="14"/>
  <c r="U284" i="14" s="1"/>
  <c r="J286" i="14"/>
  <c r="D301" i="12"/>
  <c r="G697" i="13"/>
  <c r="H145" i="14"/>
  <c r="C159" i="12"/>
  <c r="M286" i="14"/>
  <c r="G301" i="12"/>
  <c r="J299" i="12"/>
  <c r="P284" i="14"/>
  <c r="O284" i="14"/>
  <c r="G698" i="13"/>
  <c r="X143" i="14"/>
  <c r="G700" i="13"/>
  <c r="F301" i="12" l="1"/>
  <c r="L286" i="14"/>
  <c r="K284" i="14"/>
  <c r="T284" i="14" s="1"/>
  <c r="V284" i="14" s="1"/>
  <c r="W284" i="14" s="1"/>
  <c r="H300" i="12"/>
  <c r="N285" i="14"/>
  <c r="U285" i="14" s="1"/>
  <c r="J287" i="14"/>
  <c r="D302" i="12"/>
  <c r="K157" i="12"/>
  <c r="E705" i="13"/>
  <c r="E702" i="13"/>
  <c r="E703" i="13"/>
  <c r="E701" i="13"/>
  <c r="G701" i="13" s="1"/>
  <c r="E704" i="13"/>
  <c r="I145" i="14"/>
  <c r="B160" i="12"/>
  <c r="J300" i="12"/>
  <c r="P285" i="14"/>
  <c r="O285" i="14"/>
  <c r="G302" i="12"/>
  <c r="M287" i="14"/>
  <c r="F302" i="12" l="1"/>
  <c r="L287" i="14"/>
  <c r="K285" i="14"/>
  <c r="T285" i="14" s="1"/>
  <c r="V285" i="14" s="1"/>
  <c r="W285" i="14" s="1"/>
  <c r="N286" i="14"/>
  <c r="U286" i="14" s="1"/>
  <c r="H301" i="12"/>
  <c r="J288" i="14"/>
  <c r="D303" i="12"/>
  <c r="G703" i="13"/>
  <c r="G704" i="13"/>
  <c r="G702" i="13"/>
  <c r="P286" i="14"/>
  <c r="J301" i="12"/>
  <c r="O286" i="14"/>
  <c r="X144" i="14"/>
  <c r="G705" i="13"/>
  <c r="G303" i="12"/>
  <c r="M288" i="14"/>
  <c r="H146" i="14"/>
  <c r="C160" i="12"/>
  <c r="F303" i="12" l="1"/>
  <c r="L288" i="14"/>
  <c r="K286" i="14"/>
  <c r="T286" i="14" s="1"/>
  <c r="V286" i="14" s="1"/>
  <c r="W286" i="14" s="1"/>
  <c r="N287" i="14"/>
  <c r="U287" i="14" s="1"/>
  <c r="H302" i="12"/>
  <c r="J289" i="14"/>
  <c r="D304" i="12"/>
  <c r="J302" i="12"/>
  <c r="P287" i="14"/>
  <c r="O287" i="14"/>
  <c r="K158" i="12"/>
  <c r="E710" i="13"/>
  <c r="E708" i="13"/>
  <c r="E709" i="13"/>
  <c r="E706" i="13"/>
  <c r="G706" i="13" s="1"/>
  <c r="E707" i="13"/>
  <c r="I146" i="14"/>
  <c r="B161" i="12"/>
  <c r="G304" i="12"/>
  <c r="M289" i="14"/>
  <c r="L289" i="14" l="1"/>
  <c r="F304" i="12"/>
  <c r="K287" i="14"/>
  <c r="T287" i="14" s="1"/>
  <c r="V287" i="14" s="1"/>
  <c r="W287" i="14" s="1"/>
  <c r="N288" i="14"/>
  <c r="U288" i="14" s="1"/>
  <c r="H303" i="12"/>
  <c r="J290" i="14"/>
  <c r="D305" i="12"/>
  <c r="J291" i="14" s="1"/>
  <c r="G709" i="13"/>
  <c r="G707" i="13"/>
  <c r="G708" i="13"/>
  <c r="X145" i="14"/>
  <c r="G710" i="13"/>
  <c r="H147" i="14"/>
  <c r="C161" i="12"/>
  <c r="J303" i="12"/>
  <c r="P288" i="14"/>
  <c r="O288" i="14"/>
  <c r="M290" i="14"/>
  <c r="G305" i="12"/>
  <c r="M291" i="14" s="1"/>
  <c r="L290" i="14" l="1"/>
  <c r="F305" i="12"/>
  <c r="L291" i="14" s="1"/>
  <c r="K288" i="14"/>
  <c r="T288" i="14" s="1"/>
  <c r="V288" i="14" s="1"/>
  <c r="W288" i="14" s="1"/>
  <c r="H304" i="12"/>
  <c r="N289" i="14"/>
  <c r="U289" i="14" s="1"/>
  <c r="I147" i="14"/>
  <c r="B162" i="12"/>
  <c r="J304" i="12"/>
  <c r="P289" i="14"/>
  <c r="O289" i="14"/>
  <c r="K159" i="12"/>
  <c r="E715" i="13"/>
  <c r="E711" i="13"/>
  <c r="G711" i="13" s="1"/>
  <c r="E713" i="13"/>
  <c r="E714" i="13"/>
  <c r="E712" i="13"/>
  <c r="G712" i="13" l="1"/>
  <c r="K289" i="14"/>
  <c r="T289" i="14" s="1"/>
  <c r="V289" i="14" s="1"/>
  <c r="W289" i="14" s="1"/>
  <c r="H305" i="12"/>
  <c r="N291" i="14" s="1"/>
  <c r="U291" i="14" s="1"/>
  <c r="N290" i="14"/>
  <c r="U290" i="14" s="1"/>
  <c r="G713" i="13"/>
  <c r="H148" i="14"/>
  <c r="C162" i="12"/>
  <c r="J305" i="12"/>
  <c r="P290" i="14"/>
  <c r="O290" i="14"/>
  <c r="G714" i="13"/>
  <c r="X146" i="14"/>
  <c r="G715" i="13"/>
  <c r="K290" i="14" l="1"/>
  <c r="T290" i="14" s="1"/>
  <c r="V290" i="14" s="1"/>
  <c r="W290" i="14" s="1"/>
  <c r="K291" i="14"/>
  <c r="T291" i="14" s="1"/>
  <c r="V291" i="14" s="1"/>
  <c r="I148" i="14"/>
  <c r="B163" i="12"/>
  <c r="K160" i="12"/>
  <c r="E720" i="13"/>
  <c r="E716" i="13"/>
  <c r="G716" i="13" s="1"/>
  <c r="E719" i="13"/>
  <c r="E717" i="13"/>
  <c r="E718" i="13"/>
  <c r="P291" i="14"/>
  <c r="O291" i="14"/>
  <c r="W291" i="14" l="1"/>
  <c r="G718" i="13"/>
  <c r="G717" i="13"/>
  <c r="G719" i="13"/>
  <c r="H149" i="14"/>
  <c r="C163" i="12"/>
  <c r="X147" i="14"/>
  <c r="G720" i="13"/>
  <c r="I149" i="14" l="1"/>
  <c r="B164" i="12"/>
  <c r="K161" i="12"/>
  <c r="E725" i="13"/>
  <c r="E724" i="13"/>
  <c r="E721" i="13"/>
  <c r="G721" i="13" s="1"/>
  <c r="E722" i="13"/>
  <c r="E723" i="13"/>
  <c r="G723" i="13" l="1"/>
  <c r="G722" i="13"/>
  <c r="G724" i="13"/>
  <c r="X148" i="14"/>
  <c r="G725" i="13"/>
  <c r="H150" i="14"/>
  <c r="C164" i="12"/>
  <c r="I150" i="14" l="1"/>
  <c r="B165" i="12"/>
  <c r="K162" i="12"/>
  <c r="E730" i="13"/>
  <c r="E728" i="13"/>
  <c r="E729" i="13"/>
  <c r="E726" i="13"/>
  <c r="G726" i="13" s="1"/>
  <c r="E727" i="13"/>
  <c r="G729" i="13" l="1"/>
  <c r="G727" i="13"/>
  <c r="G728" i="13"/>
  <c r="X149" i="14"/>
  <c r="G730" i="13"/>
  <c r="H151" i="14"/>
  <c r="C165" i="12"/>
  <c r="I151" i="14" l="1"/>
  <c r="B166" i="12"/>
  <c r="K163" i="12"/>
  <c r="E735" i="13"/>
  <c r="E733" i="13"/>
  <c r="E732" i="13"/>
  <c r="E734" i="13"/>
  <c r="E731" i="13"/>
  <c r="G731" i="13" s="1"/>
  <c r="G734" i="13" l="1"/>
  <c r="G733" i="13"/>
  <c r="G732" i="13"/>
  <c r="X150" i="14"/>
  <c r="G735" i="13"/>
  <c r="H152" i="14"/>
  <c r="C166" i="12"/>
  <c r="B167" i="12" l="1"/>
  <c r="I152" i="14"/>
  <c r="K164" i="12"/>
  <c r="E740" i="13"/>
  <c r="E738" i="13"/>
  <c r="E736" i="13"/>
  <c r="G736" i="13" s="1"/>
  <c r="E737" i="13"/>
  <c r="E739" i="13"/>
  <c r="G739" i="13" l="1"/>
  <c r="G737" i="13"/>
  <c r="G738" i="13"/>
  <c r="X151" i="14"/>
  <c r="G740" i="13"/>
  <c r="H153" i="14"/>
  <c r="C167" i="12"/>
  <c r="B168" i="12" l="1"/>
  <c r="I153" i="14"/>
  <c r="K165" i="12"/>
  <c r="E745" i="13"/>
  <c r="E741" i="13"/>
  <c r="G741" i="13" s="1"/>
  <c r="E743" i="13"/>
  <c r="E742" i="13"/>
  <c r="E744" i="13"/>
  <c r="G744" i="13" l="1"/>
  <c r="G742" i="13"/>
  <c r="G743" i="13"/>
  <c r="X152" i="14"/>
  <c r="G745" i="13"/>
  <c r="H154" i="14"/>
  <c r="C168" i="12"/>
  <c r="I154" i="14" l="1"/>
  <c r="B169" i="12"/>
  <c r="K166" i="12"/>
  <c r="E750" i="13"/>
  <c r="E748" i="13"/>
  <c r="E746" i="13"/>
  <c r="G746" i="13" s="1"/>
  <c r="E749" i="13"/>
  <c r="E747" i="13"/>
  <c r="G749" i="13" l="1"/>
  <c r="G747" i="13"/>
  <c r="G748" i="13"/>
  <c r="H155" i="14"/>
  <c r="C169" i="12"/>
  <c r="X153" i="14"/>
  <c r="G750" i="13"/>
  <c r="K167" i="12" l="1"/>
  <c r="E755" i="13"/>
  <c r="E751" i="13"/>
  <c r="G751" i="13" s="1"/>
  <c r="E752" i="13"/>
  <c r="E753" i="13"/>
  <c r="E754" i="13"/>
  <c r="B170" i="12"/>
  <c r="I155" i="14"/>
  <c r="G754" i="13" l="1"/>
  <c r="G753" i="13"/>
  <c r="H156" i="14"/>
  <c r="C170" i="12"/>
  <c r="G752" i="13"/>
  <c r="X154" i="14"/>
  <c r="G755" i="13"/>
  <c r="B171" i="12" l="1"/>
  <c r="I156" i="14"/>
  <c r="K168" i="12"/>
  <c r="E760" i="13"/>
  <c r="E759" i="13"/>
  <c r="E758" i="13"/>
  <c r="E757" i="13"/>
  <c r="E756" i="13"/>
  <c r="G756" i="13" s="1"/>
  <c r="G759" i="13" l="1"/>
  <c r="G757" i="13"/>
  <c r="G758" i="13"/>
  <c r="X155" i="14"/>
  <c r="G760" i="13"/>
  <c r="H157" i="14"/>
  <c r="C171" i="12"/>
  <c r="I157" i="14" l="1"/>
  <c r="B172" i="12"/>
  <c r="K169" i="12"/>
  <c r="E765" i="13"/>
  <c r="E763" i="13"/>
  <c r="E762" i="13"/>
  <c r="E764" i="13"/>
  <c r="E761" i="13"/>
  <c r="G761" i="13" s="1"/>
  <c r="G764" i="13" l="1"/>
  <c r="G763" i="13"/>
  <c r="G762" i="13"/>
  <c r="H158" i="14"/>
  <c r="C172" i="12"/>
  <c r="X156" i="14"/>
  <c r="G765" i="13"/>
  <c r="K170" i="12" l="1"/>
  <c r="E770" i="13"/>
  <c r="E767" i="13"/>
  <c r="E768" i="13"/>
  <c r="E766" i="13"/>
  <c r="G766" i="13" s="1"/>
  <c r="E769" i="13"/>
  <c r="I158" i="14"/>
  <c r="B173" i="12"/>
  <c r="G769" i="13" l="1"/>
  <c r="C173" i="12"/>
  <c r="H159" i="14"/>
  <c r="G768" i="13"/>
  <c r="X157" i="14"/>
  <c r="G770" i="13"/>
  <c r="G767" i="13"/>
  <c r="K171" i="12" l="1"/>
  <c r="E775" i="13"/>
  <c r="E771" i="13"/>
  <c r="G771" i="13" s="1"/>
  <c r="E773" i="13"/>
  <c r="E774" i="13"/>
  <c r="E772" i="13"/>
  <c r="I159" i="14"/>
  <c r="B174" i="12"/>
  <c r="G772" i="13" l="1"/>
  <c r="G774" i="13"/>
  <c r="G773" i="13"/>
  <c r="X158" i="14"/>
  <c r="G775" i="13"/>
  <c r="H160" i="14"/>
  <c r="C174" i="12"/>
  <c r="I160" i="14" l="1"/>
  <c r="B175" i="12"/>
  <c r="K172" i="12"/>
  <c r="E780" i="13"/>
  <c r="E777" i="13"/>
  <c r="E776" i="13"/>
  <c r="G776" i="13" s="1"/>
  <c r="E779" i="13"/>
  <c r="E778" i="13"/>
  <c r="G778" i="13" l="1"/>
  <c r="G779" i="13"/>
  <c r="G777" i="13"/>
  <c r="X159" i="14"/>
  <c r="G780" i="13"/>
  <c r="C175" i="12"/>
  <c r="H161" i="14"/>
  <c r="B176" i="12" l="1"/>
  <c r="I161" i="14"/>
  <c r="K173" i="12"/>
  <c r="E784" i="13"/>
  <c r="E785" i="13"/>
  <c r="E781" i="13"/>
  <c r="G781" i="13" s="1"/>
  <c r="E782" i="13"/>
  <c r="E783" i="13"/>
  <c r="G782" i="13" l="1"/>
  <c r="G783" i="13"/>
  <c r="X160" i="14"/>
  <c r="G785" i="13"/>
  <c r="G784" i="13"/>
  <c r="H162" i="14"/>
  <c r="C176" i="12"/>
  <c r="I162" i="14" l="1"/>
  <c r="B177" i="12"/>
  <c r="K174" i="12"/>
  <c r="E790" i="13"/>
  <c r="E788" i="13"/>
  <c r="E789" i="13"/>
  <c r="E787" i="13"/>
  <c r="E786" i="13"/>
  <c r="G786" i="13" s="1"/>
  <c r="G789" i="13" l="1"/>
  <c r="G787" i="13"/>
  <c r="G788" i="13"/>
  <c r="X161" i="14"/>
  <c r="G790" i="13"/>
  <c r="H163" i="14"/>
  <c r="C177" i="12"/>
  <c r="B178" i="12" l="1"/>
  <c r="I163" i="14"/>
  <c r="K175" i="12"/>
  <c r="E791" i="13"/>
  <c r="G791" i="13" s="1"/>
  <c r="E795" i="13"/>
  <c r="E794" i="13"/>
  <c r="E793" i="13"/>
  <c r="E792" i="13"/>
  <c r="G792" i="13" l="1"/>
  <c r="G793" i="13"/>
  <c r="X162" i="14"/>
  <c r="G795" i="13"/>
  <c r="G794" i="13"/>
  <c r="H164" i="14"/>
  <c r="C178" i="12"/>
  <c r="B179" i="12" l="1"/>
  <c r="I164" i="14"/>
  <c r="K176" i="12"/>
  <c r="E800" i="13"/>
  <c r="E797" i="13"/>
  <c r="E799" i="13"/>
  <c r="E798" i="13"/>
  <c r="E796" i="13"/>
  <c r="G796" i="13" s="1"/>
  <c r="G798" i="13" l="1"/>
  <c r="G799" i="13"/>
  <c r="G797" i="13"/>
  <c r="X163" i="14"/>
  <c r="G800" i="13"/>
  <c r="H165" i="14"/>
  <c r="C179" i="12"/>
  <c r="I165" i="14" l="1"/>
  <c r="B180" i="12"/>
  <c r="K177" i="12"/>
  <c r="E805" i="13"/>
  <c r="E803" i="13"/>
  <c r="E801" i="13"/>
  <c r="G801" i="13" s="1"/>
  <c r="E804" i="13"/>
  <c r="E802" i="13"/>
  <c r="G804" i="13" l="1"/>
  <c r="G802" i="13"/>
  <c r="G803" i="13"/>
  <c r="X164" i="14"/>
  <c r="G805" i="13"/>
  <c r="H166" i="14"/>
  <c r="C180" i="12"/>
  <c r="I166" i="14" l="1"/>
  <c r="B181" i="12"/>
  <c r="K178" i="12"/>
  <c r="E810" i="13"/>
  <c r="E808" i="13"/>
  <c r="E806" i="13"/>
  <c r="G806" i="13" s="1"/>
  <c r="E807" i="13"/>
  <c r="E809" i="13"/>
  <c r="G809" i="13" l="1"/>
  <c r="G807" i="13"/>
  <c r="G808" i="13"/>
  <c r="X165" i="14"/>
  <c r="G810" i="13"/>
  <c r="H167" i="14"/>
  <c r="C181" i="12"/>
  <c r="I167" i="14" l="1"/>
  <c r="B182" i="12"/>
  <c r="K179" i="12"/>
  <c r="E812" i="13"/>
  <c r="E815" i="13"/>
  <c r="E811" i="13"/>
  <c r="G811" i="13" s="1"/>
  <c r="E813" i="13"/>
  <c r="E814" i="13"/>
  <c r="G813" i="13" l="1"/>
  <c r="G814" i="13"/>
  <c r="X166" i="14"/>
  <c r="G815" i="13"/>
  <c r="G812" i="13"/>
  <c r="H168" i="14"/>
  <c r="C182" i="12"/>
  <c r="I168" i="14" l="1"/>
  <c r="B183" i="12"/>
  <c r="K180" i="12"/>
  <c r="E820" i="13"/>
  <c r="E816" i="13"/>
  <c r="G816" i="13" s="1"/>
  <c r="E818" i="13"/>
  <c r="E819" i="13"/>
  <c r="E817" i="13"/>
  <c r="G817" i="13" l="1"/>
  <c r="G819" i="13"/>
  <c r="G818" i="13"/>
  <c r="C183" i="12"/>
  <c r="H169" i="14"/>
  <c r="X167" i="14"/>
  <c r="G820" i="13"/>
  <c r="K181" i="12" l="1"/>
  <c r="E825" i="13"/>
  <c r="E824" i="13"/>
  <c r="E821" i="13"/>
  <c r="G821" i="13" s="1"/>
  <c r="E822" i="13"/>
  <c r="E823" i="13"/>
  <c r="I169" i="14"/>
  <c r="B184" i="12"/>
  <c r="G823" i="13" l="1"/>
  <c r="G822" i="13"/>
  <c r="H170" i="14"/>
  <c r="C184" i="12"/>
  <c r="X168" i="14"/>
  <c r="G825" i="13"/>
  <c r="G824" i="13"/>
  <c r="I170" i="14" l="1"/>
  <c r="B185" i="12"/>
  <c r="K182" i="12"/>
  <c r="E830" i="13"/>
  <c r="E827" i="13"/>
  <c r="E828" i="13"/>
  <c r="E829" i="13"/>
  <c r="E826" i="13"/>
  <c r="G826" i="13" s="1"/>
  <c r="G828" i="13" l="1"/>
  <c r="G829" i="13"/>
  <c r="G827" i="13"/>
  <c r="C185" i="12"/>
  <c r="H171" i="14"/>
  <c r="X169" i="14"/>
  <c r="G830" i="13"/>
  <c r="K183" i="12" l="1"/>
  <c r="E835" i="13"/>
  <c r="E832" i="13"/>
  <c r="E833" i="13"/>
  <c r="E834" i="13"/>
  <c r="E831" i="13"/>
  <c r="G831" i="13" s="1"/>
  <c r="B186" i="12"/>
  <c r="I171" i="14"/>
  <c r="G834" i="13" l="1"/>
  <c r="H172" i="14"/>
  <c r="C186" i="12"/>
  <c r="G833" i="13"/>
  <c r="X170" i="14"/>
  <c r="G835" i="13"/>
  <c r="G832" i="13"/>
  <c r="K184" i="12" l="1"/>
  <c r="E840" i="13"/>
  <c r="E837" i="13"/>
  <c r="E838" i="13"/>
  <c r="E836" i="13"/>
  <c r="G836" i="13" s="1"/>
  <c r="E839" i="13"/>
  <c r="I172" i="14"/>
  <c r="B187" i="12"/>
  <c r="G839" i="13" l="1"/>
  <c r="C187" i="12"/>
  <c r="H173" i="14"/>
  <c r="G838" i="13"/>
  <c r="X171" i="14"/>
  <c r="G840" i="13"/>
  <c r="G837" i="13"/>
  <c r="K185" i="12" l="1"/>
  <c r="E845" i="13"/>
  <c r="E842" i="13"/>
  <c r="E844" i="13"/>
  <c r="E843" i="13"/>
  <c r="E841" i="13"/>
  <c r="G841" i="13" s="1"/>
  <c r="I173" i="14"/>
  <c r="B188" i="12"/>
  <c r="G843" i="13" l="1"/>
  <c r="H174" i="14"/>
  <c r="C188" i="12"/>
  <c r="G844" i="13"/>
  <c r="X172" i="14"/>
  <c r="G845" i="13"/>
  <c r="G842" i="13"/>
  <c r="I174" i="14" l="1"/>
  <c r="B189" i="12"/>
  <c r="K186" i="12"/>
  <c r="E850" i="13"/>
  <c r="E847" i="13"/>
  <c r="E846" i="13"/>
  <c r="G846" i="13" s="1"/>
  <c r="E849" i="13"/>
  <c r="E848" i="13"/>
  <c r="G848" i="13" l="1"/>
  <c r="G849" i="13"/>
  <c r="G847" i="13"/>
  <c r="X173" i="14"/>
  <c r="G850" i="13"/>
  <c r="C189" i="12"/>
  <c r="H175" i="14"/>
  <c r="I175" i="14" l="1"/>
  <c r="B190" i="12"/>
  <c r="K187" i="12"/>
  <c r="E855" i="13"/>
  <c r="E851" i="13"/>
  <c r="G851" i="13" s="1"/>
  <c r="E852" i="13"/>
  <c r="E853" i="13"/>
  <c r="E854" i="13"/>
  <c r="G852" i="13" l="1"/>
  <c r="G853" i="13"/>
  <c r="G854" i="13"/>
  <c r="H176" i="14"/>
  <c r="C190" i="12"/>
  <c r="X174" i="14"/>
  <c r="G855" i="13"/>
  <c r="K188" i="12" l="1"/>
  <c r="E860" i="13"/>
  <c r="E856" i="13"/>
  <c r="G856" i="13" s="1"/>
  <c r="E858" i="13"/>
  <c r="E859" i="13"/>
  <c r="E857" i="13"/>
  <c r="B191" i="12"/>
  <c r="I176" i="14"/>
  <c r="G857" i="13" l="1"/>
  <c r="G859" i="13"/>
  <c r="H177" i="14"/>
  <c r="C191" i="12"/>
  <c r="G858" i="13"/>
  <c r="X175" i="14"/>
  <c r="G860" i="13"/>
  <c r="I177" i="14" l="1"/>
  <c r="B192" i="12"/>
  <c r="K189" i="12"/>
  <c r="E865" i="13"/>
  <c r="E863" i="13"/>
  <c r="E862" i="13"/>
  <c r="E864" i="13"/>
  <c r="E861" i="13"/>
  <c r="G861" i="13" s="1"/>
  <c r="G864" i="13" l="1"/>
  <c r="G863" i="13"/>
  <c r="G862" i="13"/>
  <c r="X176" i="14"/>
  <c r="G865" i="13"/>
  <c r="H178" i="14"/>
  <c r="C192" i="12"/>
  <c r="I178" i="14" l="1"/>
  <c r="B193" i="12"/>
  <c r="K190" i="12"/>
  <c r="E870" i="13"/>
  <c r="E866" i="13"/>
  <c r="G866" i="13" s="1"/>
  <c r="E867" i="13"/>
  <c r="E869" i="13"/>
  <c r="E868" i="13"/>
  <c r="G868" i="13" l="1"/>
  <c r="G867" i="13"/>
  <c r="G869" i="13"/>
  <c r="X177" i="14"/>
  <c r="G870" i="13"/>
  <c r="H179" i="14"/>
  <c r="C193" i="12"/>
  <c r="I179" i="14" l="1"/>
  <c r="B194" i="12"/>
  <c r="K191" i="12"/>
  <c r="E875" i="13"/>
  <c r="E873" i="13"/>
  <c r="E871" i="13"/>
  <c r="G871" i="13" s="1"/>
  <c r="E874" i="13"/>
  <c r="E872" i="13"/>
  <c r="G874" i="13" l="1"/>
  <c r="G872" i="13"/>
  <c r="G873" i="13"/>
  <c r="X178" i="14"/>
  <c r="G875" i="13"/>
  <c r="H180" i="14"/>
  <c r="C194" i="12"/>
  <c r="B195" i="12" l="1"/>
  <c r="I180" i="14"/>
  <c r="K192" i="12"/>
  <c r="E880" i="13"/>
  <c r="E878" i="13"/>
  <c r="E876" i="13"/>
  <c r="G876" i="13" s="1"/>
  <c r="E879" i="13"/>
  <c r="E877" i="13"/>
  <c r="G877" i="13" l="1"/>
  <c r="G879" i="13"/>
  <c r="G878" i="13"/>
  <c r="X179" i="14"/>
  <c r="G880" i="13"/>
  <c r="H181" i="14"/>
  <c r="C195" i="12"/>
  <c r="B196" i="12" l="1"/>
  <c r="I181" i="14"/>
  <c r="K193" i="12"/>
  <c r="E885" i="13"/>
  <c r="E882" i="13"/>
  <c r="E881" i="13"/>
  <c r="G881" i="13" s="1"/>
  <c r="E883" i="13"/>
  <c r="E884" i="13"/>
  <c r="G883" i="13" l="1"/>
  <c r="G884" i="13"/>
  <c r="G882" i="13"/>
  <c r="X180" i="14"/>
  <c r="G885" i="13"/>
  <c r="H182" i="14"/>
  <c r="C196" i="12"/>
  <c r="I182" i="14" l="1"/>
  <c r="B197" i="12"/>
  <c r="K194" i="12"/>
  <c r="E890" i="13"/>
  <c r="E888" i="13"/>
  <c r="E889" i="13"/>
  <c r="E887" i="13"/>
  <c r="E886" i="13"/>
  <c r="G886" i="13" s="1"/>
  <c r="G889" i="13" l="1"/>
  <c r="G887" i="13"/>
  <c r="G888" i="13"/>
  <c r="X181" i="14"/>
  <c r="G890" i="13"/>
  <c r="C197" i="12"/>
  <c r="H183" i="14"/>
  <c r="K195" i="12" l="1"/>
  <c r="E895" i="13"/>
  <c r="E893" i="13"/>
  <c r="E894" i="13"/>
  <c r="E891" i="13"/>
  <c r="G891" i="13" s="1"/>
  <c r="E892" i="13"/>
  <c r="I183" i="14"/>
  <c r="B198" i="12"/>
  <c r="G892" i="13" l="1"/>
  <c r="H184" i="14"/>
  <c r="C198" i="12"/>
  <c r="G894" i="13"/>
  <c r="G893" i="13"/>
  <c r="X182" i="14"/>
  <c r="G895" i="13"/>
  <c r="I184" i="14" l="1"/>
  <c r="B199" i="12"/>
  <c r="K196" i="12"/>
  <c r="E900" i="13"/>
  <c r="E899" i="13"/>
  <c r="E896" i="13"/>
  <c r="G896" i="13" s="1"/>
  <c r="E897" i="13"/>
  <c r="E898" i="13"/>
  <c r="G898" i="13" l="1"/>
  <c r="G897" i="13"/>
  <c r="G899" i="13"/>
  <c r="X183" i="14"/>
  <c r="G900" i="13"/>
  <c r="C199" i="12"/>
  <c r="H185" i="14"/>
  <c r="I185" i="14" l="1"/>
  <c r="B200" i="12"/>
  <c r="K197" i="12"/>
  <c r="E905" i="13"/>
  <c r="E901" i="13"/>
  <c r="G901" i="13" s="1"/>
  <c r="E902" i="13"/>
  <c r="E903" i="13"/>
  <c r="E904" i="13"/>
  <c r="G903" i="13" l="1"/>
  <c r="G904" i="13"/>
  <c r="G902" i="13"/>
  <c r="H186" i="14"/>
  <c r="C200" i="12"/>
  <c r="X184" i="14"/>
  <c r="G905" i="13"/>
  <c r="I186" i="14" l="1"/>
  <c r="B201" i="12"/>
  <c r="K198" i="12"/>
  <c r="E910" i="13"/>
  <c r="E908" i="13"/>
  <c r="E909" i="13"/>
  <c r="E907" i="13"/>
  <c r="E906" i="13"/>
  <c r="G906" i="13" s="1"/>
  <c r="G907" i="13" l="1"/>
  <c r="G909" i="13"/>
  <c r="G908" i="13"/>
  <c r="X185" i="14"/>
  <c r="G910" i="13"/>
  <c r="C201" i="12"/>
  <c r="H187" i="14"/>
  <c r="B202" i="12" l="1"/>
  <c r="I187" i="14"/>
  <c r="K199" i="12"/>
  <c r="E915" i="13"/>
  <c r="E912" i="13"/>
  <c r="E913" i="13"/>
  <c r="E914" i="13"/>
  <c r="E911" i="13"/>
  <c r="G911" i="13" s="1"/>
  <c r="G914" i="13" l="1"/>
  <c r="G913" i="13"/>
  <c r="G912" i="13"/>
  <c r="X186" i="14"/>
  <c r="G915" i="13"/>
  <c r="H188" i="14"/>
  <c r="C202" i="12"/>
  <c r="I188" i="14" l="1"/>
  <c r="B203" i="12"/>
  <c r="K200" i="12"/>
  <c r="E920" i="13"/>
  <c r="E919" i="13"/>
  <c r="E917" i="13"/>
  <c r="E916" i="13"/>
  <c r="G916" i="13" s="1"/>
  <c r="E918" i="13"/>
  <c r="G918" i="13" l="1"/>
  <c r="G917" i="13"/>
  <c r="G919" i="13"/>
  <c r="X187" i="14"/>
  <c r="G920" i="13"/>
  <c r="H189" i="14"/>
  <c r="C203" i="12"/>
  <c r="B204" i="12" l="1"/>
  <c r="I189" i="14"/>
  <c r="K201" i="12"/>
  <c r="E923" i="13"/>
  <c r="E922" i="13"/>
  <c r="E925" i="13"/>
  <c r="E924" i="13"/>
  <c r="E921" i="13"/>
  <c r="G921" i="13" s="1"/>
  <c r="G924" i="13" l="1"/>
  <c r="X188" i="14"/>
  <c r="G925" i="13"/>
  <c r="G922" i="13"/>
  <c r="G923" i="13"/>
  <c r="H190" i="14"/>
  <c r="C204" i="12"/>
  <c r="B205" i="12" l="1"/>
  <c r="I190" i="14"/>
  <c r="K202" i="12"/>
  <c r="E930" i="13"/>
  <c r="E929" i="13"/>
  <c r="E926" i="13"/>
  <c r="G926" i="13" s="1"/>
  <c r="E928" i="13"/>
  <c r="E927" i="13"/>
  <c r="G927" i="13" l="1"/>
  <c r="G928" i="13"/>
  <c r="G929" i="13"/>
  <c r="X189" i="14"/>
  <c r="G930" i="13"/>
  <c r="H191" i="14"/>
  <c r="C205" i="12"/>
  <c r="B206" i="12" l="1"/>
  <c r="I191" i="14"/>
  <c r="K203" i="12"/>
  <c r="E931" i="13"/>
  <c r="G931" i="13" s="1"/>
  <c r="E935" i="13"/>
  <c r="E933" i="13"/>
  <c r="E932" i="13"/>
  <c r="E934" i="13"/>
  <c r="G932" i="13" l="1"/>
  <c r="G934" i="13"/>
  <c r="X190" i="14"/>
  <c r="G935" i="13"/>
  <c r="G933" i="13"/>
  <c r="H192" i="14"/>
  <c r="C206" i="12"/>
  <c r="I192" i="14" l="1"/>
  <c r="B207" i="12"/>
  <c r="K204" i="12"/>
  <c r="E940" i="13"/>
  <c r="E938" i="13"/>
  <c r="E939" i="13"/>
  <c r="E936" i="13"/>
  <c r="G936" i="13" s="1"/>
  <c r="E937" i="13"/>
  <c r="G939" i="13" l="1"/>
  <c r="G937" i="13"/>
  <c r="G938" i="13"/>
  <c r="X191" i="14"/>
  <c r="G940" i="13"/>
  <c r="C207" i="12"/>
  <c r="H193" i="14"/>
  <c r="B208" i="12" l="1"/>
  <c r="I193" i="14"/>
  <c r="K205" i="12"/>
  <c r="E941" i="13"/>
  <c r="G941" i="13" s="1"/>
  <c r="E945" i="13"/>
  <c r="E942" i="13"/>
  <c r="E943" i="13"/>
  <c r="E944" i="13"/>
  <c r="G942" i="13" l="1"/>
  <c r="G943" i="13"/>
  <c r="G944" i="13"/>
  <c r="X192" i="14"/>
  <c r="G945" i="13"/>
  <c r="H194" i="14"/>
  <c r="C208" i="12"/>
  <c r="I194" i="14" l="1"/>
  <c r="B209" i="12"/>
  <c r="K206" i="12"/>
  <c r="E950" i="13"/>
  <c r="E946" i="13"/>
  <c r="G946" i="13" s="1"/>
  <c r="E948" i="13"/>
  <c r="E949" i="13"/>
  <c r="E947" i="13"/>
  <c r="G947" i="13" l="1"/>
  <c r="G949" i="13"/>
  <c r="G948" i="13"/>
  <c r="X193" i="14"/>
  <c r="G950" i="13"/>
  <c r="H195" i="14"/>
  <c r="C209" i="12"/>
  <c r="B210" i="12" l="1"/>
  <c r="I195" i="14"/>
  <c r="K207" i="12"/>
  <c r="E955" i="13"/>
  <c r="E951" i="13"/>
  <c r="G951" i="13" s="1"/>
  <c r="E952" i="13"/>
  <c r="E953" i="13"/>
  <c r="E954" i="13"/>
  <c r="G952" i="13" l="1"/>
  <c r="G953" i="13"/>
  <c r="G954" i="13"/>
  <c r="X194" i="14"/>
  <c r="G955" i="13"/>
  <c r="H196" i="14"/>
  <c r="C210" i="12"/>
  <c r="I196" i="14" l="1"/>
  <c r="B211" i="12"/>
  <c r="K208" i="12"/>
  <c r="E960" i="13"/>
  <c r="E956" i="13"/>
  <c r="G956" i="13" s="1"/>
  <c r="E957" i="13"/>
  <c r="E959" i="13"/>
  <c r="E958" i="13"/>
  <c r="G957" i="13" l="1"/>
  <c r="G959" i="13"/>
  <c r="G958" i="13"/>
  <c r="X195" i="14"/>
  <c r="G960" i="13"/>
  <c r="C211" i="12"/>
  <c r="H197" i="14"/>
  <c r="B212" i="12" l="1"/>
  <c r="I197" i="14"/>
  <c r="K209" i="12"/>
  <c r="E965" i="13"/>
  <c r="E962" i="13"/>
  <c r="E963" i="13"/>
  <c r="E961" i="13"/>
  <c r="G961" i="13" s="1"/>
  <c r="E964" i="13"/>
  <c r="G964" i="13" l="1"/>
  <c r="G963" i="13"/>
  <c r="G962" i="13"/>
  <c r="X196" i="14"/>
  <c r="G965" i="13"/>
  <c r="H198" i="14"/>
  <c r="C212" i="12"/>
  <c r="B213" i="12" l="1"/>
  <c r="I198" i="14"/>
  <c r="K210" i="12"/>
  <c r="E970" i="13"/>
  <c r="E967" i="13"/>
  <c r="E968" i="13"/>
  <c r="E969" i="13"/>
  <c r="E966" i="13"/>
  <c r="G966" i="13" s="1"/>
  <c r="G968" i="13" l="1"/>
  <c r="G969" i="13"/>
  <c r="G967" i="13"/>
  <c r="X197" i="14"/>
  <c r="G970" i="13"/>
  <c r="H199" i="14"/>
  <c r="C213" i="12"/>
  <c r="B214" i="12" l="1"/>
  <c r="I199" i="14"/>
  <c r="K211" i="12"/>
  <c r="E975" i="13"/>
  <c r="E974" i="13"/>
  <c r="E973" i="13"/>
  <c r="E972" i="13"/>
  <c r="E971" i="13"/>
  <c r="G971" i="13" s="1"/>
  <c r="G973" i="13" l="1"/>
  <c r="G974" i="13"/>
  <c r="G972" i="13"/>
  <c r="X198" i="14"/>
  <c r="G975" i="13"/>
  <c r="C214" i="12"/>
  <c r="H200" i="14"/>
  <c r="I200" i="14" l="1"/>
  <c r="B215" i="12"/>
  <c r="K212" i="12"/>
  <c r="E980" i="13"/>
  <c r="E979" i="13"/>
  <c r="E976" i="13"/>
  <c r="G976" i="13" s="1"/>
  <c r="E977" i="13"/>
  <c r="E978" i="13"/>
  <c r="G977" i="13" l="1"/>
  <c r="G978" i="13"/>
  <c r="G979" i="13"/>
  <c r="X199" i="14"/>
  <c r="G980" i="13"/>
  <c r="H201" i="14"/>
  <c r="C215" i="12"/>
  <c r="B216" i="12" l="1"/>
  <c r="I201" i="14"/>
  <c r="K213" i="12"/>
  <c r="E985" i="13"/>
  <c r="E984" i="13"/>
  <c r="E983" i="13"/>
  <c r="E981" i="13"/>
  <c r="G981" i="13" s="1"/>
  <c r="E982" i="13"/>
  <c r="G984" i="13" l="1"/>
  <c r="G982" i="13"/>
  <c r="G983" i="13"/>
  <c r="X200" i="14"/>
  <c r="G985" i="13"/>
  <c r="H202" i="14"/>
  <c r="C216" i="12"/>
  <c r="I202" i="14" l="1"/>
  <c r="B217" i="12"/>
  <c r="K214" i="12"/>
  <c r="E990" i="13"/>
  <c r="E986" i="13"/>
  <c r="G986" i="13" s="1"/>
  <c r="E989" i="13"/>
  <c r="E988" i="13"/>
  <c r="E987" i="13"/>
  <c r="G987" i="13" l="1"/>
  <c r="G988" i="13"/>
  <c r="G989" i="13"/>
  <c r="H203" i="14"/>
  <c r="C217" i="12"/>
  <c r="X201" i="14"/>
  <c r="G990" i="13"/>
  <c r="K215" i="12" l="1"/>
  <c r="E995" i="13"/>
  <c r="E992" i="13"/>
  <c r="E994" i="13"/>
  <c r="E991" i="13"/>
  <c r="G991" i="13" s="1"/>
  <c r="E993" i="13"/>
  <c r="B218" i="12"/>
  <c r="I203" i="14"/>
  <c r="G993" i="13" l="1"/>
  <c r="G992" i="13"/>
  <c r="X202" i="14"/>
  <c r="G995" i="13"/>
  <c r="H204" i="14"/>
  <c r="C218" i="12"/>
  <c r="G994" i="13"/>
  <c r="K216" i="12" l="1"/>
  <c r="E1000" i="13"/>
  <c r="E997" i="13"/>
  <c r="E996" i="13"/>
  <c r="G996" i="13" s="1"/>
  <c r="E999" i="13"/>
  <c r="E998" i="13"/>
  <c r="I204" i="14"/>
  <c r="B219" i="12"/>
  <c r="G998" i="13" l="1"/>
  <c r="G997" i="13"/>
  <c r="G999" i="13"/>
  <c r="X203" i="14"/>
  <c r="G1000" i="13"/>
  <c r="C219" i="12"/>
  <c r="H205" i="14"/>
  <c r="B220" i="12" l="1"/>
  <c r="I205" i="14"/>
  <c r="K217" i="12"/>
  <c r="E1005" i="13"/>
  <c r="E1004" i="13"/>
  <c r="E1001" i="13"/>
  <c r="G1001" i="13" s="1"/>
  <c r="E1002" i="13"/>
  <c r="E1003" i="13"/>
  <c r="G1002" i="13" l="1"/>
  <c r="G1003" i="13"/>
  <c r="G1004" i="13"/>
  <c r="X204" i="14"/>
  <c r="G1005" i="13"/>
  <c r="C220" i="12"/>
  <c r="H206" i="14"/>
  <c r="K218" i="12" l="1"/>
  <c r="E1010" i="13"/>
  <c r="E1007" i="13"/>
  <c r="E1006" i="13"/>
  <c r="G1006" i="13" s="1"/>
  <c r="E1009" i="13"/>
  <c r="E1008" i="13"/>
  <c r="B221" i="12"/>
  <c r="I206" i="14"/>
  <c r="G1008" i="13" l="1"/>
  <c r="G1009" i="13"/>
  <c r="G1007" i="13"/>
  <c r="H207" i="14"/>
  <c r="C221" i="12"/>
  <c r="X205" i="14"/>
  <c r="G1010" i="13"/>
  <c r="B222" i="12" l="1"/>
  <c r="I207" i="14"/>
  <c r="K219" i="12"/>
  <c r="E1015" i="13"/>
  <c r="E1012" i="13"/>
  <c r="E1013" i="13"/>
  <c r="E1014" i="13"/>
  <c r="E1011" i="13"/>
  <c r="G1011" i="13" s="1"/>
  <c r="G1014" i="13" l="1"/>
  <c r="G1013" i="13"/>
  <c r="G1012" i="13"/>
  <c r="X206" i="14"/>
  <c r="G1015" i="13"/>
  <c r="C222" i="12"/>
  <c r="H208" i="14"/>
  <c r="I208" i="14" l="1"/>
  <c r="B223" i="12"/>
  <c r="K220" i="12"/>
  <c r="E1020" i="13"/>
  <c r="E1019" i="13"/>
  <c r="E1017" i="13"/>
  <c r="E1018" i="13"/>
  <c r="E1016" i="13"/>
  <c r="G1016" i="13" s="1"/>
  <c r="G1019" i="13" l="1"/>
  <c r="G1017" i="13"/>
  <c r="G1018" i="13"/>
  <c r="X207" i="14"/>
  <c r="G1020" i="13"/>
  <c r="C223" i="12"/>
  <c r="H209" i="14"/>
  <c r="B224" i="12" l="1"/>
  <c r="I209" i="14"/>
  <c r="K221" i="12"/>
  <c r="E1025" i="13"/>
  <c r="E1023" i="13"/>
  <c r="E1022" i="13"/>
  <c r="E1024" i="13"/>
  <c r="E1021" i="13"/>
  <c r="G1021" i="13" s="1"/>
  <c r="G1024" i="13" l="1"/>
  <c r="G1022" i="13"/>
  <c r="G1023" i="13"/>
  <c r="X208" i="14"/>
  <c r="G1025" i="13"/>
  <c r="H210" i="14"/>
  <c r="C224" i="12"/>
  <c r="I210" i="14" l="1"/>
  <c r="B225" i="12"/>
  <c r="K222" i="12"/>
  <c r="E1026" i="13"/>
  <c r="G1026" i="13" s="1"/>
  <c r="E1030" i="13"/>
  <c r="E1027" i="13"/>
  <c r="E1029" i="13"/>
  <c r="E1028" i="13"/>
  <c r="G1028" i="13" l="1"/>
  <c r="G1029" i="13"/>
  <c r="G1027" i="13"/>
  <c r="X209" i="14"/>
  <c r="G1030" i="13"/>
  <c r="H211" i="14"/>
  <c r="C225" i="12"/>
  <c r="B226" i="12" l="1"/>
  <c r="I211" i="14"/>
  <c r="K223" i="12"/>
  <c r="E1035" i="13"/>
  <c r="E1033" i="13"/>
  <c r="E1034" i="13"/>
  <c r="E1031" i="13"/>
  <c r="G1031" i="13" s="1"/>
  <c r="E1032" i="13"/>
  <c r="G1032" i="13" l="1"/>
  <c r="G1034" i="13"/>
  <c r="G1033" i="13"/>
  <c r="X210" i="14"/>
  <c r="G1035" i="13"/>
  <c r="H212" i="14"/>
  <c r="C226" i="12"/>
  <c r="I212" i="14" l="1"/>
  <c r="B227" i="12"/>
  <c r="K224" i="12"/>
  <c r="E1040" i="13"/>
  <c r="E1039" i="13"/>
  <c r="E1036" i="13"/>
  <c r="G1036" i="13" s="1"/>
  <c r="E1037" i="13"/>
  <c r="E1038" i="13"/>
  <c r="G1038" i="13" l="1"/>
  <c r="G1037" i="13"/>
  <c r="G1039" i="13"/>
  <c r="C227" i="12"/>
  <c r="H213" i="14"/>
  <c r="X211" i="14"/>
  <c r="G1040" i="13"/>
  <c r="K225" i="12" l="1"/>
  <c r="E1045" i="13"/>
  <c r="E1041" i="13"/>
  <c r="G1041" i="13" s="1"/>
  <c r="E1042" i="13"/>
  <c r="E1044" i="13"/>
  <c r="E1043" i="13"/>
  <c r="B228" i="12"/>
  <c r="I213" i="14"/>
  <c r="G1043" i="13" l="1"/>
  <c r="G1044" i="13"/>
  <c r="G1042" i="13"/>
  <c r="C228" i="12"/>
  <c r="H214" i="14"/>
  <c r="X212" i="14"/>
  <c r="G1045" i="13"/>
  <c r="K226" i="12" l="1"/>
  <c r="E1050" i="13"/>
  <c r="E1046" i="13"/>
  <c r="G1046" i="13" s="1"/>
  <c r="E1047" i="13"/>
  <c r="E1048" i="13"/>
  <c r="E1049" i="13"/>
  <c r="B229" i="12"/>
  <c r="I214" i="14"/>
  <c r="G1048" i="13" l="1"/>
  <c r="G1049" i="13"/>
  <c r="H215" i="14"/>
  <c r="C229" i="12"/>
  <c r="G1047" i="13"/>
  <c r="X213" i="14"/>
  <c r="G1050" i="13"/>
  <c r="I215" i="14" l="1"/>
  <c r="B230" i="12"/>
  <c r="K227" i="12"/>
  <c r="E1055" i="13"/>
  <c r="E1053" i="13"/>
  <c r="E1052" i="13"/>
  <c r="E1051" i="13"/>
  <c r="G1051" i="13" s="1"/>
  <c r="E1054" i="13"/>
  <c r="G1054" i="13" l="1"/>
  <c r="G1052" i="13"/>
  <c r="G1053" i="13"/>
  <c r="X214" i="14"/>
  <c r="G1055" i="13"/>
  <c r="H216" i="14"/>
  <c r="C230" i="12"/>
  <c r="I216" i="14" l="1"/>
  <c r="B231" i="12"/>
  <c r="K228" i="12"/>
  <c r="E1060" i="13"/>
  <c r="E1056" i="13"/>
  <c r="G1056" i="13" s="1"/>
  <c r="E1057" i="13"/>
  <c r="E1059" i="13"/>
  <c r="E1058" i="13"/>
  <c r="G1058" i="13" l="1"/>
  <c r="G1059" i="13"/>
  <c r="G1057" i="13"/>
  <c r="H217" i="14"/>
  <c r="C231" i="12"/>
  <c r="X215" i="14"/>
  <c r="G1060" i="13"/>
  <c r="K229" i="12" l="1"/>
  <c r="E1065" i="13"/>
  <c r="E1062" i="13"/>
  <c r="E1063" i="13"/>
  <c r="E1064" i="13"/>
  <c r="E1061" i="13"/>
  <c r="G1061" i="13" s="1"/>
  <c r="B232" i="12"/>
  <c r="I217" i="14"/>
  <c r="G1064" i="13" l="1"/>
  <c r="H218" i="14"/>
  <c r="C232" i="12"/>
  <c r="G1063" i="13"/>
  <c r="X216" i="14"/>
  <c r="G1065" i="13"/>
  <c r="G1062" i="13"/>
  <c r="I218" i="14" l="1"/>
  <c r="B233" i="12"/>
  <c r="K230" i="12"/>
  <c r="E1070" i="13"/>
  <c r="E1069" i="13"/>
  <c r="E1068" i="13"/>
  <c r="E1067" i="13"/>
  <c r="E1066" i="13"/>
  <c r="G1066" i="13" s="1"/>
  <c r="G1068" i="13" l="1"/>
  <c r="G1067" i="13"/>
  <c r="G1069" i="13"/>
  <c r="X217" i="14"/>
  <c r="G1070" i="13"/>
  <c r="H219" i="14"/>
  <c r="C233" i="12"/>
  <c r="I219" i="14" l="1"/>
  <c r="B234" i="12"/>
  <c r="K231" i="12"/>
  <c r="E1075" i="13"/>
  <c r="E1071" i="13"/>
  <c r="G1071" i="13" s="1"/>
  <c r="E1072" i="13"/>
  <c r="E1074" i="13"/>
  <c r="E1073" i="13"/>
  <c r="G1073" i="13" l="1"/>
  <c r="G1072" i="13"/>
  <c r="G1074" i="13"/>
  <c r="X218" i="14"/>
  <c r="G1075" i="13"/>
  <c r="H220" i="14"/>
  <c r="C234" i="12"/>
  <c r="I220" i="14" l="1"/>
  <c r="B235" i="12"/>
  <c r="K232" i="12"/>
  <c r="E1080" i="13"/>
  <c r="E1078" i="13"/>
  <c r="E1077" i="13"/>
  <c r="E1079" i="13"/>
  <c r="E1076" i="13"/>
  <c r="G1076" i="13" s="1"/>
  <c r="G1079" i="13" l="1"/>
  <c r="G1078" i="13"/>
  <c r="G1077" i="13"/>
  <c r="X219" i="14"/>
  <c r="G1080" i="13"/>
  <c r="C235" i="12"/>
  <c r="H221" i="14"/>
  <c r="K233" i="12" l="1"/>
  <c r="E1085" i="13"/>
  <c r="E1083" i="13"/>
  <c r="E1084" i="13"/>
  <c r="E1081" i="13"/>
  <c r="G1081" i="13" s="1"/>
  <c r="E1082" i="13"/>
  <c r="I221" i="14"/>
  <c r="B236" i="12"/>
  <c r="G1082" i="13" l="1"/>
  <c r="H222" i="14"/>
  <c r="C236" i="12"/>
  <c r="G1084" i="13"/>
  <c r="G1083" i="13"/>
  <c r="X220" i="14"/>
  <c r="G1085" i="13"/>
  <c r="B237" i="12" l="1"/>
  <c r="I222" i="14"/>
  <c r="K234" i="12"/>
  <c r="E1090" i="13"/>
  <c r="E1087" i="13"/>
  <c r="E1088" i="13"/>
  <c r="E1089" i="13"/>
  <c r="E1086" i="13"/>
  <c r="G1086" i="13" s="1"/>
  <c r="G1088" i="13" l="1"/>
  <c r="G1089" i="13"/>
  <c r="G1087" i="13"/>
  <c r="X221" i="14"/>
  <c r="G1090" i="13"/>
  <c r="H223" i="14"/>
  <c r="C237" i="12"/>
  <c r="B238" i="12" l="1"/>
  <c r="I223" i="14"/>
  <c r="K235" i="12"/>
  <c r="E1095" i="13"/>
  <c r="E1093" i="13"/>
  <c r="E1091" i="13"/>
  <c r="G1091" i="13" s="1"/>
  <c r="E1094" i="13"/>
  <c r="E1092" i="13"/>
  <c r="G1094" i="13" l="1"/>
  <c r="G1092" i="13"/>
  <c r="G1093" i="13"/>
  <c r="X222" i="14"/>
  <c r="G1095" i="13"/>
  <c r="H224" i="14"/>
  <c r="C238" i="12"/>
  <c r="I224" i="14" l="1"/>
  <c r="B239" i="12"/>
  <c r="K236" i="12"/>
  <c r="E1100" i="13"/>
  <c r="E1096" i="13"/>
  <c r="G1096" i="13" s="1"/>
  <c r="E1097" i="13"/>
  <c r="E1099" i="13"/>
  <c r="E1098" i="13"/>
  <c r="G1099" i="13" l="1"/>
  <c r="G1097" i="13"/>
  <c r="G1098" i="13"/>
  <c r="X223" i="14"/>
  <c r="G1100" i="13"/>
  <c r="C239" i="12"/>
  <c r="H225" i="14"/>
  <c r="B240" i="12" l="1"/>
  <c r="I225" i="14"/>
  <c r="K237" i="12"/>
  <c r="E1105" i="13"/>
  <c r="E1102" i="13"/>
  <c r="E1103" i="13"/>
  <c r="E1104" i="13"/>
  <c r="E1101" i="13"/>
  <c r="G1101" i="13" s="1"/>
  <c r="G1103" i="13" l="1"/>
  <c r="G1104" i="13"/>
  <c r="G1102" i="13"/>
  <c r="X224" i="14"/>
  <c r="G1105" i="13"/>
  <c r="H226" i="14"/>
  <c r="C240" i="12"/>
  <c r="I226" i="14" l="1"/>
  <c r="B241" i="12"/>
  <c r="K238" i="12"/>
  <c r="E1110" i="13"/>
  <c r="E1108" i="13"/>
  <c r="E1109" i="13"/>
  <c r="E1107" i="13"/>
  <c r="E1106" i="13"/>
  <c r="G1106" i="13" s="1"/>
  <c r="G1109" i="13" l="1"/>
  <c r="G1107" i="13"/>
  <c r="G1108" i="13"/>
  <c r="X225" i="14"/>
  <c r="G1110" i="13"/>
  <c r="H227" i="14"/>
  <c r="C241" i="12"/>
  <c r="I227" i="14" l="1"/>
  <c r="B242" i="12"/>
  <c r="K239" i="12"/>
  <c r="E1115" i="13"/>
  <c r="E1111" i="13"/>
  <c r="G1111" i="13" s="1"/>
  <c r="E1114" i="13"/>
  <c r="E1113" i="13"/>
  <c r="E1112" i="13"/>
  <c r="G1112" i="13" l="1"/>
  <c r="G1114" i="13"/>
  <c r="G1113" i="13"/>
  <c r="X226" i="14"/>
  <c r="G1115" i="13"/>
  <c r="H228" i="14"/>
  <c r="C242" i="12"/>
  <c r="I228" i="14" l="1"/>
  <c r="B243" i="12"/>
  <c r="K240" i="12"/>
  <c r="E1120" i="13"/>
  <c r="E1118" i="13"/>
  <c r="E1117" i="13"/>
  <c r="E1116" i="13"/>
  <c r="G1116" i="13" s="1"/>
  <c r="E1119" i="13"/>
  <c r="G1119" i="13" l="1"/>
  <c r="G1117" i="13"/>
  <c r="G1118" i="13"/>
  <c r="X227" i="14"/>
  <c r="G1120" i="13"/>
  <c r="C243" i="12"/>
  <c r="H229" i="14"/>
  <c r="B244" i="12" l="1"/>
  <c r="I229" i="14"/>
  <c r="K241" i="12"/>
  <c r="E1125" i="13"/>
  <c r="E1122" i="13"/>
  <c r="E1121" i="13"/>
  <c r="G1121" i="13" s="1"/>
  <c r="E1124" i="13"/>
  <c r="E1123" i="13"/>
  <c r="G1123" i="13" l="1"/>
  <c r="G1124" i="13"/>
  <c r="G1122" i="13"/>
  <c r="X228" i="14"/>
  <c r="G1125" i="13"/>
  <c r="H230" i="14"/>
  <c r="C244" i="12"/>
  <c r="B245" i="12" l="1"/>
  <c r="I230" i="14"/>
  <c r="K242" i="12"/>
  <c r="E1130" i="13"/>
  <c r="E1126" i="13"/>
  <c r="G1126" i="13" s="1"/>
  <c r="E1129" i="13"/>
  <c r="E1128" i="13"/>
  <c r="E1127" i="13"/>
  <c r="G1127" i="13" l="1"/>
  <c r="G1129" i="13"/>
  <c r="G1128" i="13"/>
  <c r="X229" i="14"/>
  <c r="G1130" i="13"/>
  <c r="H231" i="14"/>
  <c r="C245" i="12"/>
  <c r="I231" i="14" l="1"/>
  <c r="B246" i="12"/>
  <c r="K243" i="12"/>
  <c r="E1135" i="13"/>
  <c r="E1133" i="13"/>
  <c r="E1132" i="13"/>
  <c r="E1131" i="13"/>
  <c r="G1131" i="13" s="1"/>
  <c r="E1134" i="13"/>
  <c r="G1134" i="13" l="1"/>
  <c r="G1133" i="13"/>
  <c r="G1132" i="13"/>
  <c r="X230" i="14"/>
  <c r="G1135" i="13"/>
  <c r="H232" i="14"/>
  <c r="C246" i="12"/>
  <c r="I232" i="14" l="1"/>
  <c r="B247" i="12"/>
  <c r="K244" i="12"/>
  <c r="E1140" i="13"/>
  <c r="E1136" i="13"/>
  <c r="G1136" i="13" s="1"/>
  <c r="E1137" i="13"/>
  <c r="E1139" i="13"/>
  <c r="E1138" i="13"/>
  <c r="G1138" i="13" l="1"/>
  <c r="G1139" i="13"/>
  <c r="G1137" i="13"/>
  <c r="X231" i="14"/>
  <c r="G1140" i="13"/>
  <c r="H233" i="14"/>
  <c r="C247" i="12"/>
  <c r="B248" i="12" l="1"/>
  <c r="I233" i="14"/>
  <c r="K245" i="12"/>
  <c r="E1145" i="13"/>
  <c r="E1143" i="13"/>
  <c r="E1142" i="13"/>
  <c r="E1144" i="13"/>
  <c r="E1141" i="13"/>
  <c r="G1141" i="13" s="1"/>
  <c r="G1144" i="13" l="1"/>
  <c r="G1143" i="13"/>
  <c r="G1142" i="13"/>
  <c r="X232" i="14"/>
  <c r="G1145" i="13"/>
  <c r="H234" i="14"/>
  <c r="C248" i="12"/>
  <c r="I234" i="14" l="1"/>
  <c r="B249" i="12"/>
  <c r="K246" i="12"/>
  <c r="E1150" i="13"/>
  <c r="E1147" i="13"/>
  <c r="E1148" i="13"/>
  <c r="E1146" i="13"/>
  <c r="G1146" i="13" s="1"/>
  <c r="E1149" i="13"/>
  <c r="G1149" i="13" l="1"/>
  <c r="G1148" i="13"/>
  <c r="G1147" i="13"/>
  <c r="X233" i="14"/>
  <c r="G1150" i="13"/>
  <c r="C249" i="12"/>
  <c r="H235" i="14"/>
  <c r="I235" i="14" l="1"/>
  <c r="B250" i="12"/>
  <c r="K247" i="12"/>
  <c r="E1155" i="13"/>
  <c r="E1154" i="13"/>
  <c r="E1151" i="13"/>
  <c r="G1151" i="13" s="1"/>
  <c r="E1152" i="13"/>
  <c r="E1153" i="13"/>
  <c r="G1152" i="13" l="1"/>
  <c r="G1153" i="13"/>
  <c r="G1154" i="13"/>
  <c r="H236" i="14"/>
  <c r="C250" i="12"/>
  <c r="X234" i="14"/>
  <c r="G1155" i="13"/>
  <c r="I236" i="14" l="1"/>
  <c r="B251" i="12"/>
  <c r="K248" i="12"/>
  <c r="E1160" i="13"/>
  <c r="E1157" i="13"/>
  <c r="E1158" i="13"/>
  <c r="E1156" i="13"/>
  <c r="G1156" i="13" s="1"/>
  <c r="E1159" i="13"/>
  <c r="G1158" i="13" l="1"/>
  <c r="G1159" i="13"/>
  <c r="G1157" i="13"/>
  <c r="X235" i="14"/>
  <c r="G1160" i="13"/>
  <c r="H237" i="14"/>
  <c r="C251" i="12"/>
  <c r="B252" i="12" l="1"/>
  <c r="I237" i="14"/>
  <c r="K249" i="12"/>
  <c r="E1165" i="13"/>
  <c r="E1162" i="13"/>
  <c r="E1161" i="13"/>
  <c r="G1161" i="13" s="1"/>
  <c r="E1164" i="13"/>
  <c r="E1163" i="13"/>
  <c r="G1163" i="13" l="1"/>
  <c r="G1164" i="13"/>
  <c r="G1162" i="13"/>
  <c r="X236" i="14"/>
  <c r="G1165" i="13"/>
  <c r="C252" i="12"/>
  <c r="H238" i="14"/>
  <c r="K250" i="12" l="1"/>
  <c r="E1170" i="13"/>
  <c r="E1167" i="13"/>
  <c r="E1168" i="13"/>
  <c r="E1166" i="13"/>
  <c r="G1166" i="13" s="1"/>
  <c r="E1169" i="13"/>
  <c r="I238" i="14"/>
  <c r="B253" i="12"/>
  <c r="G1169" i="13" l="1"/>
  <c r="H239" i="14"/>
  <c r="C253" i="12"/>
  <c r="G1168" i="13"/>
  <c r="G1167" i="13"/>
  <c r="X237" i="14"/>
  <c r="G1170" i="13"/>
  <c r="I239" i="14" l="1"/>
  <c r="B254" i="12"/>
  <c r="K251" i="12"/>
  <c r="E1175" i="13"/>
  <c r="E1172" i="13"/>
  <c r="E1174" i="13"/>
  <c r="E1173" i="13"/>
  <c r="E1171" i="13"/>
  <c r="G1171" i="13" s="1"/>
  <c r="G1173" i="13" l="1"/>
  <c r="G1174" i="13"/>
  <c r="G1172" i="13"/>
  <c r="X238" i="14"/>
  <c r="G1175" i="13"/>
  <c r="H240" i="14"/>
  <c r="C254" i="12"/>
  <c r="I240" i="14" l="1"/>
  <c r="B255" i="12"/>
  <c r="K252" i="12"/>
  <c r="E1180" i="13"/>
  <c r="E1179" i="13"/>
  <c r="E1176" i="13"/>
  <c r="G1176" i="13" s="1"/>
  <c r="E1178" i="13"/>
  <c r="E1177" i="13"/>
  <c r="G1177" i="13" l="1"/>
  <c r="G1178" i="13"/>
  <c r="G1179" i="13"/>
  <c r="X239" i="14"/>
  <c r="G1180" i="13"/>
  <c r="C255" i="12"/>
  <c r="H241" i="14"/>
  <c r="K253" i="12" l="1"/>
  <c r="E1185" i="13"/>
  <c r="E1184" i="13"/>
  <c r="E1181" i="13"/>
  <c r="G1181" i="13" s="1"/>
  <c r="E1182" i="13"/>
  <c r="E1183" i="13"/>
  <c r="B256" i="12"/>
  <c r="I241" i="14"/>
  <c r="G1182" i="13" l="1"/>
  <c r="G1183" i="13"/>
  <c r="H242" i="14"/>
  <c r="C256" i="12"/>
  <c r="G1184" i="13"/>
  <c r="X240" i="14"/>
  <c r="G1185" i="13"/>
  <c r="I242" i="14" l="1"/>
  <c r="B257" i="12"/>
  <c r="K254" i="12"/>
  <c r="E1190" i="13"/>
  <c r="E1188" i="13"/>
  <c r="E1189" i="13"/>
  <c r="E1187" i="13"/>
  <c r="E1186" i="13"/>
  <c r="G1186" i="13" s="1"/>
  <c r="G1189" i="13" l="1"/>
  <c r="G1187" i="13"/>
  <c r="G1188" i="13"/>
  <c r="X241" i="14"/>
  <c r="G1190" i="13"/>
  <c r="H243" i="14"/>
  <c r="C257" i="12"/>
  <c r="B258" i="12" l="1"/>
  <c r="I243" i="14"/>
  <c r="K255" i="12"/>
  <c r="E1195" i="13"/>
  <c r="E1192" i="13"/>
  <c r="E1191" i="13"/>
  <c r="G1191" i="13" s="1"/>
  <c r="E1193" i="13"/>
  <c r="E1194" i="13"/>
  <c r="G1192" i="13" l="1"/>
  <c r="G1193" i="13"/>
  <c r="G1194" i="13"/>
  <c r="X242" i="14"/>
  <c r="G1195" i="13"/>
  <c r="C258" i="12"/>
  <c r="H244" i="14"/>
  <c r="I244" i="14" l="1"/>
  <c r="B259" i="12"/>
  <c r="K256" i="12"/>
  <c r="E1200" i="13"/>
  <c r="E1197" i="13"/>
  <c r="E1199" i="13"/>
  <c r="E1198" i="13"/>
  <c r="E1196" i="13"/>
  <c r="G1196" i="13" s="1"/>
  <c r="G1198" i="13" l="1"/>
  <c r="G1199" i="13"/>
  <c r="G1197" i="13"/>
  <c r="C259" i="12"/>
  <c r="H245" i="14"/>
  <c r="X243" i="14"/>
  <c r="G1200" i="13"/>
  <c r="B260" i="12" l="1"/>
  <c r="I245" i="14"/>
  <c r="K257" i="12"/>
  <c r="E1205" i="13"/>
  <c r="E1203" i="13"/>
  <c r="E1204" i="13"/>
  <c r="E1202" i="13"/>
  <c r="E1201" i="13"/>
  <c r="G1201" i="13" s="1"/>
  <c r="G1204" i="13" l="1"/>
  <c r="G1202" i="13"/>
  <c r="G1203" i="13"/>
  <c r="X244" i="14"/>
  <c r="G1205" i="13"/>
  <c r="H246" i="14"/>
  <c r="C260" i="12"/>
  <c r="I246" i="14" l="1"/>
  <c r="B261" i="12"/>
  <c r="K258" i="12"/>
  <c r="E1210" i="13"/>
  <c r="E1207" i="13"/>
  <c r="E1208" i="13"/>
  <c r="E1206" i="13"/>
  <c r="G1206" i="13" s="1"/>
  <c r="E1209" i="13"/>
  <c r="G1208" i="13" l="1"/>
  <c r="G1209" i="13"/>
  <c r="G1207" i="13"/>
  <c r="X245" i="14"/>
  <c r="G1210" i="13"/>
  <c r="C261" i="12"/>
  <c r="H247" i="14"/>
  <c r="K259" i="12" l="1"/>
  <c r="E1215" i="13"/>
  <c r="E1213" i="13"/>
  <c r="E1211" i="13"/>
  <c r="G1211" i="13" s="1"/>
  <c r="E1212" i="13"/>
  <c r="E1214" i="13"/>
  <c r="I247" i="14"/>
  <c r="B262" i="12"/>
  <c r="G1214" i="13" l="1"/>
  <c r="G1212" i="13"/>
  <c r="C262" i="12"/>
  <c r="H248" i="14"/>
  <c r="G1213" i="13"/>
  <c r="X246" i="14"/>
  <c r="G1215" i="13"/>
  <c r="K260" i="12" l="1"/>
  <c r="E1220" i="13"/>
  <c r="E1217" i="13"/>
  <c r="E1218" i="13"/>
  <c r="E1219" i="13"/>
  <c r="E1216" i="13"/>
  <c r="G1216" i="13" s="1"/>
  <c r="B263" i="12"/>
  <c r="I248" i="14"/>
  <c r="G1219" i="13" l="1"/>
  <c r="C263" i="12"/>
  <c r="H249" i="14"/>
  <c r="G1218" i="13"/>
  <c r="X247" i="14"/>
  <c r="G1220" i="13"/>
  <c r="G1217" i="13"/>
  <c r="K261" i="12" l="1"/>
  <c r="E1225" i="13"/>
  <c r="E1223" i="13"/>
  <c r="E1224" i="13"/>
  <c r="E1222" i="13"/>
  <c r="E1221" i="13"/>
  <c r="G1221" i="13" s="1"/>
  <c r="B264" i="12"/>
  <c r="I249" i="14"/>
  <c r="G1222" i="13" l="1"/>
  <c r="C264" i="12"/>
  <c r="H250" i="14"/>
  <c r="G1224" i="13"/>
  <c r="G1223" i="13"/>
  <c r="X248" i="14"/>
  <c r="G1225" i="13"/>
  <c r="K262" i="12" l="1"/>
  <c r="E1230" i="13"/>
  <c r="E1229" i="13"/>
  <c r="E1227" i="13"/>
  <c r="E1226" i="13"/>
  <c r="G1226" i="13" s="1"/>
  <c r="E1228" i="13"/>
  <c r="B265" i="12"/>
  <c r="I250" i="14"/>
  <c r="G1228" i="13" l="1"/>
  <c r="C265" i="12"/>
  <c r="H251" i="14"/>
  <c r="G1227" i="13"/>
  <c r="X249" i="14"/>
  <c r="G1230" i="13"/>
  <c r="G1229" i="13"/>
  <c r="K263" i="12" l="1"/>
  <c r="E1233" i="13"/>
  <c r="E1235" i="13"/>
  <c r="E1231" i="13"/>
  <c r="G1231" i="13" s="1"/>
  <c r="E1232" i="13"/>
  <c r="E1234" i="13"/>
  <c r="I251" i="14"/>
  <c r="B266" i="12"/>
  <c r="G1234" i="13" l="1"/>
  <c r="G1232" i="13"/>
  <c r="C266" i="12"/>
  <c r="H252" i="14"/>
  <c r="G1233" i="13"/>
  <c r="X250" i="14"/>
  <c r="G1235" i="13"/>
  <c r="K264" i="12" l="1"/>
  <c r="E1240" i="13"/>
  <c r="E1239" i="13"/>
  <c r="E1236" i="13"/>
  <c r="G1236" i="13" s="1"/>
  <c r="E1238" i="13"/>
  <c r="E1237" i="13"/>
  <c r="I252" i="14"/>
  <c r="B267" i="12"/>
  <c r="G1237" i="13" l="1"/>
  <c r="G1238" i="13"/>
  <c r="C267" i="12"/>
  <c r="H253" i="14"/>
  <c r="X251" i="14"/>
  <c r="G1240" i="13"/>
  <c r="G1239" i="13"/>
  <c r="B268" i="12" l="1"/>
  <c r="I253" i="14"/>
  <c r="K265" i="12"/>
  <c r="E1245" i="13"/>
  <c r="E1244" i="13"/>
  <c r="E1241" i="13"/>
  <c r="G1241" i="13" s="1"/>
  <c r="E1243" i="13"/>
  <c r="E1242" i="13"/>
  <c r="G1242" i="13" l="1"/>
  <c r="G1243" i="13"/>
  <c r="G1244" i="13"/>
  <c r="X252" i="14"/>
  <c r="G1245" i="13"/>
  <c r="C268" i="12"/>
  <c r="H254" i="14"/>
  <c r="K266" i="12" l="1"/>
  <c r="E1250" i="13"/>
  <c r="E1246" i="13"/>
  <c r="G1246" i="13" s="1"/>
  <c r="E1247" i="13"/>
  <c r="E1249" i="13"/>
  <c r="E1248" i="13"/>
  <c r="B269" i="12"/>
  <c r="I254" i="14"/>
  <c r="G1248" i="13" l="1"/>
  <c r="G1249" i="13"/>
  <c r="C269" i="12"/>
  <c r="H255" i="14"/>
  <c r="G1247" i="13"/>
  <c r="X253" i="14"/>
  <c r="G1250" i="13"/>
  <c r="K267" i="12" l="1"/>
  <c r="E1254" i="13"/>
  <c r="E1255" i="13"/>
  <c r="E1252" i="13"/>
  <c r="E1253" i="13"/>
  <c r="E1251" i="13"/>
  <c r="G1251" i="13" s="1"/>
  <c r="B270" i="12"/>
  <c r="I255" i="14"/>
  <c r="G1253" i="13" l="1"/>
  <c r="C270" i="12"/>
  <c r="H256" i="14"/>
  <c r="G1252" i="13"/>
  <c r="X254" i="14"/>
  <c r="G1255" i="13"/>
  <c r="G1254" i="13"/>
  <c r="K268" i="12" l="1"/>
  <c r="E1260" i="13"/>
  <c r="E1258" i="13"/>
  <c r="E1256" i="13"/>
  <c r="G1256" i="13" s="1"/>
  <c r="E1259" i="13"/>
  <c r="E1257" i="13"/>
  <c r="I256" i="14"/>
  <c r="B271" i="12"/>
  <c r="G1259" i="13" l="1"/>
  <c r="G1257" i="13"/>
  <c r="C271" i="12"/>
  <c r="H257" i="14"/>
  <c r="X255" i="14"/>
  <c r="G1260" i="13"/>
  <c r="G1258" i="13"/>
  <c r="K269" i="12" l="1"/>
  <c r="E1265" i="13"/>
  <c r="E1264" i="13"/>
  <c r="E1263" i="13"/>
  <c r="E1262" i="13"/>
  <c r="E1261" i="13"/>
  <c r="G1261" i="13" s="1"/>
  <c r="B272" i="12"/>
  <c r="I257" i="14"/>
  <c r="G1264" i="13" l="1"/>
  <c r="C272" i="12"/>
  <c r="H258" i="14"/>
  <c r="G1262" i="13"/>
  <c r="G1263" i="13"/>
  <c r="X256" i="14"/>
  <c r="G1265" i="13"/>
  <c r="K270" i="12" l="1"/>
  <c r="E1270" i="13"/>
  <c r="E1268" i="13"/>
  <c r="E1267" i="13"/>
  <c r="E1269" i="13"/>
  <c r="E1266" i="13"/>
  <c r="G1266" i="13" s="1"/>
  <c r="I258" i="14"/>
  <c r="B273" i="12"/>
  <c r="G1269" i="13" l="1"/>
  <c r="G1268" i="13"/>
  <c r="H259" i="14"/>
  <c r="C273" i="12"/>
  <c r="G1267" i="13"/>
  <c r="X257" i="14"/>
  <c r="G1270" i="13"/>
  <c r="B274" i="12" l="1"/>
  <c r="I259" i="14"/>
  <c r="K271" i="12"/>
  <c r="E1275" i="13"/>
  <c r="E1274" i="13"/>
  <c r="E1273" i="13"/>
  <c r="E1271" i="13"/>
  <c r="G1271" i="13" s="1"/>
  <c r="E1272" i="13"/>
  <c r="G1272" i="13" l="1"/>
  <c r="G1274" i="13"/>
  <c r="G1273" i="13"/>
  <c r="X258" i="14"/>
  <c r="G1275" i="13"/>
  <c r="C274" i="12"/>
  <c r="H260" i="14"/>
  <c r="K272" i="12" l="1"/>
  <c r="E1280" i="13"/>
  <c r="E1277" i="13"/>
  <c r="E1278" i="13"/>
  <c r="E1276" i="13"/>
  <c r="G1276" i="13" s="1"/>
  <c r="E1279" i="13"/>
  <c r="B275" i="12"/>
  <c r="I260" i="14"/>
  <c r="G1279" i="13" l="1"/>
  <c r="H261" i="14"/>
  <c r="C275" i="12"/>
  <c r="G1278" i="13"/>
  <c r="G1277" i="13"/>
  <c r="X259" i="14"/>
  <c r="G1280" i="13"/>
  <c r="B276" i="12" l="1"/>
  <c r="I261" i="14"/>
  <c r="K273" i="12"/>
  <c r="E1285" i="13"/>
  <c r="E1281" i="13"/>
  <c r="G1281" i="13" s="1"/>
  <c r="E1282" i="13"/>
  <c r="E1284" i="13"/>
  <c r="E1283" i="13"/>
  <c r="G1283" i="13" l="1"/>
  <c r="G1282" i="13"/>
  <c r="G1284" i="13"/>
  <c r="X260" i="14"/>
  <c r="G1285" i="13"/>
  <c r="C276" i="12"/>
  <c r="H262" i="14"/>
  <c r="I262" i="14" l="1"/>
  <c r="B277" i="12"/>
  <c r="K274" i="12"/>
  <c r="E1290" i="13"/>
  <c r="E1287" i="13"/>
  <c r="E1289" i="13"/>
  <c r="E1286" i="13"/>
  <c r="G1286" i="13" s="1"/>
  <c r="E1288" i="13"/>
  <c r="G1288" i="13" l="1"/>
  <c r="G1289" i="13"/>
  <c r="G1287" i="13"/>
  <c r="H263" i="14"/>
  <c r="C277" i="12"/>
  <c r="X261" i="14"/>
  <c r="G1290" i="13"/>
  <c r="K275" i="12" l="1"/>
  <c r="E1295" i="13"/>
  <c r="E1294" i="13"/>
  <c r="E1292" i="13"/>
  <c r="E1291" i="13"/>
  <c r="G1291" i="13" s="1"/>
  <c r="E1293" i="13"/>
  <c r="B278" i="12"/>
  <c r="I263" i="14"/>
  <c r="G1293" i="13" l="1"/>
  <c r="C278" i="12"/>
  <c r="H264" i="14"/>
  <c r="G1292" i="13"/>
  <c r="G1294" i="13"/>
  <c r="X262" i="14"/>
  <c r="G1295" i="13"/>
  <c r="K276" i="12" l="1"/>
  <c r="E1300" i="13"/>
  <c r="E1297" i="13"/>
  <c r="E1298" i="13"/>
  <c r="E1299" i="13"/>
  <c r="E1296" i="13"/>
  <c r="G1296" i="13" s="1"/>
  <c r="B279" i="12"/>
  <c r="I264" i="14"/>
  <c r="G1299" i="13" l="1"/>
  <c r="H265" i="14"/>
  <c r="C279" i="12"/>
  <c r="G1298" i="13"/>
  <c r="X263" i="14"/>
  <c r="G1300" i="13"/>
  <c r="G1297" i="13"/>
  <c r="B280" i="12" l="1"/>
  <c r="I265" i="14"/>
  <c r="K277" i="12"/>
  <c r="E1305" i="13"/>
  <c r="E1301" i="13"/>
  <c r="G1301" i="13" s="1"/>
  <c r="E1303" i="13"/>
  <c r="E1304" i="13"/>
  <c r="E1302" i="13"/>
  <c r="G1302" i="13" l="1"/>
  <c r="G1304" i="13"/>
  <c r="G1303" i="13"/>
  <c r="X264" i="14"/>
  <c r="G1305" i="13"/>
  <c r="H266" i="14"/>
  <c r="C280" i="12"/>
  <c r="I266" i="14" l="1"/>
  <c r="B281" i="12"/>
  <c r="K278" i="12"/>
  <c r="E1310" i="13"/>
  <c r="E1306" i="13"/>
  <c r="G1306" i="13" s="1"/>
  <c r="E1308" i="13"/>
  <c r="E1309" i="13"/>
  <c r="E1307" i="13"/>
  <c r="G1307" i="13" l="1"/>
  <c r="G1308" i="13"/>
  <c r="G1309" i="13"/>
  <c r="X265" i="14"/>
  <c r="G1310" i="13"/>
  <c r="C281" i="12"/>
  <c r="H267" i="14"/>
  <c r="B282" i="12" l="1"/>
  <c r="I267" i="14"/>
  <c r="K279" i="12"/>
  <c r="E1315" i="13"/>
  <c r="E1313" i="13"/>
  <c r="E1314" i="13"/>
  <c r="E1311" i="13"/>
  <c r="G1311" i="13" s="1"/>
  <c r="E1312" i="13"/>
  <c r="G1314" i="13" l="1"/>
  <c r="G1312" i="13"/>
  <c r="G1313" i="13"/>
  <c r="X266" i="14"/>
  <c r="G1315" i="13"/>
  <c r="H268" i="14"/>
  <c r="C282" i="12"/>
  <c r="I268" i="14" l="1"/>
  <c r="B283" i="12"/>
  <c r="K280" i="12"/>
  <c r="E1320" i="13"/>
  <c r="E1319" i="13"/>
  <c r="E1316" i="13"/>
  <c r="G1316" i="13" s="1"/>
  <c r="E1317" i="13"/>
  <c r="E1318" i="13"/>
  <c r="G1317" i="13" l="1"/>
  <c r="G1318" i="13"/>
  <c r="G1319" i="13"/>
  <c r="C283" i="12"/>
  <c r="H269" i="14"/>
  <c r="X267" i="14"/>
  <c r="G1320" i="13"/>
  <c r="K281" i="12" l="1"/>
  <c r="E1325" i="13"/>
  <c r="E1323" i="13"/>
  <c r="E1321" i="13"/>
  <c r="G1321" i="13" s="1"/>
  <c r="E1324" i="13"/>
  <c r="E1322" i="13"/>
  <c r="I269" i="14"/>
  <c r="B284" i="12"/>
  <c r="G1324" i="13" l="1"/>
  <c r="G1322" i="13"/>
  <c r="C284" i="12"/>
  <c r="H270" i="14"/>
  <c r="X268" i="14"/>
  <c r="G1325" i="13"/>
  <c r="G1323" i="13"/>
  <c r="K282" i="12" l="1"/>
  <c r="E1330" i="13"/>
  <c r="E1329" i="13"/>
  <c r="E1326" i="13"/>
  <c r="G1326" i="13" s="1"/>
  <c r="E1328" i="13"/>
  <c r="E1327" i="13"/>
  <c r="I270" i="14"/>
  <c r="B285" i="12"/>
  <c r="G1327" i="13" l="1"/>
  <c r="G1328" i="13"/>
  <c r="C285" i="12"/>
  <c r="H271" i="14"/>
  <c r="X269" i="14"/>
  <c r="G1330" i="13"/>
  <c r="G1329" i="13"/>
  <c r="I271" i="14" l="1"/>
  <c r="B286" i="12"/>
  <c r="K283" i="12"/>
  <c r="E1335" i="13"/>
  <c r="E1332" i="13"/>
  <c r="E1334" i="13"/>
  <c r="E1331" i="13"/>
  <c r="G1331" i="13" s="1"/>
  <c r="E1333" i="13"/>
  <c r="G1333" i="13" l="1"/>
  <c r="G1332" i="13"/>
  <c r="G1334" i="13"/>
  <c r="H272" i="14"/>
  <c r="C286" i="12"/>
  <c r="X270" i="14"/>
  <c r="G1335" i="13"/>
  <c r="K284" i="12" l="1"/>
  <c r="E1340" i="13"/>
  <c r="E1336" i="13"/>
  <c r="G1336" i="13" s="1"/>
  <c r="E1337" i="13"/>
  <c r="E1338" i="13"/>
  <c r="E1339" i="13"/>
  <c r="I272" i="14"/>
  <c r="B287" i="12"/>
  <c r="G1339" i="13" l="1"/>
  <c r="G1338" i="13"/>
  <c r="H273" i="14"/>
  <c r="C287" i="12"/>
  <c r="G1337" i="13"/>
  <c r="X271" i="14"/>
  <c r="G1340" i="13"/>
  <c r="B288" i="12" l="1"/>
  <c r="I273" i="14"/>
  <c r="K285" i="12"/>
  <c r="E1345" i="13"/>
  <c r="E1344" i="13"/>
  <c r="E1341" i="13"/>
  <c r="G1341" i="13" s="1"/>
  <c r="E1342" i="13"/>
  <c r="E1343" i="13"/>
  <c r="G1342" i="13" l="1"/>
  <c r="G1343" i="13"/>
  <c r="G1344" i="13"/>
  <c r="X272" i="14"/>
  <c r="G1345" i="13"/>
  <c r="H274" i="14"/>
  <c r="C288" i="12"/>
  <c r="B289" i="12" l="1"/>
  <c r="I274" i="14"/>
  <c r="K286" i="12"/>
  <c r="E1350" i="13"/>
  <c r="E1349" i="13"/>
  <c r="E1346" i="13"/>
  <c r="G1346" i="13" s="1"/>
  <c r="E1348" i="13"/>
  <c r="E1347" i="13"/>
  <c r="G1347" i="13" l="1"/>
  <c r="G1348" i="13"/>
  <c r="G1349" i="13"/>
  <c r="X273" i="14"/>
  <c r="G1350" i="13"/>
  <c r="C289" i="12"/>
  <c r="H275" i="14"/>
  <c r="K287" i="12" l="1"/>
  <c r="E1355" i="13"/>
  <c r="E1352" i="13"/>
  <c r="E1354" i="13"/>
  <c r="E1353" i="13"/>
  <c r="E1351" i="13"/>
  <c r="G1351" i="13" s="1"/>
  <c r="B290" i="12"/>
  <c r="I275" i="14"/>
  <c r="G1353" i="13" l="1"/>
  <c r="C290" i="12"/>
  <c r="H276" i="14"/>
  <c r="G1354" i="13"/>
  <c r="G1352" i="13"/>
  <c r="X274" i="14"/>
  <c r="G1355" i="13"/>
  <c r="K288" i="12" l="1"/>
  <c r="E1360" i="13"/>
  <c r="E1358" i="13"/>
  <c r="E1359" i="13"/>
  <c r="E1357" i="13"/>
  <c r="E1356" i="13"/>
  <c r="G1356" i="13" s="1"/>
  <c r="I276" i="14"/>
  <c r="B291" i="12"/>
  <c r="G1357" i="13" l="1"/>
  <c r="H277" i="14"/>
  <c r="C291" i="12"/>
  <c r="G1359" i="13"/>
  <c r="X275" i="14"/>
  <c r="G1360" i="13"/>
  <c r="G1358" i="13"/>
  <c r="K289" i="12" l="1"/>
  <c r="E1365" i="13"/>
  <c r="E1361" i="13"/>
  <c r="G1361" i="13" s="1"/>
  <c r="E1362" i="13"/>
  <c r="E1364" i="13"/>
  <c r="E1363" i="13"/>
  <c r="I277" i="14"/>
  <c r="B292" i="12"/>
  <c r="G1363" i="13" l="1"/>
  <c r="G1364" i="13"/>
  <c r="H278" i="14"/>
  <c r="C292" i="12"/>
  <c r="G1362" i="13"/>
  <c r="X276" i="14"/>
  <c r="G1365" i="13"/>
  <c r="K290" i="12" l="1"/>
  <c r="E1370" i="13"/>
  <c r="E1368" i="13"/>
  <c r="E1366" i="13"/>
  <c r="G1366" i="13" s="1"/>
  <c r="E1369" i="13"/>
  <c r="E1367" i="13"/>
  <c r="B293" i="12"/>
  <c r="I278" i="14"/>
  <c r="G1369" i="13" l="1"/>
  <c r="G1367" i="13"/>
  <c r="C293" i="12"/>
  <c r="H279" i="14"/>
  <c r="X277" i="14"/>
  <c r="G1370" i="13"/>
  <c r="G1368" i="13"/>
  <c r="K291" i="12" l="1"/>
  <c r="E1375" i="13"/>
  <c r="E1374" i="13"/>
  <c r="E1372" i="13"/>
  <c r="E1371" i="13"/>
  <c r="G1371" i="13" s="1"/>
  <c r="E1373" i="13"/>
  <c r="I279" i="14"/>
  <c r="B294" i="12"/>
  <c r="G1373" i="13" l="1"/>
  <c r="H280" i="14"/>
  <c r="C294" i="12"/>
  <c r="G1372" i="13"/>
  <c r="X278" i="14"/>
  <c r="G1375" i="13"/>
  <c r="G1374" i="13"/>
  <c r="I280" i="14" l="1"/>
  <c r="B295" i="12"/>
  <c r="K292" i="12"/>
  <c r="E1380" i="13"/>
  <c r="E1378" i="13"/>
  <c r="E1379" i="13"/>
  <c r="E1377" i="13"/>
  <c r="E1376" i="13"/>
  <c r="G1376" i="13" s="1"/>
  <c r="G1379" i="13" l="1"/>
  <c r="G1377" i="13"/>
  <c r="G1378" i="13"/>
  <c r="X279" i="14"/>
  <c r="G1380" i="13"/>
  <c r="C295" i="12"/>
  <c r="H281" i="14"/>
  <c r="K293" i="12" l="1"/>
  <c r="E1382" i="13"/>
  <c r="E1381" i="13"/>
  <c r="G1381" i="13" s="1"/>
  <c r="E1385" i="13"/>
  <c r="E1384" i="13"/>
  <c r="E1383" i="13"/>
  <c r="B296" i="12"/>
  <c r="I281" i="14"/>
  <c r="G1383" i="13" l="1"/>
  <c r="G1384" i="13"/>
  <c r="H282" i="14"/>
  <c r="C296" i="12"/>
  <c r="X280" i="14"/>
  <c r="G1385" i="13"/>
  <c r="G1382" i="13"/>
  <c r="K294" i="12" l="1"/>
  <c r="E1390" i="13"/>
  <c r="E1389" i="13"/>
  <c r="E1387" i="13"/>
  <c r="E1388" i="13"/>
  <c r="E1386" i="13"/>
  <c r="G1386" i="13" s="1"/>
  <c r="I282" i="14"/>
  <c r="B297" i="12"/>
  <c r="G1388" i="13" l="1"/>
  <c r="C297" i="12"/>
  <c r="H283" i="14"/>
  <c r="G1387" i="13"/>
  <c r="X281" i="14"/>
  <c r="G1390" i="13"/>
  <c r="G1389" i="13"/>
  <c r="K295" i="12" l="1"/>
  <c r="E1395" i="13"/>
  <c r="E1391" i="13"/>
  <c r="G1391" i="13" s="1"/>
  <c r="E1393" i="13"/>
  <c r="E1394" i="13"/>
  <c r="E1392" i="13"/>
  <c r="B298" i="12"/>
  <c r="I283" i="14"/>
  <c r="G1392" i="13" l="1"/>
  <c r="G1394" i="13"/>
  <c r="H284" i="14"/>
  <c r="C298" i="12"/>
  <c r="G1393" i="13"/>
  <c r="X282" i="14"/>
  <c r="G1395" i="13"/>
  <c r="K296" i="12" l="1"/>
  <c r="E1396" i="13"/>
  <c r="G1396" i="13" s="1"/>
  <c r="E1398" i="13"/>
  <c r="E1397" i="13"/>
  <c r="E1400" i="13"/>
  <c r="E1399" i="13"/>
  <c r="I284" i="14"/>
  <c r="B299" i="12"/>
  <c r="G1399" i="13" l="1"/>
  <c r="G1397" i="13"/>
  <c r="G1398" i="13"/>
  <c r="X283" i="14"/>
  <c r="G1400" i="13"/>
  <c r="H285" i="14"/>
  <c r="C299" i="12"/>
  <c r="I285" i="14" l="1"/>
  <c r="B300" i="12"/>
  <c r="K297" i="12"/>
  <c r="E1405" i="13"/>
  <c r="E1403" i="13"/>
  <c r="E1401" i="13"/>
  <c r="G1401" i="13" s="1"/>
  <c r="E1404" i="13"/>
  <c r="E1402" i="13"/>
  <c r="G1404" i="13" l="1"/>
  <c r="G1402" i="13"/>
  <c r="G1403" i="13"/>
  <c r="X284" i="14"/>
  <c r="G1405" i="13"/>
  <c r="H286" i="14"/>
  <c r="C300" i="12"/>
  <c r="B301" i="12" l="1"/>
  <c r="I286" i="14"/>
  <c r="K298" i="12"/>
  <c r="E1410" i="13"/>
  <c r="E1406" i="13"/>
  <c r="G1406" i="13" s="1"/>
  <c r="E1408" i="13"/>
  <c r="E1409" i="13"/>
  <c r="E1407" i="13"/>
  <c r="G1407" i="13" l="1"/>
  <c r="G1409" i="13"/>
  <c r="G1408" i="13"/>
  <c r="X285" i="14"/>
  <c r="G1410" i="13"/>
  <c r="C301" i="12"/>
  <c r="H287" i="14"/>
  <c r="B302" i="12" l="1"/>
  <c r="I287" i="14"/>
  <c r="K299" i="12"/>
  <c r="E1415" i="13"/>
  <c r="E1411" i="13"/>
  <c r="G1411" i="13" s="1"/>
  <c r="E1412" i="13"/>
  <c r="E1413" i="13"/>
  <c r="E1414" i="13"/>
  <c r="G1412" i="13" l="1"/>
  <c r="G1413" i="13"/>
  <c r="G1414" i="13"/>
  <c r="X286" i="14"/>
  <c r="G1415" i="13"/>
  <c r="H288" i="14"/>
  <c r="C302" i="12"/>
  <c r="I288" i="14" l="1"/>
  <c r="B303" i="12"/>
  <c r="K300" i="12"/>
  <c r="E1420" i="13"/>
  <c r="E1417" i="13"/>
  <c r="E1418" i="13"/>
  <c r="E1419" i="13"/>
  <c r="E1416" i="13"/>
  <c r="G1416" i="13" s="1"/>
  <c r="G1419" i="13" l="1"/>
  <c r="G1418" i="13"/>
  <c r="G1417" i="13"/>
  <c r="X287" i="14"/>
  <c r="G1420" i="13"/>
  <c r="H289" i="14"/>
  <c r="C303" i="12"/>
  <c r="I289" i="14" l="1"/>
  <c r="B304" i="12"/>
  <c r="K301" i="12"/>
  <c r="E1425" i="13"/>
  <c r="E1423" i="13"/>
  <c r="E1424" i="13"/>
  <c r="E1422" i="13"/>
  <c r="E1421" i="13"/>
  <c r="G1421" i="13" s="1"/>
  <c r="G1424" i="13" l="1"/>
  <c r="G1422" i="13"/>
  <c r="G1423" i="13"/>
  <c r="H290" i="14"/>
  <c r="C304" i="12"/>
  <c r="X288" i="14"/>
  <c r="G1425" i="13"/>
  <c r="B305" i="12" l="1"/>
  <c r="I290" i="14"/>
  <c r="K302" i="12"/>
  <c r="E1430" i="13"/>
  <c r="E1428" i="13"/>
  <c r="E1426" i="13"/>
  <c r="G1426" i="13" s="1"/>
  <c r="E1427" i="13"/>
  <c r="E1429" i="13"/>
  <c r="G1429" i="13" l="1"/>
  <c r="G1427" i="13"/>
  <c r="G1428" i="13"/>
  <c r="X289" i="14"/>
  <c r="G1430" i="13"/>
  <c r="C305" i="12"/>
  <c r="I291" i="14" s="1"/>
  <c r="H291" i="14"/>
  <c r="K303" i="12" l="1"/>
  <c r="E1435" i="13"/>
  <c r="E1432" i="13"/>
  <c r="E1434" i="13"/>
  <c r="E1431" i="13"/>
  <c r="G1431" i="13" s="1"/>
  <c r="E1433" i="13"/>
  <c r="G1433" i="13" l="1"/>
  <c r="G1434" i="13"/>
  <c r="X290" i="14"/>
  <c r="G1435" i="13"/>
  <c r="G1432" i="13"/>
  <c r="K304" i="12" l="1"/>
  <c r="E1440" i="13"/>
  <c r="E1437" i="13"/>
  <c r="E1436" i="13"/>
  <c r="G1436" i="13" s="1"/>
  <c r="E1438" i="13"/>
  <c r="E1439" i="13"/>
  <c r="G1438" i="13" l="1"/>
  <c r="G1437" i="13"/>
  <c r="G1439" i="13"/>
  <c r="X291" i="14"/>
  <c r="G1440" i="13"/>
  <c r="K305" i="12" l="1"/>
  <c r="E1442" i="13"/>
  <c r="E1445" i="13"/>
  <c r="E1444" i="13"/>
  <c r="E1441" i="13"/>
  <c r="G1441" i="13" s="1"/>
  <c r="E1443" i="13"/>
  <c r="G1443" i="13" l="1"/>
  <c r="G1445" i="13"/>
  <c r="G1444" i="13"/>
  <c r="G1442" i="13"/>
</calcChain>
</file>

<file path=xl/comments1.xml><?xml version="1.0" encoding="utf-8"?>
<comments xmlns="http://schemas.openxmlformats.org/spreadsheetml/2006/main">
  <authors>
    <author>Peter Tappler</author>
  </authors>
  <commentList>
    <comment ref="A31" authorId="0" shapeId="0">
      <text>
        <r>
          <rPr>
            <b/>
            <sz val="11"/>
            <color indexed="81"/>
            <rFont val="Segoe UI"/>
            <family val="2"/>
          </rPr>
          <t>Peter Tappler:</t>
        </r>
        <r>
          <rPr>
            <sz val="11"/>
            <color indexed="81"/>
            <rFont val="Segoe UI"/>
            <family val="2"/>
          </rPr>
          <t xml:space="preserve">
</t>
        </r>
      </text>
    </comment>
  </commentList>
</comments>
</file>

<file path=xl/sharedStrings.xml><?xml version="1.0" encoding="utf-8"?>
<sst xmlns="http://schemas.openxmlformats.org/spreadsheetml/2006/main" count="356" uniqueCount="278">
  <si>
    <t>Mehr Optionen siehe Anleitungsteil für Fortgeschrittene unten!</t>
  </si>
  <si>
    <t>Im Blatt "DAT IR" können die theoretischen Sättigungskonzentrationen (ohne Berücksichtigung der Außenluft) in Spalte W abgelesen werden.</t>
  </si>
  <si>
    <r>
      <t>Das vorliegende Programm dient zur Simulation von zu erwartenden CO</t>
    </r>
    <r>
      <rPr>
        <vertAlign val="subscript"/>
        <sz val="11"/>
        <rFont val="Arial"/>
        <family val="2"/>
      </rPr>
      <t>2</t>
    </r>
    <r>
      <rPr>
        <sz val="11"/>
        <rFont val="Arial"/>
        <family val="2"/>
      </rPr>
      <t xml:space="preserve">-Konzentrationen in Innenräumen. Für die Eingabe werden zum Teil Daten verlangt, die in der Regel nicht vollständig bekannt sind (z.B. Dichtheit der Fenster, Aktivität der Raumnutzer) und die angenähert bzw. angenommen werden müssen. Es wurde daher versucht, durch verbale Beschreibungen möglichst bekannter Gegebenheiten (z.B. dichte Fenster) zu einer Schätzung dieser Parameter zu gelangen. Die Ergebnisse sind daher als Abschätzungen  zu betrachten. </t>
    </r>
  </si>
  <si>
    <t>Werte nur in "Eingabe Innenraum" verändern!</t>
  </si>
  <si>
    <t>Anzahl der erwachsenen Personen</t>
  </si>
  <si>
    <t>[m²]</t>
  </si>
  <si>
    <t>[m]</t>
  </si>
  <si>
    <t>[1]</t>
  </si>
  <si>
    <t>[h-1]</t>
  </si>
  <si>
    <t>[a]</t>
  </si>
  <si>
    <t>CO2 Außenluftkonzentration</t>
  </si>
  <si>
    <t>[ppm]</t>
  </si>
  <si>
    <t>Modellparameter</t>
  </si>
  <si>
    <t>Raumvolumen</t>
  </si>
  <si>
    <t>[m³]</t>
  </si>
  <si>
    <t>[ml/h]</t>
  </si>
  <si>
    <t>resultierende CO2-Emissionsrate im Raum</t>
  </si>
  <si>
    <t>Einheit</t>
  </si>
  <si>
    <t>Wert</t>
  </si>
  <si>
    <t>Zeit</t>
  </si>
  <si>
    <t>h</t>
  </si>
  <si>
    <t>hh:mm</t>
  </si>
  <si>
    <t xml:space="preserve"> --</t>
  </si>
  <si>
    <t>C</t>
  </si>
  <si>
    <t>D</t>
  </si>
  <si>
    <t>E</t>
  </si>
  <si>
    <t>F</t>
  </si>
  <si>
    <t>G</t>
  </si>
  <si>
    <t>H</t>
  </si>
  <si>
    <t>I</t>
  </si>
  <si>
    <t>J</t>
  </si>
  <si>
    <t>K</t>
  </si>
  <si>
    <t>L</t>
  </si>
  <si>
    <t>Sommer</t>
  </si>
  <si>
    <t>Winter</t>
  </si>
  <si>
    <t>geschlossene Fenster</t>
  </si>
  <si>
    <t>alle Fenster gekippt</t>
  </si>
  <si>
    <t>Fenster geöffnet - querlüften</t>
  </si>
  <si>
    <t>0,5 - 0,9</t>
  </si>
  <si>
    <t>0,1 - 0,15</t>
  </si>
  <si>
    <t>0,7 - 1,2</t>
  </si>
  <si>
    <t>0,02 - 0,1</t>
  </si>
  <si>
    <t xml:space="preserve"> 2 - 5</t>
  </si>
  <si>
    <t xml:space="preserve"> 10 - 30</t>
  </si>
  <si>
    <t xml:space="preserve"> 10 - 20</t>
  </si>
  <si>
    <t>Luftwechselzahlen - Richtwerte</t>
  </si>
  <si>
    <t>1 von 3 Fenstern gekippt</t>
  </si>
  <si>
    <t>Kürzel</t>
  </si>
  <si>
    <t>Lüftungszustand</t>
  </si>
  <si>
    <t>Fenstertype</t>
  </si>
  <si>
    <t>Sehr dichte Fenster, neue Fenster</t>
  </si>
  <si>
    <t>Durchschnittlich dichte Fenster</t>
  </si>
  <si>
    <t>Eher undichte Fenster</t>
  </si>
  <si>
    <t>Eher dichte Fenster</t>
  </si>
  <si>
    <t>Sehr undichte Fenster</t>
  </si>
  <si>
    <t xml:space="preserve">Alle Fenster voll geöffnet </t>
  </si>
  <si>
    <t>Alle Fenster voll geöffnet - querlüften</t>
  </si>
  <si>
    <t>U</t>
  </si>
  <si>
    <t>V</t>
  </si>
  <si>
    <t>W</t>
  </si>
  <si>
    <t>X</t>
  </si>
  <si>
    <t>Y</t>
  </si>
  <si>
    <t>Z</t>
  </si>
  <si>
    <t>alle Fenster gekippt - querlüften</t>
  </si>
  <si>
    <t>b</t>
  </si>
  <si>
    <t>c</t>
  </si>
  <si>
    <t>d</t>
  </si>
  <si>
    <t>e</t>
  </si>
  <si>
    <t>a</t>
  </si>
  <si>
    <t>u</t>
  </si>
  <si>
    <t>v</t>
  </si>
  <si>
    <t>w</t>
  </si>
  <si>
    <t>x</t>
  </si>
  <si>
    <t>y</t>
  </si>
  <si>
    <t>z</t>
  </si>
  <si>
    <t>Aktivitätsgrad</t>
  </si>
  <si>
    <t>Sitzende Aktivität</t>
  </si>
  <si>
    <t>[met]</t>
  </si>
  <si>
    <t>Sitzend, fallweise stehend</t>
  </si>
  <si>
    <t>Stehende Aktivität mit leichter Bewegung</t>
  </si>
  <si>
    <t>Stehende Aktivität mit stärkerer Bewegung</t>
  </si>
  <si>
    <t>u-z</t>
  </si>
  <si>
    <t>Diff</t>
  </si>
  <si>
    <t>M</t>
  </si>
  <si>
    <t>N</t>
  </si>
  <si>
    <t>O</t>
  </si>
  <si>
    <t>P</t>
  </si>
  <si>
    <t>Q</t>
  </si>
  <si>
    <t>R</t>
  </si>
  <si>
    <t>S</t>
  </si>
  <si>
    <t>T</t>
  </si>
  <si>
    <t>AA</t>
  </si>
  <si>
    <t>BB</t>
  </si>
  <si>
    <t>AB</t>
  </si>
  <si>
    <t>AC</t>
  </si>
  <si>
    <t>AD</t>
  </si>
  <si>
    <t>AF</t>
  </si>
  <si>
    <t>AG</t>
  </si>
  <si>
    <t>AH</t>
  </si>
  <si>
    <t>AI</t>
  </si>
  <si>
    <t>AL</t>
  </si>
  <si>
    <t>AM</t>
  </si>
  <si>
    <t>AN</t>
  </si>
  <si>
    <t>AO</t>
  </si>
  <si>
    <t>AQ</t>
  </si>
  <si>
    <t>AR</t>
  </si>
  <si>
    <t>AS</t>
  </si>
  <si>
    <t>AY</t>
  </si>
  <si>
    <t>AZ</t>
  </si>
  <si>
    <t>AT</t>
  </si>
  <si>
    <t>AU</t>
  </si>
  <si>
    <t>AV</t>
  </si>
  <si>
    <t>AW</t>
  </si>
  <si>
    <t>AX</t>
  </si>
  <si>
    <t>BA</t>
  </si>
  <si>
    <t>BC</t>
  </si>
  <si>
    <t>BD</t>
  </si>
  <si>
    <t>BF</t>
  </si>
  <si>
    <t>BG</t>
  </si>
  <si>
    <t>BH</t>
  </si>
  <si>
    <t>BI</t>
  </si>
  <si>
    <t>BJ</t>
  </si>
  <si>
    <t>BK</t>
  </si>
  <si>
    <t>BL</t>
  </si>
  <si>
    <t>BM</t>
  </si>
  <si>
    <t>BN</t>
  </si>
  <si>
    <t>BO</t>
  </si>
  <si>
    <t>BP</t>
  </si>
  <si>
    <t>BQ</t>
  </si>
  <si>
    <t>BR</t>
  </si>
  <si>
    <t>BS</t>
  </si>
  <si>
    <t>BT</t>
  </si>
  <si>
    <t>BU</t>
  </si>
  <si>
    <t>BV</t>
  </si>
  <si>
    <t>BW</t>
  </si>
  <si>
    <t>AE</t>
  </si>
  <si>
    <t>AJ</t>
  </si>
  <si>
    <t>AK</t>
  </si>
  <si>
    <t>AP</t>
  </si>
  <si>
    <t>BE</t>
  </si>
  <si>
    <t>Kontrollierte Raumbelüftung</t>
  </si>
  <si>
    <t>f</t>
  </si>
  <si>
    <t>g</t>
  </si>
  <si>
    <t>LW</t>
  </si>
  <si>
    <t>Fenstertype/ Grundlüftung</t>
  </si>
  <si>
    <t>Veränderbare Parameter</t>
  </si>
  <si>
    <r>
      <t>[h</t>
    </r>
    <r>
      <rPr>
        <vertAlign val="superscript"/>
        <sz val="11"/>
        <rFont val="Arial"/>
        <family val="2"/>
      </rPr>
      <t>-1</t>
    </r>
    <r>
      <rPr>
        <sz val="11"/>
        <rFont val="Arial"/>
        <family val="2"/>
      </rPr>
      <t>]</t>
    </r>
  </si>
  <si>
    <t>CO2-Emissionsrate pro Erwachsenen</t>
  </si>
  <si>
    <t>CO2-Emissionsrate pro Kind</t>
  </si>
  <si>
    <t>CO2-Emissionsrate Kind (6 a)</t>
  </si>
  <si>
    <t>CO2-Emissionsrate Erwachsener</t>
  </si>
  <si>
    <t>Aktivitätsgrad Kinder</t>
  </si>
  <si>
    <t>Anzahl der Kinder</t>
  </si>
  <si>
    <t>Alter der Kinder</t>
  </si>
  <si>
    <t>Betrachtungsseinheit Anfang</t>
  </si>
  <si>
    <t>Betrachtungsseinheit Ende</t>
  </si>
  <si>
    <t>Aktivitätsgrad erwachsene Personen</t>
  </si>
  <si>
    <t>Resultierender Luftwechsel im Raum</t>
  </si>
  <si>
    <r>
      <t>CO</t>
    </r>
    <r>
      <rPr>
        <b/>
        <vertAlign val="subscript"/>
        <sz val="14"/>
        <rFont val="Arial"/>
        <family val="2"/>
      </rPr>
      <t>2</t>
    </r>
    <r>
      <rPr>
        <b/>
        <sz val="14"/>
        <rFont val="Arial"/>
        <family val="2"/>
      </rPr>
      <t xml:space="preserve">-Konzentration Beginn </t>
    </r>
  </si>
  <si>
    <r>
      <t>CO</t>
    </r>
    <r>
      <rPr>
        <b/>
        <vertAlign val="subscript"/>
        <sz val="10"/>
        <rFont val="Arial"/>
        <family val="2"/>
      </rPr>
      <t>2</t>
    </r>
    <r>
      <rPr>
        <b/>
        <sz val="10"/>
        <rFont val="Arial"/>
        <family val="2"/>
      </rPr>
      <t>-Konzentration</t>
    </r>
  </si>
  <si>
    <t>Fläche des Raumes</t>
  </si>
  <si>
    <t>Höhe des Raumes</t>
  </si>
  <si>
    <t>Gleichbleibende Parameter</t>
  </si>
  <si>
    <t>[h:min]</t>
  </si>
  <si>
    <t>BX</t>
  </si>
  <si>
    <t>BY</t>
  </si>
  <si>
    <t>BZ</t>
  </si>
  <si>
    <t>CA</t>
  </si>
  <si>
    <t>CB</t>
  </si>
  <si>
    <t>CC</t>
  </si>
  <si>
    <t>CD</t>
  </si>
  <si>
    <t>CE</t>
  </si>
  <si>
    <t>CF</t>
  </si>
  <si>
    <t>CG</t>
  </si>
  <si>
    <t>CH</t>
  </si>
  <si>
    <t>CI</t>
  </si>
  <si>
    <t>CJ</t>
  </si>
  <si>
    <t>CK</t>
  </si>
  <si>
    <t>CL</t>
  </si>
  <si>
    <t>CM</t>
  </si>
  <si>
    <t>CN</t>
  </si>
  <si>
    <t>Voreinstellungen</t>
  </si>
  <si>
    <t>Für Fortgeschrittene</t>
  </si>
  <si>
    <t>Kontrollierte mechanische Raumbelüftung</t>
  </si>
  <si>
    <t>SIMULATIONSPROGRAMM</t>
  </si>
  <si>
    <t>zur Berechnung von</t>
  </si>
  <si>
    <t>Stutterheimstraße 16-18/2, A-1150 Wien</t>
  </si>
  <si>
    <t>Tel: 01-9838080           office@innenraumanalytik.at</t>
  </si>
  <si>
    <t>Eingabe von Daten</t>
  </si>
  <si>
    <t>Allgemeines</t>
  </si>
  <si>
    <t>Herausgeber: IBO Innenraumanalytik OG</t>
  </si>
  <si>
    <t>Schlafend</t>
  </si>
  <si>
    <t>Ruhend</t>
  </si>
  <si>
    <t xml:space="preserve"> </t>
  </si>
  <si>
    <t>ppm</t>
  </si>
  <si>
    <t xml:space="preserve">Werte CO2 </t>
  </si>
  <si>
    <t>Aktiv erw Personen</t>
  </si>
  <si>
    <t>Anzahl erw Personen</t>
  </si>
  <si>
    <t>Nutzerdefiniert</t>
  </si>
  <si>
    <t>Sehr dichte (neue) Fenster</t>
  </si>
  <si>
    <t>2+B29</t>
  </si>
  <si>
    <t xml:space="preserve">Grundluftwechsel </t>
  </si>
  <si>
    <r>
      <t>Fenstertype/Grundlüftung [h</t>
    </r>
    <r>
      <rPr>
        <b/>
        <vertAlign val="superscript"/>
        <sz val="14"/>
        <rFont val="Arial"/>
        <family val="2"/>
      </rPr>
      <t>-1</t>
    </r>
    <r>
      <rPr>
        <b/>
        <sz val="14"/>
        <rFont val="Arial"/>
        <family val="2"/>
      </rPr>
      <t>]</t>
    </r>
  </si>
  <si>
    <t>Aktivitätsgrad Kinder [met]</t>
  </si>
  <si>
    <t xml:space="preserve">Aktivitätsgrad Erwachsene [met] </t>
  </si>
  <si>
    <t>Detaillierter Lüftungszustand</t>
  </si>
  <si>
    <t>Stehend, leichte Bewegung</t>
  </si>
  <si>
    <t>Stehend, stärkere Bewegung</t>
  </si>
  <si>
    <t>[hh:min]</t>
  </si>
  <si>
    <t>Erwachsene Personen</t>
  </si>
  <si>
    <t>Kinder</t>
  </si>
  <si>
    <t>Mittleres Alter der Kinder</t>
  </si>
  <si>
    <t>6 bis 19</t>
  </si>
  <si>
    <t>hh:min</t>
  </si>
  <si>
    <t>m²</t>
  </si>
  <si>
    <t>m</t>
  </si>
  <si>
    <t>m³</t>
  </si>
  <si>
    <t>Berechnetes Raumvolumen</t>
  </si>
  <si>
    <t>Lüftungszustand/ Luftwechsel</t>
  </si>
  <si>
    <r>
      <t>Fenstertype/ Grundlüftung [h</t>
    </r>
    <r>
      <rPr>
        <b/>
        <vertAlign val="superscript"/>
        <sz val="14"/>
        <rFont val="Arial"/>
        <family val="2"/>
      </rPr>
      <t>-1</t>
    </r>
    <r>
      <rPr>
        <b/>
        <sz val="14"/>
        <rFont val="Arial"/>
        <family val="2"/>
      </rPr>
      <t>]</t>
    </r>
  </si>
  <si>
    <r>
      <t>CO</t>
    </r>
    <r>
      <rPr>
        <b/>
        <vertAlign val="subscript"/>
        <sz val="14"/>
        <rFont val="Arial"/>
        <family val="2"/>
      </rPr>
      <t>2</t>
    </r>
    <r>
      <rPr>
        <b/>
        <sz val="14"/>
        <rFont val="Arial"/>
        <family val="2"/>
      </rPr>
      <t xml:space="preserve">-Konzentration Außenluft [ppm] </t>
    </r>
  </si>
  <si>
    <r>
      <t>CO</t>
    </r>
    <r>
      <rPr>
        <b/>
        <vertAlign val="subscript"/>
        <sz val="14"/>
        <rFont val="Arial"/>
        <family val="2"/>
      </rPr>
      <t>2</t>
    </r>
    <r>
      <rPr>
        <b/>
        <sz val="14"/>
        <rFont val="Arial"/>
        <family val="2"/>
      </rPr>
      <t>-Konzentration Beginn [ppm]</t>
    </r>
  </si>
  <si>
    <t>Höhe des Raumes [m]</t>
  </si>
  <si>
    <t>Fläche des Raumes [m²]</t>
  </si>
  <si>
    <t>Fenstertyge/Grund.-LW</t>
  </si>
  <si>
    <t>Luftwechsel [h-1]</t>
  </si>
  <si>
    <t>metabolic rate [met]</t>
  </si>
  <si>
    <t>Gehe zu:</t>
  </si>
  <si>
    <t>"Detaillierte Eingabe"</t>
  </si>
  <si>
    <r>
      <t>m³*P</t>
    </r>
    <r>
      <rPr>
        <vertAlign val="superscript"/>
        <sz val="14"/>
        <rFont val="Arial"/>
        <family val="2"/>
      </rPr>
      <t>-1</t>
    </r>
    <r>
      <rPr>
        <sz val="14"/>
        <rFont val="Arial"/>
        <family val="2"/>
      </rPr>
      <t>*h</t>
    </r>
    <r>
      <rPr>
        <vertAlign val="superscript"/>
        <sz val="14"/>
        <rFont val="Arial"/>
        <family val="2"/>
      </rPr>
      <t>-1</t>
    </r>
  </si>
  <si>
    <t>CO2 Anfangskonzentration</t>
  </si>
  <si>
    <r>
      <rPr>
        <b/>
        <sz val="18"/>
        <color rgb="FFFFC000"/>
        <rFont val="Arial"/>
        <family val="2"/>
      </rPr>
      <t>Orange unterlegte Felder: Eingabe in "Eingabe Daten".</t>
    </r>
    <r>
      <rPr>
        <b/>
        <sz val="18"/>
        <color indexed="12"/>
        <rFont val="Arial"/>
        <family val="2"/>
      </rPr>
      <t xml:space="preserve"> </t>
    </r>
    <r>
      <rPr>
        <b/>
        <sz val="18"/>
        <color indexed="41"/>
        <rFont val="Arial"/>
        <family val="2"/>
      </rPr>
      <t>Hellblau unterlegte Felder: optionale Eingabe</t>
    </r>
  </si>
  <si>
    <t>Alle Fenster gekippt</t>
  </si>
  <si>
    <t>Geschätzte Einbauten (Möbel etc.)</t>
  </si>
  <si>
    <t>Einbauten</t>
  </si>
  <si>
    <t>Gehen Sie zu Blatt "Eingabe Daten"</t>
  </si>
  <si>
    <t>Anleitung unter Blatt "Anleitung"</t>
  </si>
  <si>
    <t>Wir freuen uns über Anregungen, die unser Produkt verbessern</t>
  </si>
  <si>
    <t>Theor Sättigungs-konz. ohne AL</t>
  </si>
  <si>
    <t>Start-konzentration</t>
  </si>
  <si>
    <t>Anzahl (Beginn)</t>
  </si>
  <si>
    <t>Personenbez. Luftvol. Grundlüftung</t>
  </si>
  <si>
    <t xml:space="preserve">Belegung, Aktivität </t>
  </si>
  <si>
    <t>Raum- und Lüftungsparameter</t>
  </si>
  <si>
    <t>Aktivität (Beginn)</t>
  </si>
  <si>
    <r>
      <t>Fensterlüftungsepisoden</t>
    </r>
    <r>
      <rPr>
        <sz val="11"/>
        <rFont val="Arial"/>
        <family val="2"/>
      </rPr>
      <t xml:space="preserve"> können in 5-Minuten-Intervallen im Blatt "Detailllierte Eingabe" in Spalte I eingegeben werden. Vorschläge für den Luftwechsel bei unterschiedlichen Öffnungssituationen finden sich im Blatt "Detailllierte Eingabe" in Zeile 11. Die der Eingabe im nächsten  5-Minuten-Intervall nachfolgenden Werte werden nicht verändert.</t>
    </r>
  </si>
  <si>
    <t>Als Beginn der Simulation ist 08:00 h voreingestellt, die Intervalle sind 5 Minuten und könne nicht verändert werden.</t>
  </si>
  <si>
    <t xml:space="preserve">Für Anzahl, Alter und Aktivitätsgrad sind am Beginn 0 Kinder mit 12 Jahren und 2 Erwachsene  voreingestellt, jeweils mit Aktivitätsgrad 1,2 met (sitzende Tätigkeit). Für den Lüftungszustand ist "Grundlüftung = alle Fenster geschlossen" voreingestellt. Lüftungsepisoden müssen händisch in das Blatt "Detailllierte Eingabe" für die jeweiligen 5-Minutenintervalle eingegeben werden. </t>
  </si>
  <si>
    <r>
      <t>In der Grafik werden die österreichischen Richtwerte für Kohlendioxid (CO</t>
    </r>
    <r>
      <rPr>
        <vertAlign val="subscript"/>
        <sz val="11"/>
        <rFont val="Arial"/>
        <family val="2"/>
      </rPr>
      <t>2</t>
    </r>
    <r>
      <rPr>
        <sz val="11"/>
        <rFont val="Arial"/>
        <family val="2"/>
      </rPr>
      <t xml:space="preserve">) der Richtlinie zur Bewertung der Innenraumluft des Bundesministeriums für Klimaschutz, Umwelt, Energie, Mobilität, Innovation und Technologie (BMK)/Akademie der Wissenschaften von 1000 ppm für Räume, die zur Regeneration dienen bzw. in denen geistige Leistungen erfolgen sowie 1400 ppm für sonstige Räume anzeigt.  </t>
    </r>
  </si>
  <si>
    <r>
      <t>Bitte in türkis unterlegte Felder eingeben!</t>
    </r>
    <r>
      <rPr>
        <b/>
        <sz val="12"/>
        <color indexed="12"/>
        <rFont val="Arial"/>
        <family val="2"/>
      </rPr>
      <t xml:space="preserve"> </t>
    </r>
    <r>
      <rPr>
        <b/>
        <sz val="12"/>
        <color rgb="FFFFC000"/>
        <rFont val="Arial"/>
        <family val="2"/>
      </rPr>
      <t>Orange Felder sind berechnete Werte.</t>
    </r>
  </si>
  <si>
    <t>Die Werte können in "Detaillierte Eingabe" in 5-Minutenintervallen verändert werden</t>
  </si>
  <si>
    <r>
      <t>Das Raumvolumen über die</t>
    </r>
    <r>
      <rPr>
        <b/>
        <sz val="11"/>
        <rFont val="Arial"/>
        <family val="2"/>
      </rPr>
      <t xml:space="preserve"> Maße des Raumes</t>
    </r>
    <r>
      <rPr>
        <sz val="11"/>
        <rFont val="Arial"/>
        <family val="2"/>
      </rPr>
      <t xml:space="preserve"> (Fläche, Raumhöhe und Einbauten) in Blatt</t>
    </r>
    <r>
      <rPr>
        <b/>
        <sz val="11"/>
        <rFont val="Arial"/>
        <family val="2"/>
      </rPr>
      <t xml:space="preserve"> </t>
    </r>
    <r>
      <rPr>
        <sz val="11"/>
        <rFont val="Arial"/>
        <family val="2"/>
      </rPr>
      <t>"Eingabe Daten" (Felder C4 und C6) eingeben. Einbauten, die das Raumvolumen reduzieren (bspw. Möbel, Podeste, Kamine etc.) vom Volumen her abschätzen.</t>
    </r>
  </si>
  <si>
    <r>
      <t>Die y-Achse der Grafiken kann bei niedrigen oder sehr hohen Werten anders skaliert werden. Die horizontalen Linien der österreichischen Richtwerte für CO</t>
    </r>
    <r>
      <rPr>
        <vertAlign val="subscript"/>
        <sz val="11"/>
        <rFont val="Arial"/>
        <family val="2"/>
      </rPr>
      <t>2</t>
    </r>
    <r>
      <rPr>
        <sz val="11"/>
        <rFont val="Arial"/>
        <family val="2"/>
      </rPr>
      <t xml:space="preserve"> des BMK müssen dann angepasst werden.</t>
    </r>
  </si>
  <si>
    <r>
      <t>Die CO</t>
    </r>
    <r>
      <rPr>
        <vertAlign val="subscript"/>
        <sz val="11"/>
        <rFont val="Arial"/>
        <family val="2"/>
      </rPr>
      <t>2</t>
    </r>
    <r>
      <rPr>
        <sz val="11"/>
        <rFont val="Arial"/>
        <family val="2"/>
      </rPr>
      <t xml:space="preserve"> Abgabe pro Person bei met = 1 kann für 6 jährige Kinder und für Erwachsene im Blatt "DAT IR" in den Zellen C4-5 verändert werden.</t>
    </r>
  </si>
  <si>
    <t>Die im Blatt "Detailllierte Eingabe" in der Zeile 18 für das erste 5-Minutenintervall gegebenen Daten für Anzahl, Alter und Aktivitätsgrad sowie für den Lüftungszustand (übernommen von Blatt  "Eingabe Daten") werden vorerst für den gesamten Betrachtungszeitraum von 24 Stunden automatisch nach unten übernommen, sie können aber in 5-Minutenschritten unabhängig voneinander verändert werden. Nach dem Verlassen der Räume (bspw. bei Schulräumen) muss die Anzahl der Personen in Spalte D (Kinder) und G (Erwachsene, Lehrer) auf den Wert 0 gesetzt werden.</t>
  </si>
  <si>
    <t>Für die Raummaße ist eine Fläche von  40 m² und eine Raumhöhe von 2,5 m voreingestellt, Einbauten müssen ggf. abgeschätzt werden.</t>
  </si>
  <si>
    <r>
      <t>Die CO</t>
    </r>
    <r>
      <rPr>
        <vertAlign val="subscript"/>
        <sz val="11"/>
        <rFont val="Arial"/>
        <family val="2"/>
      </rPr>
      <t>2</t>
    </r>
    <r>
      <rPr>
        <sz val="11"/>
        <rFont val="Arial"/>
        <family val="2"/>
      </rPr>
      <t>-Konzentration der Außenluft kann, wenn bekannt, im Blatt "Detailllierte Eingabe" (Feld E5) eingegeben werden. Die Grundeinstellung ist 400 ppm.</t>
    </r>
  </si>
  <si>
    <r>
      <rPr>
        <sz val="11"/>
        <rFont val="Arial"/>
        <family val="2"/>
      </rPr>
      <t>Die</t>
    </r>
    <r>
      <rPr>
        <b/>
        <sz val="11"/>
        <rFont val="Arial"/>
        <family val="2"/>
      </rPr>
      <t xml:space="preserve"> CO</t>
    </r>
    <r>
      <rPr>
        <b/>
        <vertAlign val="subscript"/>
        <sz val="11"/>
        <rFont val="Arial"/>
        <family val="2"/>
      </rPr>
      <t>2</t>
    </r>
    <r>
      <rPr>
        <b/>
        <sz val="11"/>
        <rFont val="Arial"/>
        <family val="2"/>
      </rPr>
      <t xml:space="preserve">-Konzentration zu Beginn </t>
    </r>
    <r>
      <rPr>
        <sz val="11"/>
        <rFont val="Arial"/>
        <family val="2"/>
      </rPr>
      <t>kann im Blatt "Eingabe Daten" verändert werden (Feld C10). Grundeinstellung ist 600 ppm.</t>
    </r>
  </si>
  <si>
    <r>
      <t xml:space="preserve">Der </t>
    </r>
    <r>
      <rPr>
        <b/>
        <sz val="11"/>
        <rFont val="Arial"/>
        <family val="2"/>
      </rPr>
      <t>Beginn der Berechnung</t>
    </r>
    <r>
      <rPr>
        <sz val="11"/>
        <rFont val="Arial"/>
        <family val="2"/>
      </rPr>
      <t xml:space="preserve"> kann im Blatt "Eingabe Daten" verändert werden (Feld C12). Grundeinstellung ist 08:00 h, die Intervalle sind 5 Minuten.</t>
    </r>
  </si>
  <si>
    <t>Wohnraumlüftung</t>
  </si>
  <si>
    <t>Mechanische Lüftung Schulen</t>
  </si>
  <si>
    <r>
      <rPr>
        <b/>
        <sz val="28"/>
        <rFont val="Arial"/>
        <family val="2"/>
      </rPr>
      <t>CO</t>
    </r>
    <r>
      <rPr>
        <b/>
        <vertAlign val="subscript"/>
        <sz val="28"/>
        <rFont val="Arial"/>
        <family val="2"/>
      </rPr>
      <t>2</t>
    </r>
    <r>
      <rPr>
        <b/>
        <sz val="28"/>
        <rFont val="Arial"/>
        <family val="2"/>
      </rPr>
      <t>-SIM</t>
    </r>
  </si>
  <si>
    <t xml:space="preserve">Simulationsprogramm für Innenräume </t>
  </si>
  <si>
    <r>
      <t>Anleitung zum Gebrauch des Simulationsprogrammes CO</t>
    </r>
    <r>
      <rPr>
        <b/>
        <vertAlign val="subscript"/>
        <sz val="18"/>
        <rFont val="Arial"/>
        <family val="2"/>
      </rPr>
      <t>2</t>
    </r>
    <r>
      <rPr>
        <b/>
        <sz val="18"/>
        <rFont val="Arial"/>
        <family val="2"/>
      </rPr>
      <t>-SIM</t>
    </r>
  </si>
  <si>
    <r>
      <t xml:space="preserve">Die Daten werden in das Blatt </t>
    </r>
    <r>
      <rPr>
        <b/>
        <sz val="11"/>
        <rFont val="Arial"/>
        <family val="2"/>
      </rPr>
      <t>"Eingabe Daten"</t>
    </r>
    <r>
      <rPr>
        <sz val="11"/>
        <rFont val="Arial"/>
        <family val="2"/>
      </rPr>
      <t xml:space="preserve"> (Ergebnis: "Grafik  2000 ppm max", "Grafik Schulraum" bzw. "Grafik 7000 ppm max" mit Kurve über über 6 bzw. 24 Stunden) und optional in das Blatt </t>
    </r>
    <r>
      <rPr>
        <b/>
        <sz val="11"/>
        <rFont val="Arial"/>
        <family val="2"/>
      </rPr>
      <t>"Detaillierte Eingabe"</t>
    </r>
    <r>
      <rPr>
        <sz val="11"/>
        <rFont val="Arial"/>
        <family val="2"/>
      </rPr>
      <t xml:space="preserve"> (Lüftungsepisoden) eingegeben. Die türkis und hellblau unterlegten Felder können verändert werden, die Default-Werte werden dadurch überschrieben. Bestimmte Felder werden berechnet oder übernommen (orange unterlegt).</t>
    </r>
  </si>
  <si>
    <r>
      <rPr>
        <sz val="11"/>
        <rFont val="Arial"/>
        <family val="2"/>
      </rPr>
      <t xml:space="preserve">Die </t>
    </r>
    <r>
      <rPr>
        <b/>
        <sz val="11"/>
        <rFont val="Arial"/>
        <family val="2"/>
      </rPr>
      <t>Fenstertype/Grundlüftung</t>
    </r>
    <r>
      <rPr>
        <sz val="11"/>
        <rFont val="Arial"/>
        <family val="2"/>
      </rPr>
      <t xml:space="preserve"> bzw. der </t>
    </r>
    <r>
      <rPr>
        <b/>
        <sz val="11"/>
        <rFont val="Arial"/>
        <family val="2"/>
      </rPr>
      <t>Luftwechsel</t>
    </r>
    <r>
      <rPr>
        <sz val="11"/>
        <rFont val="Arial"/>
        <family val="2"/>
      </rPr>
      <t xml:space="preserve"> wird im Blatt "Eingabe Daten" über ein Pull-Down-Menü in Feld C8 oder direkte Eingabe (bspw. bei hohem oder genau bekanntem Luftwechsel) in das Feld B9 eingeben. Diese Eingabe gilt vorerst für das gesamte Programm, der Luftwechsel je 5-Minuten-Intervall kann jedoch auch im Blatt "Detailllierte Eingabe" in Spalte I verändert werden.</t>
    </r>
    <r>
      <rPr>
        <b/>
        <sz val="11"/>
        <rFont val="Arial"/>
        <family val="2"/>
      </rPr>
      <t xml:space="preserve"> </t>
    </r>
    <r>
      <rPr>
        <sz val="11"/>
        <rFont val="Arial"/>
        <family val="2"/>
      </rPr>
      <t>Die der optionalen Eingabe im nächsten  5-Minuten-Intervall nachfolgenden Werte werden nicht verändert.</t>
    </r>
  </si>
  <si>
    <r>
      <t xml:space="preserve">Anzahl, Alter und Aktivitätsgrad </t>
    </r>
    <r>
      <rPr>
        <sz val="11"/>
        <rFont val="Arial"/>
        <family val="2"/>
      </rPr>
      <t>der Kinder (Felder C13-C15) und</t>
    </r>
    <r>
      <rPr>
        <b/>
        <sz val="11"/>
        <rFont val="Arial"/>
        <family val="2"/>
      </rPr>
      <t xml:space="preserve"> Anzahl und Aktivitätsgrad der Erwachsenen</t>
    </r>
    <r>
      <rPr>
        <sz val="11"/>
        <rFont val="Arial"/>
        <family val="2"/>
      </rPr>
      <t xml:space="preserve"> (Felder C17-C18) werden im Blatt "Eingabe Daten" für die erste 5-Minuten-Periode eingegeben. Der Aktivitätsgrad "met" wird über ein Pull-Down-Menü in Feld C15 (Kinder) bzw. C18 (Erwachsene) einem Zahlenwert größer/gleich 0,8 zugeordnet (0,8 ist Schlaf, 1,2 ist sitzende Tätigkeit usw.). Diese Eingabe gilt vorerst für den gesamten Zeitraum, die Werte je 5-Minuten-Intervall können jedoch auch im Blatt "Detailllierte Eingabe" ab Zeile 19 verändert werden. Die der optionalen Eingabe im nächsten  5-Minuten-Intervall nachfolgenden Werte werden dabei mit verändert.Bei Kindern mit unterschiedlichem Alter bzw. bei unterschiedlichem Aktivitätsgrad der Anwesenden arithmetischen Mittelwert bilden.</t>
    </r>
  </si>
  <si>
    <t xml:space="preserve">Wenn die im Blatt "Detailllierte Eingabe" für die jeweiligen 5-Minutenintervalle vorgegebenen Daten (ab Zeile 19) verändert werden, werden sie zum Teil bis zum Ende übernommen (alle Parameter außer Luftwechsel, Alter der Kinder) oder nach unten nicht weiter übernommen (Luftwechsel, Alter der Kinder). Wenn die Daten übernommen werden, können sie beliebig weiter unten wieder verändert werden. </t>
  </si>
  <si>
    <r>
      <t>Die resultierende CO</t>
    </r>
    <r>
      <rPr>
        <vertAlign val="subscript"/>
        <sz val="11"/>
        <rFont val="Arial"/>
        <family val="2"/>
      </rPr>
      <t>2</t>
    </r>
    <r>
      <rPr>
        <sz val="11"/>
        <rFont val="Arial"/>
        <family val="2"/>
      </rPr>
      <t xml:space="preserve">-Konzentration wird im Blatt "Detailllierte Eingabe" in Spalte K angezeigt, kann aber dort nicht direkt verändert werden. </t>
    </r>
  </si>
  <si>
    <r>
      <t>Für die Fenstertype/Grundlüftung sind bestimmte Werte voreingestellt (bspw. dichte Fenster: Luftwechsel 0,1 h</t>
    </r>
    <r>
      <rPr>
        <vertAlign val="superscript"/>
        <sz val="11"/>
        <rFont val="Arial"/>
        <family val="2"/>
      </rPr>
      <t>-1</t>
    </r>
    <r>
      <rPr>
        <sz val="11"/>
        <rFont val="Arial"/>
        <family val="2"/>
      </rPr>
      <t>) - entspricht Räumen mit nicht mehr ganz neuen, nicht extrem dichte Fenstern wie bei Neubauten.</t>
    </r>
  </si>
  <si>
    <r>
      <t xml:space="preserve">Der Luftwechsel (LW) für den Grundluftwechsel im Blatt "Eingabe Daten" (angezeigt in Zelle B9) wird  je nach Auswahl der Fenstertype bzw. des Lüftungszustandes automatisch errechnet, er kann aber auch in Zelle B9 verändert werden, dieser Wert wird in Blatt "Detailllierte Eingabe" in Spalte I übernommen. Sinngemäß gilt das auch für den Luftwechsel bei mechanischen Lüftungsanlagen. Der Luftwechsel, so dieser bekannt ist, kann hier direkt in Zelle B9 eingegeben werden (z.B. bei direkter Messung des LW). Die den einzelnen Fenstertypen und Lüftungszuständen zugeordneten Luftwechselzahlen können jedoch im Blatt "Detailllierte Eingabe" in Spalte I frei verändert werden, werden jedoch bei Änderung in einer Zelle </t>
    </r>
    <r>
      <rPr>
        <b/>
        <sz val="11"/>
        <rFont val="Arial"/>
        <family val="2"/>
      </rPr>
      <t>nicht</t>
    </r>
    <r>
      <rPr>
        <sz val="11"/>
        <rFont val="Arial"/>
        <family val="2"/>
      </rPr>
      <t xml:space="preserve"> nach unten übernommen. .</t>
    </r>
  </si>
  <si>
    <r>
      <t>Im Blatt "WERTE IR" können die minütlich aufgelösten CO</t>
    </r>
    <r>
      <rPr>
        <vertAlign val="subscript"/>
        <sz val="11"/>
        <rFont val="Arial"/>
        <family val="2"/>
      </rPr>
      <t>2</t>
    </r>
    <r>
      <rPr>
        <sz val="11"/>
        <rFont val="Arial"/>
        <family val="2"/>
      </rPr>
      <t>-Werte in Spalte E abgelesen werden. Hier kann auch die händische Berechnung eines Mittelwertes für die CO</t>
    </r>
    <r>
      <rPr>
        <vertAlign val="subscript"/>
        <sz val="11"/>
        <rFont val="Arial"/>
        <family val="2"/>
      </rPr>
      <t>2</t>
    </r>
    <r>
      <rPr>
        <sz val="11"/>
        <rFont val="Arial"/>
        <family val="2"/>
      </rPr>
      <t>-Werte erfolgen.</t>
    </r>
  </si>
  <si>
    <t>Der gesamte Betrachtungszeitraum von ursprünglich 6 oder 24 Stunden kann durch Einschränkung der Datenquelle in den Grafiken verändert werden. Zu diesem Zweck in einem der Grafiken auf Diagramm&gt;Datenquelle gehen und den interessierenden Zeitraum in dem Blatt "WERTE IR" auswählen, z.B. in Büros mit Mittagspause auf 8,5 Stunden von 08:00 h bis 16:30 h.</t>
  </si>
  <si>
    <r>
      <t>CO</t>
    </r>
    <r>
      <rPr>
        <b/>
        <vertAlign val="subscript"/>
        <sz val="26"/>
        <color theme="0"/>
        <rFont val="Arial"/>
        <family val="2"/>
      </rPr>
      <t>2</t>
    </r>
    <r>
      <rPr>
        <b/>
        <sz val="26"/>
        <color theme="0"/>
        <rFont val="Arial"/>
        <family val="2"/>
      </rPr>
      <t>-SIM</t>
    </r>
  </si>
  <si>
    <r>
      <t>CO</t>
    </r>
    <r>
      <rPr>
        <b/>
        <vertAlign val="subscript"/>
        <sz val="18"/>
        <color theme="0"/>
        <rFont val="Arial"/>
        <family val="2"/>
      </rPr>
      <t>2</t>
    </r>
    <r>
      <rPr>
        <b/>
        <sz val="18"/>
        <color theme="0"/>
        <rFont val="Arial"/>
        <family val="2"/>
      </rPr>
      <t>-SIM</t>
    </r>
  </si>
  <si>
    <t>Version 4.1</t>
  </si>
  <si>
    <r>
      <t>In den Blättern "Grafik 2000 ppm max", "Grafik Schulraum" und "Grafik 7000 ppm max" (diese haben eine unterschiedliche Skalierung der x- und y-Achse) kann die Kurve der CO</t>
    </r>
    <r>
      <rPr>
        <vertAlign val="subscript"/>
        <sz val="11"/>
        <rFont val="Arial"/>
        <family val="2"/>
      </rPr>
      <t>2</t>
    </r>
    <r>
      <rPr>
        <sz val="11"/>
        <rFont val="Arial"/>
        <family val="2"/>
      </rPr>
      <t xml:space="preserve">-Konzentrationen betrachtet werden, es werden die Einzelwerte (die auch angeklickt werden können) als Kurve angegeben. Die horizontalen Linien geben die Richtwerte des BMK/Österr. Akademie der Wissenschaften für Innenräume, die zur Regeneration dienen bzw. in denen geistige Leistungen erforderlich sind (grün) und für sonstige Innenräume (rot) an. Achtung: </t>
    </r>
    <r>
      <rPr>
        <b/>
        <sz val="11"/>
        <rFont val="Arial"/>
        <family val="2"/>
      </rPr>
      <t>Die Richtwerte sind Mittelwerte über den gesamten Betrachtungszeitraum!</t>
    </r>
  </si>
  <si>
    <r>
      <t>Die CO</t>
    </r>
    <r>
      <rPr>
        <vertAlign val="subscript"/>
        <sz val="11"/>
        <rFont val="Arial"/>
        <family val="2"/>
      </rPr>
      <t>2</t>
    </r>
    <r>
      <rPr>
        <sz val="11"/>
        <rFont val="Arial"/>
        <family val="2"/>
      </rPr>
      <t xml:space="preserve"> Abgabe pro Person wird zwischen mit 10 l/h für 6 jährige Kinder und 18 l/h für Erwachsene ab 18 Jahren kalkuliert (für MET=1). Für Kinder zwischen 7 und 17 Jahren wird die Abgabe von CO</t>
    </r>
    <r>
      <rPr>
        <vertAlign val="subscript"/>
        <sz val="11"/>
        <rFont val="Arial"/>
        <family val="2"/>
      </rPr>
      <t>2</t>
    </r>
    <r>
      <rPr>
        <sz val="11"/>
        <rFont val="Arial"/>
        <family val="2"/>
      </rPr>
      <t xml:space="preserve"> linear aus diesen Daten interpoliert.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</si>
</sst>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F400]h:mm:ss\ AM/PM"/>
  </numFmts>
  <fonts count="52" x14ac:knownFonts="1">
    <font>
      <sz val="10"/>
      <name val="Arial"/>
    </font>
    <font>
      <sz val="10"/>
      <name val="Arial"/>
      <family val="2"/>
    </font>
    <font>
      <b/>
      <sz val="10"/>
      <name val="Arial"/>
      <family val="2"/>
    </font>
    <font>
      <sz val="10"/>
      <name val="Arial"/>
      <family val="2"/>
    </font>
    <font>
      <sz val="8"/>
      <name val="Arial"/>
      <family val="2"/>
    </font>
    <font>
      <sz val="9"/>
      <name val="Arial"/>
      <family val="2"/>
    </font>
    <font>
      <sz val="9"/>
      <color indexed="12"/>
      <name val="Arial"/>
      <family val="2"/>
    </font>
    <font>
      <b/>
      <sz val="9"/>
      <name val="Arial"/>
      <family val="2"/>
    </font>
    <font>
      <b/>
      <sz val="14"/>
      <name val="Arial"/>
      <family val="2"/>
    </font>
    <font>
      <sz val="11"/>
      <name val="Arial"/>
      <family val="2"/>
    </font>
    <font>
      <b/>
      <sz val="11"/>
      <name val="Arial"/>
      <family val="2"/>
    </font>
    <font>
      <sz val="14"/>
      <name val="Arial"/>
      <family val="2"/>
    </font>
    <font>
      <vertAlign val="superscript"/>
      <sz val="11"/>
      <name val="Arial"/>
      <family val="2"/>
    </font>
    <font>
      <b/>
      <vertAlign val="subscript"/>
      <sz val="14"/>
      <name val="Arial"/>
      <family val="2"/>
    </font>
    <font>
      <b/>
      <vertAlign val="subscript"/>
      <sz val="10"/>
      <name val="Arial"/>
      <family val="2"/>
    </font>
    <font>
      <b/>
      <sz val="18"/>
      <color indexed="9"/>
      <name val="Arial"/>
      <family val="2"/>
    </font>
    <font>
      <b/>
      <vertAlign val="subscript"/>
      <sz val="11"/>
      <name val="Arial"/>
      <family val="2"/>
    </font>
    <font>
      <b/>
      <sz val="24"/>
      <color indexed="22"/>
      <name val="Arial"/>
      <family val="2"/>
    </font>
    <font>
      <b/>
      <sz val="16"/>
      <color indexed="22"/>
      <name val="Arial"/>
      <family val="2"/>
    </font>
    <font>
      <b/>
      <sz val="24"/>
      <color indexed="15"/>
      <name val="Arial"/>
      <family val="2"/>
    </font>
    <font>
      <vertAlign val="subscript"/>
      <sz val="11"/>
      <name val="Arial"/>
      <family val="2"/>
    </font>
    <font>
      <sz val="8"/>
      <name val="Arial"/>
      <family val="2"/>
    </font>
    <font>
      <b/>
      <sz val="18"/>
      <color indexed="40"/>
      <name val="Arial"/>
      <family val="2"/>
    </font>
    <font>
      <b/>
      <sz val="18"/>
      <color indexed="12"/>
      <name val="Arial"/>
      <family val="2"/>
    </font>
    <font>
      <b/>
      <sz val="18"/>
      <color indexed="41"/>
      <name val="Arial"/>
      <family val="2"/>
    </font>
    <font>
      <sz val="14"/>
      <color indexed="9"/>
      <name val="Arial"/>
      <family val="2"/>
    </font>
    <font>
      <b/>
      <sz val="16"/>
      <name val="Arial"/>
      <family val="2"/>
    </font>
    <font>
      <sz val="10"/>
      <color theme="1"/>
      <name val="Arial"/>
      <family val="2"/>
    </font>
    <font>
      <sz val="10"/>
      <color theme="1" tint="0.499984740745262"/>
      <name val="Arial"/>
      <family val="2"/>
    </font>
    <font>
      <sz val="12"/>
      <name val="Arial"/>
      <family val="2"/>
    </font>
    <font>
      <b/>
      <sz val="12"/>
      <name val="Arial"/>
      <family val="2"/>
    </font>
    <font>
      <b/>
      <vertAlign val="superscript"/>
      <sz val="14"/>
      <name val="Arial"/>
      <family val="2"/>
    </font>
    <font>
      <vertAlign val="superscript"/>
      <sz val="14"/>
      <name val="Arial"/>
      <family val="2"/>
    </font>
    <font>
      <sz val="11"/>
      <color indexed="81"/>
      <name val="Segoe UI"/>
      <family val="2"/>
    </font>
    <font>
      <b/>
      <sz val="11"/>
      <color indexed="81"/>
      <name val="Segoe UI"/>
      <family val="2"/>
    </font>
    <font>
      <b/>
      <sz val="12"/>
      <color indexed="40"/>
      <name val="Arial"/>
      <family val="2"/>
    </font>
    <font>
      <b/>
      <sz val="12"/>
      <color indexed="12"/>
      <name val="Arial"/>
      <family val="2"/>
    </font>
    <font>
      <sz val="12"/>
      <color indexed="12"/>
      <name val="Arial"/>
      <family val="2"/>
    </font>
    <font>
      <b/>
      <sz val="18"/>
      <color rgb="FFFFC000"/>
      <name val="Arial"/>
      <family val="2"/>
    </font>
    <font>
      <b/>
      <sz val="12"/>
      <color theme="0"/>
      <name val="Arial"/>
      <family val="2"/>
    </font>
    <font>
      <b/>
      <sz val="12"/>
      <color rgb="FFFFC000"/>
      <name val="Arial"/>
      <family val="2"/>
    </font>
    <font>
      <b/>
      <sz val="18"/>
      <name val="Arial"/>
      <family val="2"/>
    </font>
    <font>
      <b/>
      <sz val="42"/>
      <name val="Arial"/>
      <family val="2"/>
    </font>
    <font>
      <b/>
      <sz val="24"/>
      <name val="Arial"/>
      <family val="2"/>
    </font>
    <font>
      <b/>
      <sz val="16"/>
      <color rgb="FF66FFFF"/>
      <name val="Arial"/>
      <family val="2"/>
    </font>
    <font>
      <b/>
      <sz val="26"/>
      <color theme="0"/>
      <name val="Arial"/>
      <family val="2"/>
    </font>
    <font>
      <b/>
      <sz val="28"/>
      <name val="Arial"/>
      <family val="2"/>
    </font>
    <font>
      <b/>
      <vertAlign val="subscript"/>
      <sz val="28"/>
      <name val="Arial"/>
      <family val="2"/>
    </font>
    <font>
      <b/>
      <vertAlign val="subscript"/>
      <sz val="18"/>
      <name val="Arial"/>
      <family val="2"/>
    </font>
    <font>
      <b/>
      <vertAlign val="subscript"/>
      <sz val="26"/>
      <color theme="0"/>
      <name val="Arial"/>
      <family val="2"/>
    </font>
    <font>
      <b/>
      <sz val="18"/>
      <color theme="0"/>
      <name val="Arial"/>
      <family val="2"/>
    </font>
    <font>
      <b/>
      <vertAlign val="subscript"/>
      <sz val="18"/>
      <color theme="0"/>
      <name val="Arial"/>
      <family val="2"/>
    </font>
  </fonts>
  <fills count="16">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66FFFF"/>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CCFFFF"/>
        <bgColor indexed="64"/>
      </patternFill>
    </fill>
    <fill>
      <patternFill patternType="solid">
        <fgColor theme="2" tint="-0.249977111117893"/>
        <bgColor indexed="64"/>
      </patternFill>
    </fill>
  </fills>
  <borders count="8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ck">
        <color indexed="64"/>
      </left>
      <right/>
      <top style="thick">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384">
    <xf numFmtId="0" fontId="0" fillId="0" borderId="0" xfId="0"/>
    <xf numFmtId="0" fontId="0" fillId="0" borderId="0" xfId="0" applyFill="1" applyBorder="1"/>
    <xf numFmtId="0" fontId="0" fillId="0" borderId="0" xfId="0" applyFill="1"/>
    <xf numFmtId="0" fontId="0" fillId="2" borderId="1" xfId="0" applyFill="1" applyBorder="1" applyAlignment="1">
      <alignment horizontal="center"/>
    </xf>
    <xf numFmtId="0" fontId="0" fillId="2" borderId="2" xfId="0" applyFill="1" applyBorder="1" applyAlignment="1">
      <alignment horizontal="center"/>
    </xf>
    <xf numFmtId="0" fontId="2" fillId="0" borderId="0" xfId="0" applyFont="1" applyFill="1"/>
    <xf numFmtId="0" fontId="0" fillId="0" borderId="3" xfId="0" applyBorder="1" applyAlignment="1">
      <alignment horizontal="center"/>
    </xf>
    <xf numFmtId="0" fontId="0" fillId="0" borderId="4" xfId="0" applyBorder="1" applyAlignment="1">
      <alignment horizontal="center"/>
    </xf>
    <xf numFmtId="0" fontId="0" fillId="0" borderId="0" xfId="0" applyBorder="1"/>
    <xf numFmtId="0" fontId="5" fillId="0" borderId="0" xfId="0" applyFont="1" applyFill="1"/>
    <xf numFmtId="1" fontId="5" fillId="2" borderId="1" xfId="0" applyNumberFormat="1" applyFont="1" applyFill="1" applyBorder="1" applyAlignment="1">
      <alignment horizontal="left"/>
    </xf>
    <xf numFmtId="0" fontId="5" fillId="2" borderId="2" xfId="0" applyFont="1" applyFill="1" applyBorder="1" applyAlignment="1">
      <alignment horizontal="left"/>
    </xf>
    <xf numFmtId="0" fontId="5" fillId="0" borderId="5" xfId="0" applyFont="1" applyBorder="1" applyAlignment="1">
      <alignment horizontal="center"/>
    </xf>
    <xf numFmtId="16" fontId="5" fillId="0" borderId="5" xfId="0" applyNumberFormat="1" applyFont="1" applyBorder="1" applyAlignment="1">
      <alignment horizontal="center"/>
    </xf>
    <xf numFmtId="0" fontId="5" fillId="0" borderId="6" xfId="0" applyFont="1" applyBorder="1" applyAlignment="1">
      <alignment horizontal="center"/>
    </xf>
    <xf numFmtId="0" fontId="4" fillId="0" borderId="0" xfId="0" applyFont="1"/>
    <xf numFmtId="20" fontId="4" fillId="0" borderId="0" xfId="0" applyNumberFormat="1" applyFont="1" applyAlignment="1"/>
    <xf numFmtId="0" fontId="3" fillId="0" borderId="0" xfId="0" applyFont="1" applyAlignment="1"/>
    <xf numFmtId="0" fontId="3" fillId="0" borderId="0" xfId="0" applyFont="1"/>
    <xf numFmtId="0" fontId="3" fillId="0" borderId="7" xfId="0" applyFont="1" applyBorder="1"/>
    <xf numFmtId="0" fontId="3" fillId="0" borderId="0" xfId="0" applyFont="1" applyBorder="1"/>
    <xf numFmtId="0" fontId="3" fillId="0" borderId="0" xfId="0" applyFont="1" applyFill="1" applyBorder="1"/>
    <xf numFmtId="165" fontId="0" fillId="0" borderId="8" xfId="0" applyNumberFormat="1" applyBorder="1" applyAlignment="1">
      <alignment horizontal="center"/>
    </xf>
    <xf numFmtId="0" fontId="3" fillId="0" borderId="0" xfId="0" applyFont="1" applyFill="1" applyBorder="1" applyAlignment="1">
      <alignment horizontal="center"/>
    </xf>
    <xf numFmtId="20"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5" fontId="3" fillId="0" borderId="0" xfId="0" applyNumberFormat="1" applyFont="1" applyFill="1" applyBorder="1"/>
    <xf numFmtId="1" fontId="3" fillId="0" borderId="0" xfId="0" applyNumberFormat="1" applyFont="1" applyFill="1" applyBorder="1"/>
    <xf numFmtId="0" fontId="3" fillId="0" borderId="0" xfId="0" applyFont="1" applyFill="1"/>
    <xf numFmtId="0" fontId="3" fillId="0" borderId="0" xfId="0" applyFont="1" applyFill="1" applyAlignment="1">
      <alignment horizontal="center"/>
    </xf>
    <xf numFmtId="0" fontId="3" fillId="0" borderId="7" xfId="0" applyFont="1" applyFill="1" applyBorder="1" applyAlignment="1">
      <alignment horizontal="center"/>
    </xf>
    <xf numFmtId="20" fontId="3" fillId="0" borderId="0" xfId="0" applyNumberFormat="1" applyFont="1" applyFill="1" applyAlignment="1">
      <alignment horizontal="center"/>
    </xf>
    <xf numFmtId="1" fontId="3" fillId="0" borderId="0" xfId="0" applyNumberFormat="1" applyFont="1" applyFill="1" applyAlignment="1">
      <alignment horizontal="center"/>
    </xf>
    <xf numFmtId="165" fontId="3" fillId="0" borderId="0" xfId="0" applyNumberFormat="1" applyFont="1" applyFill="1"/>
    <xf numFmtId="20" fontId="3" fillId="0" borderId="7" xfId="0" applyNumberFormat="1" applyFont="1" applyFill="1" applyBorder="1" applyAlignment="1">
      <alignment horizontal="center"/>
    </xf>
    <xf numFmtId="1" fontId="3" fillId="0" borderId="7" xfId="0" applyNumberFormat="1" applyFont="1" applyFill="1" applyBorder="1" applyAlignment="1">
      <alignment horizontal="center"/>
    </xf>
    <xf numFmtId="165" fontId="3" fillId="0" borderId="7" xfId="0" applyNumberFormat="1" applyFont="1" applyFill="1" applyBorder="1"/>
    <xf numFmtId="0" fontId="3" fillId="0" borderId="0" xfId="0" applyFont="1" applyFill="1" applyBorder="1" applyAlignment="1">
      <alignment horizontal="left"/>
    </xf>
    <xf numFmtId="20" fontId="3" fillId="0" borderId="0"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3" fillId="0" borderId="8" xfId="0" applyFont="1" applyBorder="1" applyAlignment="1">
      <alignment horizontal="center"/>
    </xf>
    <xf numFmtId="0" fontId="11" fillId="0" borderId="0" xfId="0" applyFont="1"/>
    <xf numFmtId="0" fontId="11" fillId="0" borderId="9" xfId="0" applyFont="1" applyBorder="1"/>
    <xf numFmtId="0" fontId="11" fillId="0" borderId="0" xfId="0" applyFont="1" applyFill="1"/>
    <xf numFmtId="0" fontId="11" fillId="0" borderId="0" xfId="0" applyFont="1" applyFill="1" applyBorder="1"/>
    <xf numFmtId="0" fontId="11" fillId="0" borderId="0" xfId="0" applyFont="1" applyBorder="1"/>
    <xf numFmtId="0" fontId="9" fillId="0" borderId="0" xfId="0" applyFont="1" applyBorder="1"/>
    <xf numFmtId="0" fontId="9" fillId="0" borderId="0" xfId="0" applyFont="1"/>
    <xf numFmtId="0" fontId="0" fillId="0" borderId="0" xfId="0" applyAlignment="1"/>
    <xf numFmtId="0" fontId="0" fillId="0" borderId="0" xfId="0" applyFill="1" applyAlignment="1"/>
    <xf numFmtId="0" fontId="11" fillId="0" borderId="0" xfId="0" applyFont="1" applyFill="1" applyAlignment="1"/>
    <xf numFmtId="0" fontId="11" fillId="0" borderId="0" xfId="0" applyFont="1" applyAlignment="1"/>
    <xf numFmtId="0" fontId="11" fillId="0" borderId="9" xfId="0" applyFont="1" applyBorder="1" applyAlignment="1"/>
    <xf numFmtId="0" fontId="11" fillId="0" borderId="0" xfId="0" applyFont="1" applyBorder="1" applyAlignment="1"/>
    <xf numFmtId="20" fontId="3" fillId="3" borderId="11" xfId="0" applyNumberFormat="1" applyFont="1" applyFill="1" applyBorder="1" applyAlignment="1">
      <alignment horizontal="center"/>
    </xf>
    <xf numFmtId="1" fontId="3" fillId="3" borderId="11" xfId="0" applyNumberFormat="1" applyFont="1" applyFill="1" applyBorder="1" applyAlignment="1">
      <alignment horizontal="center"/>
    </xf>
    <xf numFmtId="165" fontId="3" fillId="3" borderId="11" xfId="0" applyNumberFormat="1" applyFont="1" applyFill="1" applyBorder="1"/>
    <xf numFmtId="0" fontId="3" fillId="3" borderId="11" xfId="0" applyFont="1" applyFill="1" applyBorder="1"/>
    <xf numFmtId="0" fontId="3" fillId="3" borderId="12" xfId="0" applyFont="1" applyFill="1" applyBorder="1"/>
    <xf numFmtId="0" fontId="9" fillId="3" borderId="13" xfId="0" applyFont="1" applyFill="1" applyBorder="1" applyAlignment="1">
      <alignment horizontal="center" vertical="top"/>
    </xf>
    <xf numFmtId="20" fontId="3" fillId="0" borderId="14" xfId="0" applyNumberFormat="1" applyFont="1" applyFill="1" applyBorder="1" applyAlignment="1">
      <alignment horizontal="center"/>
    </xf>
    <xf numFmtId="1" fontId="3" fillId="0" borderId="14" xfId="0" applyNumberFormat="1" applyFont="1" applyFill="1" applyBorder="1" applyAlignment="1">
      <alignment horizontal="center"/>
    </xf>
    <xf numFmtId="165" fontId="3" fillId="0" borderId="14" xfId="0" applyNumberFormat="1" applyFont="1" applyFill="1" applyBorder="1"/>
    <xf numFmtId="0" fontId="3" fillId="0" borderId="14" xfId="0" applyFont="1" applyBorder="1"/>
    <xf numFmtId="0" fontId="2" fillId="0" borderId="0" xfId="0" applyFont="1" applyFill="1" applyAlignment="1">
      <alignment horizontal="center"/>
    </xf>
    <xf numFmtId="0" fontId="3" fillId="4" borderId="0" xfId="0" applyFont="1" applyFill="1" applyBorder="1"/>
    <xf numFmtId="1" fontId="9" fillId="3" borderId="10" xfId="0" applyNumberFormat="1" applyFont="1" applyFill="1" applyBorder="1" applyAlignment="1">
      <alignment horizontal="center" vertical="top"/>
    </xf>
    <xf numFmtId="20" fontId="10" fillId="5" borderId="15" xfId="0" applyNumberFormat="1" applyFont="1" applyFill="1" applyBorder="1" applyAlignment="1">
      <alignment horizontal="left"/>
    </xf>
    <xf numFmtId="20" fontId="3" fillId="5" borderId="16" xfId="0" applyNumberFormat="1" applyFont="1" applyFill="1" applyBorder="1" applyAlignment="1">
      <alignment horizontal="center"/>
    </xf>
    <xf numFmtId="1" fontId="3" fillId="5" borderId="16" xfId="0" applyNumberFormat="1" applyFont="1" applyFill="1" applyBorder="1" applyAlignment="1">
      <alignment horizontal="center"/>
    </xf>
    <xf numFmtId="165" fontId="3" fillId="5" borderId="16" xfId="0" applyNumberFormat="1" applyFont="1" applyFill="1" applyBorder="1"/>
    <xf numFmtId="0" fontId="3" fillId="5" borderId="16" xfId="0" applyFont="1" applyFill="1" applyBorder="1"/>
    <xf numFmtId="0" fontId="3" fillId="5" borderId="17" xfId="0" applyFont="1" applyFill="1" applyBorder="1"/>
    <xf numFmtId="20" fontId="10" fillId="5" borderId="18" xfId="0" applyNumberFormat="1" applyFont="1" applyFill="1" applyBorder="1" applyAlignment="1">
      <alignment horizontal="left"/>
    </xf>
    <xf numFmtId="20" fontId="3" fillId="5" borderId="19" xfId="0" applyNumberFormat="1" applyFont="1" applyFill="1" applyBorder="1" applyAlignment="1">
      <alignment horizontal="center"/>
    </xf>
    <xf numFmtId="1" fontId="3" fillId="5" borderId="19" xfId="0" applyNumberFormat="1" applyFont="1" applyFill="1" applyBorder="1" applyAlignment="1">
      <alignment horizontal="center"/>
    </xf>
    <xf numFmtId="165" fontId="3" fillId="5" borderId="19" xfId="0" applyNumberFormat="1" applyFont="1" applyFill="1" applyBorder="1"/>
    <xf numFmtId="0" fontId="3" fillId="5" borderId="19" xfId="0" applyFont="1" applyFill="1" applyBorder="1"/>
    <xf numFmtId="0" fontId="3" fillId="5" borderId="20" xfId="0" applyFont="1" applyFill="1" applyBorder="1"/>
    <xf numFmtId="0" fontId="4" fillId="0" borderId="3" xfId="0" applyFont="1" applyBorder="1" applyAlignment="1">
      <alignment horizontal="center"/>
    </xf>
    <xf numFmtId="16" fontId="4" fillId="0" borderId="3" xfId="0" applyNumberFormat="1" applyFont="1" applyBorder="1" applyAlignment="1">
      <alignment horizontal="center"/>
    </xf>
    <xf numFmtId="20" fontId="11" fillId="0" borderId="0" xfId="0" applyNumberFormat="1" applyFont="1" applyFill="1" applyBorder="1" applyAlignment="1">
      <alignment horizontal="center"/>
    </xf>
    <xf numFmtId="0" fontId="11" fillId="0" borderId="0" xfId="0" applyFont="1" applyFill="1" applyBorder="1" applyAlignment="1">
      <alignment horizontal="center"/>
    </xf>
    <xf numFmtId="20" fontId="5" fillId="0" borderId="0" xfId="0" applyNumberFormat="1" applyFont="1" applyFill="1"/>
    <xf numFmtId="164" fontId="3" fillId="0" borderId="0" xfId="1" applyFont="1" applyFill="1"/>
    <xf numFmtId="1" fontId="5" fillId="0" borderId="0" xfId="0" applyNumberFormat="1" applyFont="1" applyFill="1"/>
    <xf numFmtId="164" fontId="3" fillId="0" borderId="0" xfId="1" quotePrefix="1" applyFont="1" applyFill="1"/>
    <xf numFmtId="1" fontId="0" fillId="0" borderId="0" xfId="0" applyNumberFormat="1"/>
    <xf numFmtId="0" fontId="9" fillId="5" borderId="23" xfId="0" applyFont="1" applyFill="1" applyBorder="1" applyAlignment="1">
      <alignment horizontal="center"/>
    </xf>
    <xf numFmtId="0" fontId="0" fillId="6" borderId="0" xfId="0" applyFill="1" applyAlignment="1"/>
    <xf numFmtId="0" fontId="0" fillId="6" borderId="0" xfId="0" applyFill="1"/>
    <xf numFmtId="0" fontId="0" fillId="6" borderId="0" xfId="0" applyFill="1" applyBorder="1" applyAlignment="1"/>
    <xf numFmtId="0" fontId="11" fillId="6" borderId="0" xfId="0" applyFont="1" applyFill="1" applyBorder="1" applyAlignment="1">
      <alignment horizontal="center"/>
    </xf>
    <xf numFmtId="20" fontId="11" fillId="6" borderId="0" xfId="0" applyNumberFormat="1" applyFont="1" applyFill="1" applyBorder="1" applyAlignment="1">
      <alignment horizontal="center"/>
    </xf>
    <xf numFmtId="0" fontId="9" fillId="6" borderId="0" xfId="0" applyNumberFormat="1" applyFont="1" applyFill="1" applyBorder="1" applyAlignment="1">
      <alignment horizontal="center"/>
    </xf>
    <xf numFmtId="20" fontId="9" fillId="6" borderId="0" xfId="0" applyNumberFormat="1" applyFont="1" applyFill="1" applyBorder="1" applyAlignment="1">
      <alignment horizontal="center"/>
    </xf>
    <xf numFmtId="164" fontId="5" fillId="0" borderId="0" xfId="1" applyFont="1" applyFill="1"/>
    <xf numFmtId="0" fontId="5" fillId="0" borderId="0" xfId="0" applyNumberFormat="1" applyFont="1" applyFill="1"/>
    <xf numFmtId="0" fontId="5" fillId="0" borderId="0" xfId="1" applyNumberFormat="1" applyFont="1" applyFill="1"/>
    <xf numFmtId="166" fontId="3" fillId="0" borderId="0" xfId="0" applyNumberFormat="1" applyFont="1" applyFill="1"/>
    <xf numFmtId="0" fontId="3" fillId="0" borderId="0" xfId="0" applyNumberFormat="1" applyFont="1" applyFill="1"/>
    <xf numFmtId="0" fontId="2" fillId="0" borderId="26" xfId="0" applyFont="1" applyFill="1" applyBorder="1"/>
    <xf numFmtId="0" fontId="0" fillId="0" borderId="27" xfId="0" applyFill="1" applyBorder="1" applyAlignment="1">
      <alignment horizontal="center"/>
    </xf>
    <xf numFmtId="0" fontId="5" fillId="0" borderId="27" xfId="0" applyFont="1" applyFill="1" applyBorder="1" applyAlignment="1">
      <alignment horizontal="center"/>
    </xf>
    <xf numFmtId="0" fontId="0" fillId="2" borderId="28" xfId="0" applyFill="1" applyBorder="1"/>
    <xf numFmtId="0" fontId="0" fillId="2" borderId="29" xfId="0" applyFill="1" applyBorder="1"/>
    <xf numFmtId="0" fontId="0" fillId="0" borderId="30" xfId="0" applyFill="1" applyBorder="1"/>
    <xf numFmtId="0" fontId="0" fillId="0" borderId="31" xfId="0" applyBorder="1" applyAlignment="1">
      <alignment horizontal="right"/>
    </xf>
    <xf numFmtId="0" fontId="0" fillId="0" borderId="32" xfId="0" applyBorder="1" applyAlignment="1">
      <alignment horizontal="right"/>
    </xf>
    <xf numFmtId="0" fontId="5" fillId="0" borderId="0" xfId="0" applyFont="1" applyFill="1" applyBorder="1"/>
    <xf numFmtId="0" fontId="0" fillId="0" borderId="33" xfId="0" applyBorder="1" applyAlignment="1">
      <alignment horizontal="right"/>
    </xf>
    <xf numFmtId="0" fontId="0" fillId="0" borderId="30" xfId="0" applyBorder="1"/>
    <xf numFmtId="0" fontId="5" fillId="0" borderId="0" xfId="0" applyFont="1" applyBorder="1"/>
    <xf numFmtId="0" fontId="0" fillId="0" borderId="34" xfId="0" applyBorder="1" applyAlignment="1">
      <alignment horizontal="right"/>
    </xf>
    <xf numFmtId="0" fontId="0" fillId="0" borderId="35" xfId="0" applyBorder="1" applyAlignment="1">
      <alignment horizontal="center"/>
    </xf>
    <xf numFmtId="0" fontId="5" fillId="0" borderId="36" xfId="0" applyFont="1" applyBorder="1" applyAlignment="1">
      <alignment horizontal="center"/>
    </xf>
    <xf numFmtId="0" fontId="0" fillId="0" borderId="0" xfId="0" applyFill="1" applyBorder="1" applyAlignment="1">
      <alignment horizontal="center"/>
    </xf>
    <xf numFmtId="0" fontId="0" fillId="0" borderId="30" xfId="0" applyFill="1" applyBorder="1" applyAlignment="1">
      <alignment horizontal="center"/>
    </xf>
    <xf numFmtId="0" fontId="0" fillId="0" borderId="37" xfId="0" applyFill="1" applyBorder="1" applyAlignment="1">
      <alignment horizontal="center"/>
    </xf>
    <xf numFmtId="0" fontId="0" fillId="0" borderId="14" xfId="0" applyFill="1" applyBorder="1" applyAlignment="1">
      <alignment horizontal="center"/>
    </xf>
    <xf numFmtId="20" fontId="5" fillId="0" borderId="0" xfId="0" applyNumberFormat="1" applyFont="1" applyFill="1" applyBorder="1"/>
    <xf numFmtId="0" fontId="5" fillId="0" borderId="0" xfId="1" applyNumberFormat="1" applyFont="1" applyFill="1" applyBorder="1"/>
    <xf numFmtId="164" fontId="5" fillId="0" borderId="0" xfId="1" applyFont="1" applyFill="1" applyBorder="1"/>
    <xf numFmtId="0" fontId="5" fillId="0" borderId="0" xfId="0" applyNumberFormat="1" applyFont="1" applyFill="1" applyBorder="1"/>
    <xf numFmtId="0" fontId="6" fillId="0" borderId="0" xfId="0" applyFont="1" applyFill="1" applyBorder="1" applyAlignment="1">
      <alignment horizontal="center"/>
    </xf>
    <xf numFmtId="0" fontId="5" fillId="0" borderId="30" xfId="0" applyFont="1" applyFill="1" applyBorder="1" applyAlignment="1">
      <alignment horizontal="center"/>
    </xf>
    <xf numFmtId="0" fontId="3" fillId="0" borderId="7" xfId="0" applyFont="1" applyFill="1" applyBorder="1"/>
    <xf numFmtId="0" fontId="2" fillId="0" borderId="0" xfId="0" applyFont="1" applyFill="1" applyBorder="1" applyAlignment="1">
      <alignment horizontal="center"/>
    </xf>
    <xf numFmtId="164" fontId="3" fillId="0" borderId="0" xfId="1" applyFont="1" applyFill="1" applyBorder="1"/>
    <xf numFmtId="0" fontId="0" fillId="2" borderId="38" xfId="0" applyFill="1" applyBorder="1"/>
    <xf numFmtId="0" fontId="0" fillId="2" borderId="39" xfId="0" applyFill="1" applyBorder="1" applyAlignment="1">
      <alignment horizontal="center"/>
    </xf>
    <xf numFmtId="1" fontId="5" fillId="2" borderId="39" xfId="0" applyNumberFormat="1" applyFont="1" applyFill="1" applyBorder="1" applyAlignment="1">
      <alignment horizontal="left"/>
    </xf>
    <xf numFmtId="0" fontId="0" fillId="0" borderId="40" xfId="0" applyBorder="1"/>
    <xf numFmtId="0" fontId="0" fillId="0" borderId="7" xfId="0" applyBorder="1"/>
    <xf numFmtId="0" fontId="5" fillId="0" borderId="7" xfId="0" applyFont="1" applyBorder="1"/>
    <xf numFmtId="0" fontId="2" fillId="0" borderId="27" xfId="0" applyFont="1" applyFill="1" applyBorder="1"/>
    <xf numFmtId="0" fontId="7" fillId="0" borderId="27" xfId="0" applyFont="1" applyFill="1" applyBorder="1" applyAlignment="1">
      <alignment horizontal="center"/>
    </xf>
    <xf numFmtId="0" fontId="0" fillId="0" borderId="41" xfId="0" applyBorder="1" applyAlignment="1">
      <alignment horizontal="center"/>
    </xf>
    <xf numFmtId="0" fontId="4" fillId="0" borderId="41" xfId="0" applyFont="1" applyBorder="1" applyAlignment="1">
      <alignment horizontal="center"/>
    </xf>
    <xf numFmtId="165" fontId="0" fillId="0" borderId="41" xfId="0" applyNumberFormat="1" applyBorder="1" applyAlignment="1">
      <alignment horizontal="center"/>
    </xf>
    <xf numFmtId="0" fontId="3" fillId="0" borderId="41" xfId="0" applyFont="1" applyBorder="1" applyAlignment="1">
      <alignment horizontal="center"/>
    </xf>
    <xf numFmtId="0" fontId="5" fillId="0" borderId="0" xfId="0" applyFont="1" applyFill="1" applyAlignment="1">
      <alignment horizontal="center"/>
    </xf>
    <xf numFmtId="20"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7" xfId="0" applyFont="1" applyFill="1" applyBorder="1" applyAlignment="1">
      <alignment horizontal="center"/>
    </xf>
    <xf numFmtId="1" fontId="5" fillId="0" borderId="37" xfId="0" applyNumberFormat="1" applyFont="1" applyFill="1" applyBorder="1" applyAlignment="1">
      <alignment horizontal="center"/>
    </xf>
    <xf numFmtId="0" fontId="2" fillId="0" borderId="30" xfId="0" applyFont="1" applyFill="1" applyBorder="1" applyAlignment="1">
      <alignment horizontal="center"/>
    </xf>
    <xf numFmtId="0" fontId="0" fillId="0" borderId="30" xfId="0" applyBorder="1" applyAlignment="1">
      <alignment horizontal="center"/>
    </xf>
    <xf numFmtId="0" fontId="5" fillId="0" borderId="42" xfId="0" applyFont="1" applyFill="1" applyBorder="1" applyAlignment="1">
      <alignment horizontal="center"/>
    </xf>
    <xf numFmtId="0" fontId="5" fillId="0" borderId="14" xfId="0" applyFont="1" applyFill="1" applyBorder="1" applyAlignment="1">
      <alignment horizontal="center"/>
    </xf>
    <xf numFmtId="1" fontId="5" fillId="0" borderId="43" xfId="0" applyNumberFormat="1" applyFont="1" applyFill="1" applyBorder="1" applyAlignment="1">
      <alignment horizontal="center"/>
    </xf>
    <xf numFmtId="22" fontId="3" fillId="0" borderId="0" xfId="0" applyNumberFormat="1" applyFont="1" applyFill="1" applyAlignment="1">
      <alignment horizontal="center"/>
    </xf>
    <xf numFmtId="0" fontId="3" fillId="0" borderId="14" xfId="0" applyFont="1" applyFill="1" applyBorder="1" applyAlignment="1">
      <alignment horizontal="center"/>
    </xf>
    <xf numFmtId="20" fontId="5" fillId="0" borderId="14" xfId="0" applyNumberFormat="1" applyFont="1" applyFill="1" applyBorder="1" applyAlignment="1">
      <alignment horizontal="center"/>
    </xf>
    <xf numFmtId="0" fontId="5" fillId="0" borderId="43" xfId="0" applyFont="1" applyFill="1" applyBorder="1" applyAlignment="1">
      <alignment horizontal="center"/>
    </xf>
    <xf numFmtId="0" fontId="0" fillId="0" borderId="44" xfId="0" applyFill="1" applyBorder="1"/>
    <xf numFmtId="0" fontId="0" fillId="0" borderId="14" xfId="0" applyFill="1" applyBorder="1"/>
    <xf numFmtId="0" fontId="7" fillId="0" borderId="45" xfId="0" applyFont="1" applyFill="1" applyBorder="1" applyAlignment="1">
      <alignment horizontal="center"/>
    </xf>
    <xf numFmtId="0" fontId="4" fillId="0" borderId="5" xfId="0" applyFont="1" applyBorder="1" applyAlignment="1">
      <alignment horizontal="center"/>
    </xf>
    <xf numFmtId="17" fontId="4" fillId="0" borderId="36" xfId="0" applyNumberFormat="1" applyFont="1" applyBorder="1" applyAlignment="1">
      <alignment horizontal="center"/>
    </xf>
    <xf numFmtId="0" fontId="7" fillId="0" borderId="46" xfId="0" applyFont="1" applyFill="1" applyBorder="1" applyAlignment="1">
      <alignment horizontal="center"/>
    </xf>
    <xf numFmtId="0" fontId="8" fillId="3" borderId="21" xfId="0" applyFont="1" applyFill="1" applyBorder="1" applyAlignment="1">
      <alignment horizontal="center" wrapText="1"/>
    </xf>
    <xf numFmtId="0" fontId="8" fillId="5" borderId="26" xfId="0" applyFont="1" applyFill="1" applyBorder="1" applyAlignment="1">
      <alignment horizontal="center" wrapText="1"/>
    </xf>
    <xf numFmtId="0" fontId="11" fillId="5" borderId="22" xfId="0" applyFont="1" applyFill="1" applyBorder="1" applyAlignment="1">
      <alignment horizontal="center"/>
    </xf>
    <xf numFmtId="2" fontId="11" fillId="3" borderId="21" xfId="0" applyNumberFormat="1" applyFont="1" applyFill="1" applyBorder="1" applyAlignment="1">
      <alignment horizontal="center"/>
    </xf>
    <xf numFmtId="0" fontId="11" fillId="5" borderId="23" xfId="0" applyFont="1" applyFill="1" applyBorder="1" applyAlignment="1">
      <alignment horizontal="center"/>
    </xf>
    <xf numFmtId="0" fontId="11" fillId="3" borderId="27" xfId="0" applyFont="1" applyFill="1" applyBorder="1" applyAlignment="1">
      <alignment horizontal="center" wrapText="1"/>
    </xf>
    <xf numFmtId="0" fontId="11" fillId="3" borderId="49" xfId="0" applyFont="1" applyFill="1" applyBorder="1" applyAlignment="1">
      <alignment horizontal="center" wrapText="1"/>
    </xf>
    <xf numFmtId="0" fontId="8" fillId="5" borderId="21" xfId="0" applyFont="1" applyFill="1" applyBorder="1" applyAlignment="1">
      <alignment horizontal="right" wrapText="1"/>
    </xf>
    <xf numFmtId="0" fontId="9" fillId="5" borderId="21" xfId="0" applyFont="1" applyFill="1" applyBorder="1" applyAlignment="1">
      <alignment horizontal="center" wrapText="1"/>
    </xf>
    <xf numFmtId="0" fontId="11" fillId="3" borderId="21" xfId="0" applyFont="1" applyFill="1" applyBorder="1" applyAlignment="1">
      <alignment horizontal="center" wrapText="1"/>
    </xf>
    <xf numFmtId="0" fontId="9" fillId="3" borderId="21" xfId="0" applyFont="1" applyFill="1" applyBorder="1" applyAlignment="1">
      <alignment horizontal="center" wrapText="1"/>
    </xf>
    <xf numFmtId="20" fontId="11" fillId="3" borderId="21" xfId="0" applyNumberFormat="1" applyFont="1" applyFill="1" applyBorder="1" applyAlignment="1">
      <alignment horizontal="center" wrapText="1"/>
    </xf>
    <xf numFmtId="0" fontId="9" fillId="3" borderId="21" xfId="0" applyNumberFormat="1" applyFont="1" applyFill="1" applyBorder="1" applyAlignment="1">
      <alignment horizontal="center" wrapText="1"/>
    </xf>
    <xf numFmtId="0" fontId="11" fillId="2" borderId="21" xfId="0" applyFont="1" applyFill="1" applyBorder="1" applyAlignment="1">
      <alignment horizontal="center" wrapText="1"/>
    </xf>
    <xf numFmtId="0" fontId="9" fillId="3" borderId="6" xfId="0" applyFont="1" applyFill="1" applyBorder="1" applyAlignment="1">
      <alignment horizontal="center" wrapText="1"/>
    </xf>
    <xf numFmtId="1" fontId="5" fillId="0" borderId="0" xfId="0" applyNumberFormat="1" applyFont="1" applyFill="1" applyBorder="1" applyAlignment="1">
      <alignment horizontal="center"/>
    </xf>
    <xf numFmtId="0" fontId="2" fillId="0" borderId="50" xfId="0" applyFont="1" applyFill="1" applyBorder="1" applyAlignment="1">
      <alignment horizontal="center" wrapText="1"/>
    </xf>
    <xf numFmtId="0" fontId="0" fillId="0" borderId="44" xfId="0" applyFill="1" applyBorder="1" applyAlignment="1">
      <alignment horizontal="center" wrapText="1"/>
    </xf>
    <xf numFmtId="0" fontId="0" fillId="0" borderId="51" xfId="0" applyFill="1" applyBorder="1" applyAlignment="1">
      <alignment horizontal="center" wrapText="1"/>
    </xf>
    <xf numFmtId="0" fontId="5" fillId="0" borderId="0" xfId="0" applyFont="1" applyFill="1" applyAlignment="1">
      <alignment horizontal="center" wrapText="1"/>
    </xf>
    <xf numFmtId="20" fontId="5" fillId="0" borderId="0" xfId="0" applyNumberFormat="1" applyFont="1" applyFill="1" applyAlignment="1">
      <alignment horizontal="center"/>
    </xf>
    <xf numFmtId="0" fontId="9" fillId="0" borderId="0" xfId="0" applyFont="1" applyFill="1" applyBorder="1" applyAlignment="1">
      <alignment vertical="center"/>
    </xf>
    <xf numFmtId="2" fontId="5" fillId="7" borderId="52" xfId="0" applyNumberFormat="1" applyFont="1" applyFill="1" applyBorder="1" applyAlignment="1">
      <alignment horizontal="center"/>
    </xf>
    <xf numFmtId="2" fontId="5" fillId="7" borderId="53" xfId="0" applyNumberFormat="1" applyFont="1" applyFill="1" applyBorder="1" applyAlignment="1">
      <alignment horizontal="center"/>
    </xf>
    <xf numFmtId="2" fontId="5" fillId="7" borderId="54" xfId="0" applyNumberFormat="1" applyFont="1" applyFill="1" applyBorder="1" applyAlignment="1">
      <alignment horizontal="center"/>
    </xf>
    <xf numFmtId="165" fontId="5" fillId="7" borderId="53" xfId="0" applyNumberFormat="1" applyFont="1" applyFill="1" applyBorder="1" applyAlignment="1">
      <alignment horizontal="center"/>
    </xf>
    <xf numFmtId="165" fontId="5" fillId="7" borderId="55" xfId="0" applyNumberFormat="1" applyFont="1" applyFill="1" applyBorder="1" applyAlignment="1">
      <alignment horizontal="center"/>
    </xf>
    <xf numFmtId="0" fontId="5" fillId="7" borderId="0" xfId="0" applyFont="1" applyFill="1" applyBorder="1"/>
    <xf numFmtId="0" fontId="7" fillId="7" borderId="46" xfId="0" applyFont="1" applyFill="1" applyBorder="1" applyAlignment="1">
      <alignment horizontal="center"/>
    </xf>
    <xf numFmtId="1" fontId="5" fillId="7" borderId="52" xfId="0" applyNumberFormat="1" applyFont="1" applyFill="1" applyBorder="1" applyAlignment="1">
      <alignment horizontal="center"/>
    </xf>
    <xf numFmtId="1" fontId="5" fillId="7" borderId="53" xfId="0" applyNumberFormat="1" applyFont="1" applyFill="1" applyBorder="1" applyAlignment="1">
      <alignment horizontal="center"/>
    </xf>
    <xf numFmtId="1" fontId="5" fillId="7" borderId="55" xfId="0" applyNumberFormat="1" applyFont="1" applyFill="1" applyBorder="1" applyAlignment="1">
      <alignment horizontal="center"/>
    </xf>
    <xf numFmtId="0" fontId="1" fillId="0" borderId="0" xfId="2"/>
    <xf numFmtId="0" fontId="1" fillId="3" borderId="2" xfId="2" applyFill="1" applyBorder="1" applyAlignment="1">
      <alignment horizontal="center"/>
    </xf>
    <xf numFmtId="0" fontId="1" fillId="0" borderId="0" xfId="2" applyBorder="1"/>
    <xf numFmtId="0" fontId="1" fillId="0" borderId="0" xfId="2" applyFill="1" applyBorder="1"/>
    <xf numFmtId="0" fontId="9" fillId="0" borderId="0" xfId="2" applyFont="1" applyFill="1" applyBorder="1"/>
    <xf numFmtId="0" fontId="11" fillId="0" borderId="0" xfId="2" applyFont="1"/>
    <xf numFmtId="0" fontId="11" fillId="0" borderId="0" xfId="2" applyFont="1" applyBorder="1"/>
    <xf numFmtId="0" fontId="11" fillId="3" borderId="2" xfId="2" applyFont="1" applyFill="1" applyBorder="1" applyAlignment="1">
      <alignment horizontal="center"/>
    </xf>
    <xf numFmtId="0" fontId="8" fillId="3" borderId="66" xfId="2" applyFont="1" applyFill="1" applyBorder="1" applyAlignment="1">
      <alignment horizontal="right"/>
    </xf>
    <xf numFmtId="0" fontId="11" fillId="3" borderId="59" xfId="2" applyFont="1" applyFill="1" applyBorder="1" applyAlignment="1">
      <alignment horizontal="center"/>
    </xf>
    <xf numFmtId="0" fontId="8" fillId="3" borderId="69" xfId="2" applyFont="1" applyFill="1" applyBorder="1" applyAlignment="1">
      <alignment horizontal="right"/>
    </xf>
    <xf numFmtId="0" fontId="11" fillId="0" borderId="0" xfId="2" applyFont="1" applyFill="1"/>
    <xf numFmtId="0" fontId="11" fillId="0" borderId="0" xfId="2" applyFont="1" applyFill="1" applyBorder="1"/>
    <xf numFmtId="0" fontId="11" fillId="3" borderId="1" xfId="2" applyFont="1" applyFill="1" applyBorder="1" applyAlignment="1">
      <alignment horizontal="center"/>
    </xf>
    <xf numFmtId="0" fontId="11" fillId="0" borderId="0" xfId="2" applyFont="1" applyBorder="1" applyAlignment="1"/>
    <xf numFmtId="0" fontId="9" fillId="5" borderId="72" xfId="2" applyFont="1" applyFill="1" applyBorder="1" applyAlignment="1">
      <alignment horizontal="center"/>
    </xf>
    <xf numFmtId="0" fontId="8" fillId="5" borderId="73" xfId="2" applyFont="1" applyFill="1" applyBorder="1" applyAlignment="1">
      <alignment horizontal="right"/>
    </xf>
    <xf numFmtId="0" fontId="11" fillId="0" borderId="9" xfId="2" applyFont="1" applyBorder="1"/>
    <xf numFmtId="0" fontId="11" fillId="3" borderId="62" xfId="2" applyFont="1" applyFill="1" applyBorder="1" applyAlignment="1">
      <alignment horizontal="center"/>
    </xf>
    <xf numFmtId="0" fontId="8" fillId="3" borderId="74" xfId="2" applyFont="1" applyFill="1" applyBorder="1" applyAlignment="1">
      <alignment horizontal="right"/>
    </xf>
    <xf numFmtId="0" fontId="8" fillId="3" borderId="75" xfId="2" applyFont="1" applyFill="1" applyBorder="1" applyAlignment="1">
      <alignment horizontal="right"/>
    </xf>
    <xf numFmtId="0" fontId="11" fillId="0" borderId="9" xfId="2" applyFont="1" applyBorder="1" applyAlignment="1"/>
    <xf numFmtId="0" fontId="11" fillId="0" borderId="0" xfId="2" applyFont="1" applyAlignment="1"/>
    <xf numFmtId="0" fontId="8" fillId="5" borderId="76" xfId="2" applyFont="1" applyFill="1" applyBorder="1" applyAlignment="1">
      <alignment horizontal="right"/>
    </xf>
    <xf numFmtId="0" fontId="1" fillId="0" borderId="0" xfId="2" applyAlignment="1"/>
    <xf numFmtId="0" fontId="11" fillId="8" borderId="0" xfId="2" applyFont="1" applyFill="1" applyBorder="1" applyAlignment="1"/>
    <xf numFmtId="0" fontId="9" fillId="8" borderId="0" xfId="2" applyFont="1" applyFill="1" applyBorder="1"/>
    <xf numFmtId="0" fontId="11" fillId="8" borderId="0" xfId="2" applyFont="1" applyFill="1" applyBorder="1"/>
    <xf numFmtId="0" fontId="1" fillId="8" borderId="0" xfId="2" applyFill="1" applyBorder="1"/>
    <xf numFmtId="0" fontId="1" fillId="8" borderId="0" xfId="2" applyFill="1" applyBorder="1" applyAlignment="1"/>
    <xf numFmtId="0" fontId="1" fillId="3" borderId="2" xfId="2" applyFont="1" applyFill="1" applyBorder="1" applyAlignment="1">
      <alignment horizontal="center"/>
    </xf>
    <xf numFmtId="0" fontId="29" fillId="3" borderId="2" xfId="2" applyFont="1" applyFill="1" applyBorder="1" applyAlignment="1">
      <alignment horizontal="center"/>
    </xf>
    <xf numFmtId="0" fontId="9" fillId="8" borderId="0" xfId="2" applyFont="1" applyFill="1" applyBorder="1" applyAlignment="1">
      <alignment horizontal="right"/>
    </xf>
    <xf numFmtId="0" fontId="5" fillId="8" borderId="0" xfId="2" applyFont="1" applyFill="1" applyBorder="1" applyAlignment="1">
      <alignment horizontal="right"/>
    </xf>
    <xf numFmtId="0" fontId="9" fillId="8" borderId="0" xfId="2" applyFont="1" applyFill="1" applyBorder="1" applyAlignment="1">
      <alignment horizontal="center" vertical="center"/>
    </xf>
    <xf numFmtId="0" fontId="1" fillId="8" borderId="0" xfId="2" applyFill="1"/>
    <xf numFmtId="0" fontId="1" fillId="8" borderId="0" xfId="2" applyFill="1" applyBorder="1" applyAlignment="1"/>
    <xf numFmtId="0" fontId="9" fillId="5" borderId="78" xfId="2" applyFont="1" applyFill="1" applyBorder="1" applyAlignment="1">
      <alignment horizontal="center"/>
    </xf>
    <xf numFmtId="0" fontId="9" fillId="5" borderId="71" xfId="2" applyFont="1" applyFill="1" applyBorder="1" applyAlignment="1">
      <alignment horizontal="center"/>
    </xf>
    <xf numFmtId="0" fontId="11" fillId="3" borderId="64" xfId="2" applyFont="1" applyFill="1" applyBorder="1" applyAlignment="1">
      <alignment horizontal="center"/>
    </xf>
    <xf numFmtId="0" fontId="28" fillId="8" borderId="0" xfId="2" applyFont="1" applyFill="1" applyBorder="1"/>
    <xf numFmtId="0" fontId="11" fillId="3" borderId="77" xfId="2" applyFont="1" applyFill="1" applyBorder="1" applyAlignment="1">
      <alignment horizontal="right"/>
    </xf>
    <xf numFmtId="2" fontId="1" fillId="9" borderId="1" xfId="2" applyNumberFormat="1" applyFont="1" applyFill="1" applyBorder="1" applyAlignment="1">
      <alignment horizontal="center"/>
    </xf>
    <xf numFmtId="2" fontId="1" fillId="9" borderId="2" xfId="2" applyNumberFormat="1" applyFont="1" applyFill="1" applyBorder="1" applyAlignment="1">
      <alignment horizontal="center"/>
    </xf>
    <xf numFmtId="0" fontId="8" fillId="5"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45" xfId="0" applyFont="1" applyFill="1" applyBorder="1" applyAlignment="1">
      <alignment horizontal="center" vertical="center" wrapText="1"/>
    </xf>
    <xf numFmtId="165" fontId="1" fillId="9" borderId="8" xfId="2" applyNumberFormat="1" applyFont="1" applyFill="1" applyBorder="1" applyAlignment="1">
      <alignment horizontal="center"/>
    </xf>
    <xf numFmtId="165" fontId="1" fillId="9" borderId="3" xfId="2" applyNumberFormat="1" applyFont="1" applyFill="1" applyBorder="1" applyAlignment="1">
      <alignment horizontal="center"/>
    </xf>
    <xf numFmtId="165" fontId="1" fillId="9" borderId="61" xfId="2" applyNumberFormat="1" applyFont="1" applyFill="1" applyBorder="1" applyAlignment="1">
      <alignment horizontal="center"/>
    </xf>
    <xf numFmtId="0" fontId="1" fillId="8" borderId="0" xfId="2" applyFont="1" applyFill="1" applyBorder="1" applyAlignment="1">
      <alignment horizontal="center"/>
    </xf>
    <xf numFmtId="0" fontId="1" fillId="8" borderId="0" xfId="2" applyFill="1" applyBorder="1" applyAlignment="1">
      <alignment horizontal="center"/>
    </xf>
    <xf numFmtId="0" fontId="2" fillId="5" borderId="8" xfId="2" applyFont="1" applyFill="1" applyBorder="1" applyAlignment="1">
      <alignment horizontal="right"/>
    </xf>
    <xf numFmtId="0" fontId="2" fillId="5" borderId="8" xfId="2" applyFont="1" applyFill="1" applyBorder="1"/>
    <xf numFmtId="0" fontId="1" fillId="3" borderId="59" xfId="2" applyFont="1" applyFill="1" applyBorder="1" applyAlignment="1">
      <alignment horizontal="right"/>
    </xf>
    <xf numFmtId="0" fontId="1" fillId="3" borderId="59" xfId="2" applyFont="1" applyFill="1" applyBorder="1" applyAlignment="1">
      <alignment horizontal="center"/>
    </xf>
    <xf numFmtId="0" fontId="1" fillId="3" borderId="2" xfId="2" applyFill="1" applyBorder="1" applyAlignment="1">
      <alignment horizontal="right"/>
    </xf>
    <xf numFmtId="0" fontId="1" fillId="3" borderId="61" xfId="2" applyFill="1" applyBorder="1" applyAlignment="1">
      <alignment horizontal="right"/>
    </xf>
    <xf numFmtId="0" fontId="1" fillId="3" borderId="61" xfId="2" applyFill="1" applyBorder="1" applyAlignment="1">
      <alignment horizontal="center"/>
    </xf>
    <xf numFmtId="0" fontId="1" fillId="3" borderId="60" xfId="2" applyFont="1" applyFill="1" applyBorder="1" applyAlignment="1">
      <alignment horizontal="right"/>
    </xf>
    <xf numFmtId="0" fontId="1" fillId="3" borderId="60" xfId="2" applyFont="1" applyFill="1" applyBorder="1" applyAlignment="1">
      <alignment horizontal="center"/>
    </xf>
    <xf numFmtId="0" fontId="2" fillId="5" borderId="21" xfId="2" applyFont="1" applyFill="1" applyBorder="1" applyAlignment="1">
      <alignment horizontal="right"/>
    </xf>
    <xf numFmtId="0" fontId="1" fillId="5" borderId="21" xfId="2" applyFont="1" applyFill="1" applyBorder="1" applyAlignment="1">
      <alignment horizontal="center"/>
    </xf>
    <xf numFmtId="0" fontId="27" fillId="3" borderId="61" xfId="2" applyFont="1" applyFill="1" applyBorder="1" applyAlignment="1">
      <alignment horizontal="right"/>
    </xf>
    <xf numFmtId="0" fontId="27" fillId="3" borderId="1" xfId="2" applyFont="1" applyFill="1" applyBorder="1" applyAlignment="1">
      <alignment horizontal="right"/>
    </xf>
    <xf numFmtId="0" fontId="11" fillId="3" borderId="5" xfId="2" applyFont="1" applyFill="1" applyBorder="1" applyAlignment="1">
      <alignment horizontal="center"/>
    </xf>
    <xf numFmtId="0" fontId="1" fillId="3" borderId="1" xfId="2" applyFont="1" applyFill="1" applyBorder="1" applyAlignment="1">
      <alignment horizontal="right"/>
    </xf>
    <xf numFmtId="0" fontId="1" fillId="3" borderId="2" xfId="2" applyFont="1" applyFill="1" applyBorder="1" applyAlignment="1">
      <alignment horizontal="right"/>
    </xf>
    <xf numFmtId="0" fontId="1" fillId="3" borderId="61" xfId="2" applyFont="1" applyFill="1" applyBorder="1" applyAlignment="1">
      <alignment horizontal="right"/>
    </xf>
    <xf numFmtId="0" fontId="1" fillId="0" borderId="34" xfId="0" applyFont="1" applyBorder="1" applyAlignment="1">
      <alignment horizontal="right"/>
    </xf>
    <xf numFmtId="2" fontId="5" fillId="0" borderId="0" xfId="0" applyNumberFormat="1" applyFont="1" applyFill="1" applyBorder="1" applyAlignment="1">
      <alignment horizontal="center"/>
    </xf>
    <xf numFmtId="0" fontId="1" fillId="2" borderId="28" xfId="0" applyFont="1" applyFill="1" applyBorder="1"/>
    <xf numFmtId="0" fontId="8" fillId="10" borderId="79" xfId="2" applyFont="1" applyFill="1" applyBorder="1" applyAlignment="1">
      <alignment horizontal="center"/>
    </xf>
    <xf numFmtId="0" fontId="11" fillId="11" borderId="0" xfId="0" applyFont="1" applyFill="1" applyBorder="1" applyAlignment="1">
      <alignment horizontal="center"/>
    </xf>
    <xf numFmtId="0" fontId="8" fillId="11" borderId="4" xfId="0" applyFont="1" applyFill="1" applyBorder="1" applyAlignment="1">
      <alignment horizontal="center" wrapText="1"/>
    </xf>
    <xf numFmtId="0" fontId="11" fillId="11" borderId="21" xfId="0" applyFont="1" applyFill="1" applyBorder="1" applyAlignment="1">
      <alignment horizontal="center" wrapText="1"/>
    </xf>
    <xf numFmtId="0" fontId="0" fillId="11" borderId="0" xfId="0" applyFill="1"/>
    <xf numFmtId="20" fontId="11" fillId="12" borderId="21" xfId="0" applyNumberFormat="1" applyFont="1" applyFill="1" applyBorder="1" applyAlignment="1">
      <alignment horizontal="center" wrapText="1"/>
    </xf>
    <xf numFmtId="0" fontId="11" fillId="12" borderId="21" xfId="0" applyFont="1" applyFill="1" applyBorder="1" applyAlignment="1">
      <alignment horizontal="center" wrapText="1"/>
    </xf>
    <xf numFmtId="0" fontId="11" fillId="8" borderId="0" xfId="0" applyFont="1" applyFill="1" applyBorder="1" applyAlignment="1">
      <alignment horizontal="center"/>
    </xf>
    <xf numFmtId="20" fontId="9" fillId="8" borderId="0" xfId="0" applyNumberFormat="1" applyFont="1" applyFill="1" applyBorder="1" applyAlignment="1">
      <alignment horizontal="center"/>
    </xf>
    <xf numFmtId="20" fontId="11" fillId="8" borderId="0" xfId="0" applyNumberFormat="1" applyFont="1" applyFill="1" applyBorder="1" applyAlignment="1">
      <alignment horizontal="center"/>
    </xf>
    <xf numFmtId="0" fontId="9" fillId="8" borderId="0" xfId="0" applyNumberFormat="1" applyFont="1" applyFill="1" applyBorder="1" applyAlignment="1">
      <alignment horizontal="center"/>
    </xf>
    <xf numFmtId="0" fontId="0" fillId="8" borderId="0" xfId="0" applyFill="1" applyBorder="1" applyAlignment="1"/>
    <xf numFmtId="0" fontId="11" fillId="8" borderId="0" xfId="0" applyFont="1" applyFill="1" applyBorder="1"/>
    <xf numFmtId="0" fontId="25" fillId="8" borderId="21" xfId="0" applyFont="1" applyFill="1" applyBorder="1" applyAlignment="1">
      <alignment horizontal="center" wrapText="1"/>
    </xf>
    <xf numFmtId="0" fontId="25" fillId="8" borderId="0" xfId="0" applyFont="1" applyFill="1" applyBorder="1" applyAlignment="1">
      <alignment horizontal="center" wrapText="1"/>
    </xf>
    <xf numFmtId="1" fontId="25" fillId="8" borderId="0" xfId="0" applyNumberFormat="1" applyFont="1" applyFill="1" applyBorder="1" applyAlignment="1">
      <alignment horizontal="center" wrapText="1"/>
    </xf>
    <xf numFmtId="0" fontId="11" fillId="8" borderId="9" xfId="0" applyFont="1" applyFill="1" applyBorder="1"/>
    <xf numFmtId="0" fontId="9" fillId="8" borderId="0" xfId="0" applyFont="1" applyFill="1" applyBorder="1"/>
    <xf numFmtId="0" fontId="11" fillId="8" borderId="0" xfId="0" applyFont="1" applyFill="1"/>
    <xf numFmtId="0" fontId="0" fillId="8" borderId="0" xfId="0" applyFill="1" applyAlignment="1"/>
    <xf numFmtId="0" fontId="0" fillId="8" borderId="0" xfId="0" applyFill="1" applyBorder="1"/>
    <xf numFmtId="0" fontId="0" fillId="8" borderId="0" xfId="0" applyFill="1"/>
    <xf numFmtId="0" fontId="11" fillId="8" borderId="0" xfId="0" applyFont="1" applyFill="1" applyAlignment="1">
      <alignment horizontal="center"/>
    </xf>
    <xf numFmtId="20" fontId="8" fillId="10" borderId="68" xfId="2" applyNumberFormat="1" applyFont="1" applyFill="1" applyBorder="1" applyAlignment="1">
      <alignment horizontal="center"/>
    </xf>
    <xf numFmtId="0" fontId="8" fillId="10" borderId="68" xfId="2" applyFont="1" applyFill="1" applyBorder="1" applyAlignment="1">
      <alignment horizontal="center"/>
    </xf>
    <xf numFmtId="0" fontId="8" fillId="10" borderId="65" xfId="2" applyFont="1" applyFill="1" applyBorder="1" applyAlignment="1">
      <alignment horizontal="center"/>
    </xf>
    <xf numFmtId="0" fontId="8" fillId="10" borderId="67" xfId="2" applyFont="1" applyFill="1" applyBorder="1" applyAlignment="1">
      <alignment horizontal="center"/>
    </xf>
    <xf numFmtId="0" fontId="11" fillId="13" borderId="63" xfId="2" applyFont="1" applyFill="1" applyBorder="1" applyAlignment="1" applyProtection="1">
      <alignment horizontal="center"/>
    </xf>
    <xf numFmtId="0" fontId="3" fillId="4" borderId="0" xfId="0" applyFont="1" applyFill="1" applyBorder="1" applyAlignment="1">
      <alignment horizontal="center" vertical="top"/>
    </xf>
    <xf numFmtId="0" fontId="3" fillId="0" borderId="0" xfId="0" applyFont="1" applyFill="1" applyBorder="1" applyAlignment="1">
      <alignment horizontal="center" vertical="top"/>
    </xf>
    <xf numFmtId="0" fontId="1" fillId="0" borderId="44" xfId="0" applyFont="1" applyFill="1" applyBorder="1" applyAlignment="1">
      <alignment horizontal="center" wrapText="1"/>
    </xf>
    <xf numFmtId="0" fontId="1" fillId="0" borderId="51" xfId="0" applyFont="1" applyFill="1" applyBorder="1" applyAlignment="1">
      <alignment horizontal="center" wrapText="1"/>
    </xf>
    <xf numFmtId="0" fontId="11" fillId="3" borderId="3" xfId="2" applyFont="1" applyFill="1" applyBorder="1" applyAlignment="1">
      <alignment horizontal="right"/>
    </xf>
    <xf numFmtId="0" fontId="11" fillId="14" borderId="21" xfId="0" applyFont="1" applyFill="1" applyBorder="1" applyAlignment="1">
      <alignment horizontal="center" wrapText="1"/>
    </xf>
    <xf numFmtId="0" fontId="11" fillId="14" borderId="24" xfId="0" applyFont="1" applyFill="1" applyBorder="1" applyAlignment="1">
      <alignment horizontal="center"/>
    </xf>
    <xf numFmtId="0" fontId="11" fillId="12" borderId="24" xfId="0" applyFont="1" applyFill="1" applyBorder="1" applyAlignment="1" applyProtection="1">
      <alignment horizontal="center"/>
      <protection locked="0"/>
    </xf>
    <xf numFmtId="2" fontId="11" fillId="13" borderId="21" xfId="0" applyNumberFormat="1" applyFont="1" applyFill="1" applyBorder="1" applyAlignment="1" applyProtection="1">
      <alignment horizontal="center"/>
      <protection locked="0"/>
    </xf>
    <xf numFmtId="2" fontId="11" fillId="13" borderId="25" xfId="0" applyNumberFormat="1" applyFont="1" applyFill="1" applyBorder="1" applyAlignment="1" applyProtection="1">
      <alignment horizontal="center"/>
      <protection locked="0"/>
    </xf>
    <xf numFmtId="1" fontId="11" fillId="13" borderId="21" xfId="0" applyNumberFormat="1" applyFont="1" applyFill="1" applyBorder="1" applyAlignment="1" applyProtection="1">
      <alignment horizontal="center"/>
      <protection locked="0"/>
    </xf>
    <xf numFmtId="1" fontId="11" fillId="13" borderId="47" xfId="0" applyNumberFormat="1" applyFont="1" applyFill="1" applyBorder="1" applyAlignment="1" applyProtection="1">
      <alignment horizontal="center"/>
      <protection locked="0"/>
    </xf>
    <xf numFmtId="0" fontId="11" fillId="13" borderId="24" xfId="0" applyFont="1" applyFill="1" applyBorder="1" applyAlignment="1" applyProtection="1">
      <alignment horizontal="center"/>
      <protection locked="0"/>
    </xf>
    <xf numFmtId="165" fontId="11" fillId="13" borderId="24" xfId="0" applyNumberFormat="1" applyFont="1" applyFill="1" applyBorder="1" applyAlignment="1" applyProtection="1">
      <alignment horizontal="center"/>
      <protection locked="0"/>
    </xf>
    <xf numFmtId="165" fontId="11" fillId="13" borderId="48" xfId="0" applyNumberFormat="1" applyFont="1" applyFill="1" applyBorder="1" applyAlignment="1" applyProtection="1">
      <alignment horizontal="center"/>
      <protection locked="0"/>
    </xf>
    <xf numFmtId="1" fontId="11" fillId="13" borderId="21" xfId="0" applyNumberFormat="1" applyFont="1" applyFill="1" applyBorder="1" applyAlignment="1" applyProtection="1">
      <alignment horizontal="center"/>
    </xf>
    <xf numFmtId="0" fontId="11" fillId="12" borderId="24" xfId="0" applyFont="1" applyFill="1" applyBorder="1" applyAlignment="1" applyProtection="1">
      <alignment horizontal="center"/>
    </xf>
    <xf numFmtId="0" fontId="11" fillId="15" borderId="9" xfId="0" applyFont="1" applyFill="1" applyBorder="1"/>
    <xf numFmtId="0" fontId="11" fillId="15" borderId="0" xfId="0" applyFont="1" applyFill="1" applyBorder="1" applyAlignment="1">
      <alignment horizontal="center"/>
    </xf>
    <xf numFmtId="0" fontId="11" fillId="12" borderId="65" xfId="2" applyFont="1" applyFill="1" applyBorder="1" applyAlignment="1">
      <alignment horizontal="center"/>
    </xf>
    <xf numFmtId="165" fontId="11" fillId="12" borderId="80" xfId="2" applyNumberFormat="1" applyFont="1" applyFill="1" applyBorder="1" applyAlignment="1">
      <alignment horizontal="center" vertical="center"/>
    </xf>
    <xf numFmtId="20" fontId="9" fillId="3" borderId="10" xfId="0" applyNumberFormat="1" applyFont="1" applyFill="1" applyBorder="1" applyAlignment="1">
      <alignment horizontal="left"/>
    </xf>
    <xf numFmtId="0" fontId="15" fillId="8" borderId="0" xfId="0" applyFont="1" applyFill="1" applyBorder="1" applyAlignment="1">
      <alignment horizontal="left"/>
    </xf>
    <xf numFmtId="0" fontId="3" fillId="8" borderId="0" xfId="0" applyFont="1" applyFill="1" applyBorder="1"/>
    <xf numFmtId="0" fontId="3" fillId="8" borderId="0" xfId="0" applyFont="1" applyFill="1" applyBorder="1" applyAlignment="1">
      <alignment horizontal="center"/>
    </xf>
    <xf numFmtId="0" fontId="3" fillId="8" borderId="0" xfId="0" applyFont="1" applyFill="1" applyBorder="1" applyAlignment="1">
      <alignment horizontal="left"/>
    </xf>
    <xf numFmtId="22" fontId="3" fillId="8" borderId="0" xfId="0" applyNumberFormat="1" applyFont="1" applyFill="1" applyBorder="1" applyAlignment="1">
      <alignment horizontal="left"/>
    </xf>
    <xf numFmtId="0" fontId="9" fillId="8" borderId="0" xfId="0" applyFont="1" applyFill="1" applyBorder="1" applyAlignment="1">
      <alignment horizontal="left"/>
    </xf>
    <xf numFmtId="0" fontId="9" fillId="8" borderId="0" xfId="0" applyFont="1" applyFill="1" applyBorder="1" applyAlignment="1">
      <alignment vertical="center"/>
    </xf>
    <xf numFmtId="20" fontId="3" fillId="8" borderId="0" xfId="0" applyNumberFormat="1" applyFont="1" applyFill="1" applyBorder="1" applyAlignment="1">
      <alignment horizontal="center"/>
    </xf>
    <xf numFmtId="1" fontId="3" fillId="8" borderId="0" xfId="0" applyNumberFormat="1" applyFont="1" applyFill="1" applyBorder="1" applyAlignment="1">
      <alignment horizontal="center"/>
    </xf>
    <xf numFmtId="165" fontId="3" fillId="8" borderId="0" xfId="0" applyNumberFormat="1" applyFont="1" applyFill="1" applyBorder="1"/>
    <xf numFmtId="0" fontId="41" fillId="8" borderId="0" xfId="0" applyFont="1" applyFill="1" applyBorder="1" applyAlignment="1">
      <alignment horizontal="left"/>
    </xf>
    <xf numFmtId="0" fontId="17" fillId="8" borderId="0" xfId="0" applyFont="1" applyFill="1" applyBorder="1" applyAlignment="1">
      <alignment horizontal="center" wrapText="1"/>
    </xf>
    <xf numFmtId="0" fontId="19" fillId="8" borderId="0" xfId="0" applyFont="1" applyFill="1" applyBorder="1" applyAlignment="1">
      <alignment horizontal="center" wrapText="1"/>
    </xf>
    <xf numFmtId="0" fontId="18" fillId="8" borderId="0" xfId="0" applyFont="1" applyFill="1" applyBorder="1" applyAlignment="1">
      <alignment horizontal="center" wrapText="1"/>
    </xf>
    <xf numFmtId="20" fontId="3" fillId="8" borderId="0" xfId="0" applyNumberFormat="1" applyFont="1" applyFill="1" applyBorder="1" applyAlignment="1">
      <alignment horizontal="center" vertical="top"/>
    </xf>
    <xf numFmtId="0" fontId="3" fillId="8" borderId="0" xfId="0" applyFont="1" applyFill="1" applyBorder="1" applyAlignment="1">
      <alignment horizontal="center" vertical="top"/>
    </xf>
    <xf numFmtId="0" fontId="42" fillId="8" borderId="0" xfId="0" applyFont="1" applyFill="1" applyBorder="1" applyAlignment="1">
      <alignment horizontal="center" wrapText="1"/>
    </xf>
    <xf numFmtId="0" fontId="43" fillId="8" borderId="0" xfId="0" applyFont="1" applyFill="1" applyBorder="1" applyAlignment="1">
      <alignment horizontal="center" wrapText="1"/>
    </xf>
    <xf numFmtId="0" fontId="26" fillId="8" borderId="0" xfId="0" applyFont="1" applyFill="1" applyBorder="1" applyAlignment="1">
      <alignment horizontal="center" wrapText="1"/>
    </xf>
    <xf numFmtId="0" fontId="44" fillId="8" borderId="0" xfId="0" applyFont="1" applyFill="1" applyBorder="1" applyAlignment="1">
      <alignment horizontal="center" vertical="center" wrapText="1"/>
    </xf>
    <xf numFmtId="0" fontId="46" fillId="8" borderId="0" xfId="0" applyFont="1" applyFill="1" applyBorder="1" applyAlignment="1">
      <alignment horizontal="center" wrapText="1"/>
    </xf>
    <xf numFmtId="0" fontId="45" fillId="8" borderId="0" xfId="0" applyFont="1" applyFill="1" applyBorder="1" applyAlignment="1">
      <alignment horizontal="center"/>
    </xf>
    <xf numFmtId="20" fontId="9" fillId="3" borderId="13" xfId="0" applyNumberFormat="1" applyFont="1" applyFill="1" applyBorder="1" applyAlignment="1">
      <alignment horizontal="left" vertical="center" wrapText="1"/>
    </xf>
    <xf numFmtId="20" fontId="9" fillId="3" borderId="0" xfId="0" applyNumberFormat="1" applyFont="1" applyFill="1" applyBorder="1" applyAlignment="1">
      <alignment horizontal="left" vertical="center" wrapText="1"/>
    </xf>
    <xf numFmtId="20" fontId="9" fillId="3" borderId="56" xfId="0" applyNumberFormat="1" applyFont="1" applyFill="1" applyBorder="1" applyAlignment="1">
      <alignment horizontal="left" vertical="center" wrapText="1"/>
    </xf>
    <xf numFmtId="20" fontId="9" fillId="3" borderId="57" xfId="0" applyNumberFormat="1" applyFont="1" applyFill="1" applyBorder="1" applyAlignment="1">
      <alignment horizontal="left" wrapText="1"/>
    </xf>
    <xf numFmtId="0" fontId="9" fillId="0" borderId="14" xfId="0" applyFont="1" applyBorder="1" applyAlignment="1">
      <alignment wrapText="1"/>
    </xf>
    <xf numFmtId="0" fontId="9" fillId="0" borderId="58" xfId="0" applyFont="1" applyBorder="1" applyAlignment="1">
      <alignment wrapText="1"/>
    </xf>
    <xf numFmtId="0" fontId="9" fillId="0" borderId="0" xfId="0" applyFont="1" applyAlignment="1">
      <alignment vertical="center" wrapText="1"/>
    </xf>
    <xf numFmtId="0" fontId="9" fillId="0" borderId="56" xfId="0" applyFont="1" applyBorder="1" applyAlignment="1">
      <alignment vertical="center" wrapText="1"/>
    </xf>
    <xf numFmtId="20" fontId="9" fillId="3" borderId="0" xfId="0" applyNumberFormat="1" applyFont="1" applyFill="1" applyBorder="1" applyAlignment="1">
      <alignment horizontal="left" vertical="top" wrapText="1"/>
    </xf>
    <xf numFmtId="0" fontId="0" fillId="0" borderId="0" xfId="0" applyBorder="1" applyAlignment="1">
      <alignment vertical="top" wrapText="1"/>
    </xf>
    <xf numFmtId="0" fontId="0" fillId="0" borderId="56" xfId="0" applyBorder="1" applyAlignment="1">
      <alignment vertical="top" wrapText="1"/>
    </xf>
    <xf numFmtId="20" fontId="9" fillId="3" borderId="11" xfId="0" applyNumberFormat="1" applyFont="1" applyFill="1"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20" fontId="9" fillId="3" borderId="56" xfId="0" applyNumberFormat="1"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56" xfId="0" applyFont="1" applyFill="1" applyBorder="1" applyAlignment="1">
      <alignment horizontal="left" vertical="top" wrapText="1"/>
    </xf>
    <xf numFmtId="0" fontId="3" fillId="0" borderId="0" xfId="0" applyFont="1" applyAlignment="1">
      <alignment vertical="top" wrapText="1"/>
    </xf>
    <xf numFmtId="0" fontId="3" fillId="0" borderId="56" xfId="0" applyFont="1" applyBorder="1" applyAlignment="1">
      <alignment vertical="top" wrapText="1"/>
    </xf>
    <xf numFmtId="0" fontId="10" fillId="3" borderId="0" xfId="0" applyFont="1" applyFill="1" applyBorder="1" applyAlignment="1">
      <alignment horizontal="left" vertical="top" wrapText="1"/>
    </xf>
    <xf numFmtId="0" fontId="0" fillId="0" borderId="0" xfId="0" applyAlignment="1">
      <alignment horizontal="left" vertical="top" wrapText="1"/>
    </xf>
    <xf numFmtId="0" fontId="0" fillId="0" borderId="56" xfId="0" applyBorder="1" applyAlignment="1">
      <alignment horizontal="left" vertical="top" wrapText="1"/>
    </xf>
    <xf numFmtId="20" fontId="10" fillId="3" borderId="0" xfId="0" applyNumberFormat="1" applyFont="1" applyFill="1" applyBorder="1" applyAlignment="1">
      <alignment horizontal="left" vertical="top" wrapText="1"/>
    </xf>
    <xf numFmtId="0" fontId="0" fillId="0" borderId="0" xfId="0" applyAlignment="1">
      <alignment vertical="top" wrapText="1"/>
    </xf>
    <xf numFmtId="0" fontId="50" fillId="8" borderId="0" xfId="2" applyFont="1" applyFill="1" applyBorder="1" applyAlignment="1">
      <alignment vertical="top"/>
    </xf>
    <xf numFmtId="0" fontId="41" fillId="0" borderId="0" xfId="0" applyFont="1" applyAlignment="1">
      <alignment vertical="top"/>
    </xf>
    <xf numFmtId="0" fontId="35" fillId="8" borderId="0" xfId="2" applyFont="1" applyFill="1" applyAlignment="1">
      <alignment vertical="top" wrapText="1"/>
    </xf>
    <xf numFmtId="0" fontId="37" fillId="8" borderId="0" xfId="2" applyFont="1" applyFill="1" applyAlignment="1">
      <alignment vertical="top" wrapText="1"/>
    </xf>
    <xf numFmtId="0" fontId="1" fillId="8" borderId="0" xfId="2" applyFill="1" applyBorder="1" applyAlignment="1"/>
    <xf numFmtId="0" fontId="1" fillId="8" borderId="0" xfId="2" applyFill="1" applyAlignment="1"/>
    <xf numFmtId="0" fontId="8" fillId="3" borderId="77" xfId="2" applyFont="1" applyFill="1" applyBorder="1" applyAlignment="1">
      <alignment horizontal="right" vertical="center"/>
    </xf>
    <xf numFmtId="0" fontId="0" fillId="0" borderId="70" xfId="0" applyBorder="1" applyAlignment="1">
      <alignment horizontal="right" vertical="center"/>
    </xf>
    <xf numFmtId="0" fontId="30" fillId="10" borderId="63" xfId="2" applyFont="1" applyFill="1" applyBorder="1" applyAlignment="1" applyProtection="1">
      <alignment horizontal="center" vertical="center"/>
      <protection locked="0"/>
    </xf>
    <xf numFmtId="0" fontId="29" fillId="10" borderId="68" xfId="0" applyFont="1" applyFill="1" applyBorder="1" applyAlignment="1">
      <alignment horizontal="center" vertical="center"/>
    </xf>
    <xf numFmtId="0" fontId="8" fillId="10" borderId="63" xfId="2" applyFont="1" applyFill="1" applyBorder="1" applyAlignment="1">
      <alignment horizontal="center" vertical="center"/>
    </xf>
    <xf numFmtId="0" fontId="0" fillId="10" borderId="68" xfId="0" applyFill="1" applyBorder="1" applyAlignment="1">
      <alignment horizontal="center" vertical="center"/>
    </xf>
    <xf numFmtId="0" fontId="39" fillId="8" borderId="11" xfId="2" applyFont="1" applyFill="1" applyBorder="1" applyAlignment="1">
      <alignment vertical="top" wrapText="1"/>
    </xf>
    <xf numFmtId="0" fontId="39" fillId="0" borderId="11" xfId="0" applyFont="1" applyBorder="1" applyAlignment="1">
      <alignment vertical="top" wrapText="1"/>
    </xf>
    <xf numFmtId="0" fontId="22" fillId="8" borderId="0" xfId="0" applyFont="1" applyFill="1" applyAlignment="1">
      <alignment vertical="center" wrapText="1"/>
    </xf>
    <xf numFmtId="0" fontId="22" fillId="8" borderId="14" xfId="0" applyFont="1" applyFill="1" applyBorder="1" applyAlignment="1">
      <alignment vertical="center" wrapText="1"/>
    </xf>
    <xf numFmtId="0" fontId="26" fillId="0" borderId="0" xfId="0" applyFont="1" applyFill="1" applyBorder="1" applyAlignment="1">
      <alignment horizontal="right"/>
    </xf>
    <xf numFmtId="0" fontId="26" fillId="0" borderId="37" xfId="0" applyFont="1" applyFill="1" applyBorder="1" applyAlignment="1">
      <alignment horizontal="right"/>
    </xf>
  </cellXfs>
  <cellStyles count="3">
    <cellStyle name="Komma" xfId="1" builtinId="3"/>
    <cellStyle name="Standard" xfId="0" builtinId="0"/>
    <cellStyle name="Standard 2" xfId="2"/>
  </cellStyles>
  <dxfs count="0"/>
  <tableStyles count="0" defaultTableStyle="TableStyleMedium2" defaultPivotStyle="PivotStyleLight16"/>
  <colors>
    <mruColors>
      <color rgb="FF66FFFF"/>
      <color rgb="FF00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Vorschau - CO</a:t>
            </a:r>
            <a:r>
              <a:rPr lang="en-US" b="1" baseline="-25000"/>
              <a:t>2</a:t>
            </a:r>
            <a:r>
              <a:rPr lang="en-US" b="1"/>
              <a:t>-Konzentration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0198437158062624E-2"/>
          <c:y val="9.3898752895196433E-2"/>
          <c:w val="0.93311382447127222"/>
          <c:h val="0.78999178510750212"/>
        </c:manualLayout>
      </c:layout>
      <c:lineChart>
        <c:grouping val="standard"/>
        <c:varyColors val="0"/>
        <c:ser>
          <c:idx val="0"/>
          <c:order val="0"/>
          <c:tx>
            <c:strRef>
              <c:f>'WERTE IR'!$E$3</c:f>
              <c:strCache>
                <c:ptCount val="1"/>
                <c:pt idx="0">
                  <c:v>CO2-Konzentration</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'WERTE IR'!$D$4:$D$1445</c15:sqref>
                  </c15:fullRef>
                </c:ext>
              </c:extLst>
              <c:f>'WERTE IR'!$D$5:$D$1445</c:f>
              <c:strCache>
                <c:ptCount val="1441"/>
                <c:pt idx="0">
                  <c:v>08:00</c:v>
                </c:pt>
                <c:pt idx="1">
                  <c:v>08:01</c:v>
                </c:pt>
                <c:pt idx="2">
                  <c:v>08:02</c:v>
                </c:pt>
                <c:pt idx="3">
                  <c:v>08:03</c:v>
                </c:pt>
                <c:pt idx="4">
                  <c:v>08:04</c:v>
                </c:pt>
                <c:pt idx="5">
                  <c:v>08:05</c:v>
                </c:pt>
                <c:pt idx="6">
                  <c:v>08:06</c:v>
                </c:pt>
                <c:pt idx="7">
                  <c:v>08:07</c:v>
                </c:pt>
                <c:pt idx="8">
                  <c:v>08:08</c:v>
                </c:pt>
                <c:pt idx="9">
                  <c:v>08:09</c:v>
                </c:pt>
                <c:pt idx="10">
                  <c:v>08:10</c:v>
                </c:pt>
                <c:pt idx="11">
                  <c:v>08:11</c:v>
                </c:pt>
                <c:pt idx="12">
                  <c:v>08:12</c:v>
                </c:pt>
                <c:pt idx="13">
                  <c:v>08:13</c:v>
                </c:pt>
                <c:pt idx="14">
                  <c:v>08:14</c:v>
                </c:pt>
                <c:pt idx="15">
                  <c:v>08:15</c:v>
                </c:pt>
                <c:pt idx="16">
                  <c:v>08:16</c:v>
                </c:pt>
                <c:pt idx="17">
                  <c:v>08:17</c:v>
                </c:pt>
                <c:pt idx="18">
                  <c:v>08:18</c:v>
                </c:pt>
                <c:pt idx="19">
                  <c:v>08:19</c:v>
                </c:pt>
                <c:pt idx="20">
                  <c:v>08:20</c:v>
                </c:pt>
                <c:pt idx="21">
                  <c:v>08:21</c:v>
                </c:pt>
                <c:pt idx="22">
                  <c:v>08:22</c:v>
                </c:pt>
                <c:pt idx="23">
                  <c:v>08:23</c:v>
                </c:pt>
                <c:pt idx="24">
                  <c:v>08:24</c:v>
                </c:pt>
                <c:pt idx="25">
                  <c:v>08:25</c:v>
                </c:pt>
                <c:pt idx="26">
                  <c:v>08:26</c:v>
                </c:pt>
                <c:pt idx="27">
                  <c:v>08:27</c:v>
                </c:pt>
                <c:pt idx="28">
                  <c:v>08:28</c:v>
                </c:pt>
                <c:pt idx="29">
                  <c:v>08:29</c:v>
                </c:pt>
                <c:pt idx="30">
                  <c:v>08:30</c:v>
                </c:pt>
                <c:pt idx="31">
                  <c:v>08:31</c:v>
                </c:pt>
                <c:pt idx="32">
                  <c:v>08:32</c:v>
                </c:pt>
                <c:pt idx="33">
                  <c:v>08:33</c:v>
                </c:pt>
                <c:pt idx="34">
                  <c:v>08:34</c:v>
                </c:pt>
                <c:pt idx="35">
                  <c:v>08:35</c:v>
                </c:pt>
                <c:pt idx="36">
                  <c:v>08:36</c:v>
                </c:pt>
                <c:pt idx="37">
                  <c:v>08:37</c:v>
                </c:pt>
                <c:pt idx="38">
                  <c:v>08:38</c:v>
                </c:pt>
                <c:pt idx="39">
                  <c:v>08:39</c:v>
                </c:pt>
                <c:pt idx="40">
                  <c:v>08:40</c:v>
                </c:pt>
                <c:pt idx="41">
                  <c:v>08:41</c:v>
                </c:pt>
                <c:pt idx="42">
                  <c:v>08:42</c:v>
                </c:pt>
                <c:pt idx="43">
                  <c:v>08:43</c:v>
                </c:pt>
                <c:pt idx="44">
                  <c:v>08:44</c:v>
                </c:pt>
                <c:pt idx="45">
                  <c:v>08:45</c:v>
                </c:pt>
                <c:pt idx="46">
                  <c:v>08:46</c:v>
                </c:pt>
                <c:pt idx="47">
                  <c:v>08:47</c:v>
                </c:pt>
                <c:pt idx="48">
                  <c:v>08:48</c:v>
                </c:pt>
                <c:pt idx="49">
                  <c:v>08:49</c:v>
                </c:pt>
                <c:pt idx="50">
                  <c:v>08:50</c:v>
                </c:pt>
                <c:pt idx="51">
                  <c:v>08:51</c:v>
                </c:pt>
                <c:pt idx="52">
                  <c:v>08:52</c:v>
                </c:pt>
                <c:pt idx="53">
                  <c:v>08:53</c:v>
                </c:pt>
                <c:pt idx="54">
                  <c:v>08:54</c:v>
                </c:pt>
                <c:pt idx="55">
                  <c:v>08:55</c:v>
                </c:pt>
                <c:pt idx="56">
                  <c:v>08:56</c:v>
                </c:pt>
                <c:pt idx="57">
                  <c:v>08:57</c:v>
                </c:pt>
                <c:pt idx="58">
                  <c:v>08:58</c:v>
                </c:pt>
                <c:pt idx="59">
                  <c:v>08:59</c:v>
                </c:pt>
                <c:pt idx="60">
                  <c:v>09:00</c:v>
                </c:pt>
                <c:pt idx="61">
                  <c:v>09:01</c:v>
                </c:pt>
                <c:pt idx="62">
                  <c:v>09:02</c:v>
                </c:pt>
                <c:pt idx="63">
                  <c:v>09:03</c:v>
                </c:pt>
                <c:pt idx="64">
                  <c:v>09:04</c:v>
                </c:pt>
                <c:pt idx="65">
                  <c:v>09:05</c:v>
                </c:pt>
                <c:pt idx="66">
                  <c:v>09:06</c:v>
                </c:pt>
                <c:pt idx="67">
                  <c:v>09:07</c:v>
                </c:pt>
                <c:pt idx="68">
                  <c:v>09:08</c:v>
                </c:pt>
                <c:pt idx="69">
                  <c:v>09:09</c:v>
                </c:pt>
                <c:pt idx="70">
                  <c:v>09:10</c:v>
                </c:pt>
                <c:pt idx="71">
                  <c:v>09:11</c:v>
                </c:pt>
                <c:pt idx="72">
                  <c:v>09:12</c:v>
                </c:pt>
                <c:pt idx="73">
                  <c:v>09:13</c:v>
                </c:pt>
                <c:pt idx="74">
                  <c:v>09:14</c:v>
                </c:pt>
                <c:pt idx="75">
                  <c:v>09:15</c:v>
                </c:pt>
                <c:pt idx="76">
                  <c:v>09:16</c:v>
                </c:pt>
                <c:pt idx="77">
                  <c:v>09:17</c:v>
                </c:pt>
                <c:pt idx="78">
                  <c:v>09:18</c:v>
                </c:pt>
                <c:pt idx="79">
                  <c:v>09:19</c:v>
                </c:pt>
                <c:pt idx="80">
                  <c:v>09:20</c:v>
                </c:pt>
                <c:pt idx="81">
                  <c:v>09:21</c:v>
                </c:pt>
                <c:pt idx="82">
                  <c:v>09:22</c:v>
                </c:pt>
                <c:pt idx="83">
                  <c:v>09:23</c:v>
                </c:pt>
                <c:pt idx="84">
                  <c:v>09:24</c:v>
                </c:pt>
                <c:pt idx="85">
                  <c:v>09:25</c:v>
                </c:pt>
                <c:pt idx="86">
                  <c:v>09:26</c:v>
                </c:pt>
                <c:pt idx="87">
                  <c:v>09:27</c:v>
                </c:pt>
                <c:pt idx="88">
                  <c:v>09:28</c:v>
                </c:pt>
                <c:pt idx="89">
                  <c:v>09:29</c:v>
                </c:pt>
                <c:pt idx="90">
                  <c:v>09:30</c:v>
                </c:pt>
                <c:pt idx="91">
                  <c:v>09:31</c:v>
                </c:pt>
                <c:pt idx="92">
                  <c:v>09:32</c:v>
                </c:pt>
                <c:pt idx="93">
                  <c:v>09:33</c:v>
                </c:pt>
                <c:pt idx="94">
                  <c:v>09:34</c:v>
                </c:pt>
                <c:pt idx="95">
                  <c:v>09:35</c:v>
                </c:pt>
                <c:pt idx="96">
                  <c:v>09:36</c:v>
                </c:pt>
                <c:pt idx="97">
                  <c:v>09:37</c:v>
                </c:pt>
                <c:pt idx="98">
                  <c:v>09:38</c:v>
                </c:pt>
                <c:pt idx="99">
                  <c:v>09:39</c:v>
                </c:pt>
                <c:pt idx="100">
                  <c:v>09:40</c:v>
                </c:pt>
                <c:pt idx="101">
                  <c:v>09:41</c:v>
                </c:pt>
                <c:pt idx="102">
                  <c:v>09:42</c:v>
                </c:pt>
                <c:pt idx="103">
                  <c:v>09:43</c:v>
                </c:pt>
                <c:pt idx="104">
                  <c:v>09:44</c:v>
                </c:pt>
                <c:pt idx="105">
                  <c:v>09:45</c:v>
                </c:pt>
                <c:pt idx="106">
                  <c:v>09:46</c:v>
                </c:pt>
                <c:pt idx="107">
                  <c:v>09:47</c:v>
                </c:pt>
                <c:pt idx="108">
                  <c:v>09:48</c:v>
                </c:pt>
                <c:pt idx="109">
                  <c:v>09:49</c:v>
                </c:pt>
                <c:pt idx="110">
                  <c:v>09:50</c:v>
                </c:pt>
                <c:pt idx="111">
                  <c:v>09:51</c:v>
                </c:pt>
                <c:pt idx="112">
                  <c:v>09:52</c:v>
                </c:pt>
                <c:pt idx="113">
                  <c:v>09:53</c:v>
                </c:pt>
                <c:pt idx="114">
                  <c:v>09:54</c:v>
                </c:pt>
                <c:pt idx="115">
                  <c:v>09:55</c:v>
                </c:pt>
                <c:pt idx="116">
                  <c:v>09:56</c:v>
                </c:pt>
                <c:pt idx="117">
                  <c:v>09:57</c:v>
                </c:pt>
                <c:pt idx="118">
                  <c:v>09:58</c:v>
                </c:pt>
                <c:pt idx="119">
                  <c:v>09:59</c:v>
                </c:pt>
                <c:pt idx="120">
                  <c:v>10:00</c:v>
                </c:pt>
                <c:pt idx="121">
                  <c:v>10:01</c:v>
                </c:pt>
                <c:pt idx="122">
                  <c:v>10:02</c:v>
                </c:pt>
                <c:pt idx="123">
                  <c:v>10:03</c:v>
                </c:pt>
                <c:pt idx="124">
                  <c:v>10:04</c:v>
                </c:pt>
                <c:pt idx="125">
                  <c:v>10:05</c:v>
                </c:pt>
                <c:pt idx="126">
                  <c:v>10:06</c:v>
                </c:pt>
                <c:pt idx="127">
                  <c:v>10:07</c:v>
                </c:pt>
                <c:pt idx="128">
                  <c:v>10:08</c:v>
                </c:pt>
                <c:pt idx="129">
                  <c:v>10:09</c:v>
                </c:pt>
                <c:pt idx="130">
                  <c:v>10:10</c:v>
                </c:pt>
                <c:pt idx="131">
                  <c:v>10:11</c:v>
                </c:pt>
                <c:pt idx="132">
                  <c:v>10:12</c:v>
                </c:pt>
                <c:pt idx="133">
                  <c:v>10:13</c:v>
                </c:pt>
                <c:pt idx="134">
                  <c:v>10:14</c:v>
                </c:pt>
                <c:pt idx="135">
                  <c:v>10:15</c:v>
                </c:pt>
                <c:pt idx="136">
                  <c:v>10:16</c:v>
                </c:pt>
                <c:pt idx="137">
                  <c:v>10:17</c:v>
                </c:pt>
                <c:pt idx="138">
                  <c:v>10:18</c:v>
                </c:pt>
                <c:pt idx="139">
                  <c:v>10:19</c:v>
                </c:pt>
                <c:pt idx="140">
                  <c:v>10:20</c:v>
                </c:pt>
                <c:pt idx="141">
                  <c:v>10:21</c:v>
                </c:pt>
                <c:pt idx="142">
                  <c:v>10:22</c:v>
                </c:pt>
                <c:pt idx="143">
                  <c:v>10:23</c:v>
                </c:pt>
                <c:pt idx="144">
                  <c:v>10:24</c:v>
                </c:pt>
                <c:pt idx="145">
                  <c:v>10:25</c:v>
                </c:pt>
                <c:pt idx="146">
                  <c:v>10:26</c:v>
                </c:pt>
                <c:pt idx="147">
                  <c:v>10:27</c:v>
                </c:pt>
                <c:pt idx="148">
                  <c:v>10:28</c:v>
                </c:pt>
                <c:pt idx="149">
                  <c:v>10:29</c:v>
                </c:pt>
                <c:pt idx="150">
                  <c:v>10:30</c:v>
                </c:pt>
                <c:pt idx="151">
                  <c:v>10:31</c:v>
                </c:pt>
                <c:pt idx="152">
                  <c:v>10:32</c:v>
                </c:pt>
                <c:pt idx="153">
                  <c:v>10:33</c:v>
                </c:pt>
                <c:pt idx="154">
                  <c:v>10:34</c:v>
                </c:pt>
                <c:pt idx="155">
                  <c:v>10:35</c:v>
                </c:pt>
                <c:pt idx="156">
                  <c:v>10:36</c:v>
                </c:pt>
                <c:pt idx="157">
                  <c:v>10:37</c:v>
                </c:pt>
                <c:pt idx="158">
                  <c:v>10:38</c:v>
                </c:pt>
                <c:pt idx="159">
                  <c:v>10:39</c:v>
                </c:pt>
                <c:pt idx="160">
                  <c:v>10:40</c:v>
                </c:pt>
                <c:pt idx="161">
                  <c:v>10:41</c:v>
                </c:pt>
                <c:pt idx="162">
                  <c:v>10:42</c:v>
                </c:pt>
                <c:pt idx="163">
                  <c:v>10:43</c:v>
                </c:pt>
                <c:pt idx="164">
                  <c:v>10:44</c:v>
                </c:pt>
                <c:pt idx="165">
                  <c:v>10:45</c:v>
                </c:pt>
                <c:pt idx="166">
                  <c:v>10:46</c:v>
                </c:pt>
                <c:pt idx="167">
                  <c:v>10:47</c:v>
                </c:pt>
                <c:pt idx="168">
                  <c:v>10:48</c:v>
                </c:pt>
                <c:pt idx="169">
                  <c:v>10:49</c:v>
                </c:pt>
                <c:pt idx="170">
                  <c:v>10:50</c:v>
                </c:pt>
                <c:pt idx="171">
                  <c:v>10:51</c:v>
                </c:pt>
                <c:pt idx="172">
                  <c:v>10:52</c:v>
                </c:pt>
                <c:pt idx="173">
                  <c:v>10:53</c:v>
                </c:pt>
                <c:pt idx="174">
                  <c:v>10:54</c:v>
                </c:pt>
                <c:pt idx="175">
                  <c:v>10:55</c:v>
                </c:pt>
                <c:pt idx="176">
                  <c:v>10:56</c:v>
                </c:pt>
                <c:pt idx="177">
                  <c:v>10:57</c:v>
                </c:pt>
                <c:pt idx="178">
                  <c:v>10:58</c:v>
                </c:pt>
                <c:pt idx="179">
                  <c:v>10:59</c:v>
                </c:pt>
                <c:pt idx="180">
                  <c:v>11:00</c:v>
                </c:pt>
                <c:pt idx="181">
                  <c:v>11:01</c:v>
                </c:pt>
                <c:pt idx="182">
                  <c:v>11:02</c:v>
                </c:pt>
                <c:pt idx="183">
                  <c:v>11:03</c:v>
                </c:pt>
                <c:pt idx="184">
                  <c:v>11:04</c:v>
                </c:pt>
                <c:pt idx="185">
                  <c:v>11:05</c:v>
                </c:pt>
                <c:pt idx="186">
                  <c:v>11:06</c:v>
                </c:pt>
                <c:pt idx="187">
                  <c:v>11:07</c:v>
                </c:pt>
                <c:pt idx="188">
                  <c:v>11:08</c:v>
                </c:pt>
                <c:pt idx="189">
                  <c:v>11:09</c:v>
                </c:pt>
                <c:pt idx="190">
                  <c:v>11:10</c:v>
                </c:pt>
                <c:pt idx="191">
                  <c:v>11:11</c:v>
                </c:pt>
                <c:pt idx="192">
                  <c:v>11:12</c:v>
                </c:pt>
                <c:pt idx="193">
                  <c:v>11:13</c:v>
                </c:pt>
                <c:pt idx="194">
                  <c:v>11:14</c:v>
                </c:pt>
                <c:pt idx="195">
                  <c:v>11:15</c:v>
                </c:pt>
                <c:pt idx="196">
                  <c:v>11:16</c:v>
                </c:pt>
                <c:pt idx="197">
                  <c:v>11:17</c:v>
                </c:pt>
                <c:pt idx="198">
                  <c:v>11:18</c:v>
                </c:pt>
                <c:pt idx="199">
                  <c:v>11:19</c:v>
                </c:pt>
                <c:pt idx="200">
                  <c:v>11:20</c:v>
                </c:pt>
                <c:pt idx="201">
                  <c:v>11:21</c:v>
                </c:pt>
                <c:pt idx="202">
                  <c:v>11:22</c:v>
                </c:pt>
                <c:pt idx="203">
                  <c:v>11:23</c:v>
                </c:pt>
                <c:pt idx="204">
                  <c:v>11:24</c:v>
                </c:pt>
                <c:pt idx="205">
                  <c:v>11:25</c:v>
                </c:pt>
                <c:pt idx="206">
                  <c:v>11:26</c:v>
                </c:pt>
                <c:pt idx="207">
                  <c:v>11:27</c:v>
                </c:pt>
                <c:pt idx="208">
                  <c:v>11:28</c:v>
                </c:pt>
                <c:pt idx="209">
                  <c:v>11:29</c:v>
                </c:pt>
                <c:pt idx="210">
                  <c:v>11:30</c:v>
                </c:pt>
                <c:pt idx="211">
                  <c:v>11:31</c:v>
                </c:pt>
                <c:pt idx="212">
                  <c:v>11:32</c:v>
                </c:pt>
                <c:pt idx="213">
                  <c:v>11:33</c:v>
                </c:pt>
                <c:pt idx="214">
                  <c:v>11:34</c:v>
                </c:pt>
                <c:pt idx="215">
                  <c:v>11:35</c:v>
                </c:pt>
                <c:pt idx="216">
                  <c:v>11:36</c:v>
                </c:pt>
                <c:pt idx="217">
                  <c:v>11:37</c:v>
                </c:pt>
                <c:pt idx="218">
                  <c:v>11:38</c:v>
                </c:pt>
                <c:pt idx="219">
                  <c:v>11:39</c:v>
                </c:pt>
                <c:pt idx="220">
                  <c:v>11:40</c:v>
                </c:pt>
                <c:pt idx="221">
                  <c:v>11:41</c:v>
                </c:pt>
                <c:pt idx="222">
                  <c:v>11:42</c:v>
                </c:pt>
                <c:pt idx="223">
                  <c:v>11:43</c:v>
                </c:pt>
                <c:pt idx="224">
                  <c:v>11:44</c:v>
                </c:pt>
                <c:pt idx="225">
                  <c:v>11:45</c:v>
                </c:pt>
                <c:pt idx="226">
                  <c:v>11:46</c:v>
                </c:pt>
                <c:pt idx="227">
                  <c:v>11:47</c:v>
                </c:pt>
                <c:pt idx="228">
                  <c:v>11:48</c:v>
                </c:pt>
                <c:pt idx="229">
                  <c:v>11:49</c:v>
                </c:pt>
                <c:pt idx="230">
                  <c:v>11:50</c:v>
                </c:pt>
                <c:pt idx="231">
                  <c:v>11:51</c:v>
                </c:pt>
                <c:pt idx="232">
                  <c:v>11:52</c:v>
                </c:pt>
                <c:pt idx="233">
                  <c:v>11:53</c:v>
                </c:pt>
                <c:pt idx="234">
                  <c:v>11:54</c:v>
                </c:pt>
                <c:pt idx="235">
                  <c:v>11:55</c:v>
                </c:pt>
                <c:pt idx="236">
                  <c:v>11:56</c:v>
                </c:pt>
                <c:pt idx="237">
                  <c:v>11:57</c:v>
                </c:pt>
                <c:pt idx="238">
                  <c:v>11:58</c:v>
                </c:pt>
                <c:pt idx="239">
                  <c:v>11:59</c:v>
                </c:pt>
                <c:pt idx="240">
                  <c:v>12:00</c:v>
                </c:pt>
                <c:pt idx="241">
                  <c:v>12:01</c:v>
                </c:pt>
                <c:pt idx="242">
                  <c:v>12:02</c:v>
                </c:pt>
                <c:pt idx="243">
                  <c:v>12:03</c:v>
                </c:pt>
                <c:pt idx="244">
                  <c:v>12:04</c:v>
                </c:pt>
                <c:pt idx="245">
                  <c:v>12:05</c:v>
                </c:pt>
                <c:pt idx="246">
                  <c:v>12:06</c:v>
                </c:pt>
                <c:pt idx="247">
                  <c:v>12:07</c:v>
                </c:pt>
                <c:pt idx="248">
                  <c:v>12:08</c:v>
                </c:pt>
                <c:pt idx="249">
                  <c:v>12:09</c:v>
                </c:pt>
                <c:pt idx="250">
                  <c:v>12:10</c:v>
                </c:pt>
                <c:pt idx="251">
                  <c:v>12:11</c:v>
                </c:pt>
                <c:pt idx="252">
                  <c:v>12:12</c:v>
                </c:pt>
                <c:pt idx="253">
                  <c:v>12:13</c:v>
                </c:pt>
                <c:pt idx="254">
                  <c:v>12:14</c:v>
                </c:pt>
                <c:pt idx="255">
                  <c:v>12:15</c:v>
                </c:pt>
                <c:pt idx="256">
                  <c:v>12:16</c:v>
                </c:pt>
                <c:pt idx="257">
                  <c:v>12:17</c:v>
                </c:pt>
                <c:pt idx="258">
                  <c:v>12:18</c:v>
                </c:pt>
                <c:pt idx="259">
                  <c:v>12:19</c:v>
                </c:pt>
                <c:pt idx="260">
                  <c:v>12:20</c:v>
                </c:pt>
                <c:pt idx="261">
                  <c:v>12:21</c:v>
                </c:pt>
                <c:pt idx="262">
                  <c:v>12:22</c:v>
                </c:pt>
                <c:pt idx="263">
                  <c:v>12:23</c:v>
                </c:pt>
                <c:pt idx="264">
                  <c:v>12:24</c:v>
                </c:pt>
                <c:pt idx="265">
                  <c:v>12:25</c:v>
                </c:pt>
                <c:pt idx="266">
                  <c:v>12:26</c:v>
                </c:pt>
                <c:pt idx="267">
                  <c:v>12:27</c:v>
                </c:pt>
                <c:pt idx="268">
                  <c:v>12:28</c:v>
                </c:pt>
                <c:pt idx="269">
                  <c:v>12:29</c:v>
                </c:pt>
                <c:pt idx="270">
                  <c:v>12:30</c:v>
                </c:pt>
                <c:pt idx="271">
                  <c:v>12:31</c:v>
                </c:pt>
                <c:pt idx="272">
                  <c:v>12:32</c:v>
                </c:pt>
                <c:pt idx="273">
                  <c:v>12:33</c:v>
                </c:pt>
                <c:pt idx="274">
                  <c:v>12:34</c:v>
                </c:pt>
                <c:pt idx="275">
                  <c:v>12:35</c:v>
                </c:pt>
                <c:pt idx="276">
                  <c:v>12:36</c:v>
                </c:pt>
                <c:pt idx="277">
                  <c:v>12:37</c:v>
                </c:pt>
                <c:pt idx="278">
                  <c:v>12:38</c:v>
                </c:pt>
                <c:pt idx="279">
                  <c:v>12:39</c:v>
                </c:pt>
                <c:pt idx="280">
                  <c:v>12:40</c:v>
                </c:pt>
                <c:pt idx="281">
                  <c:v>12:41</c:v>
                </c:pt>
                <c:pt idx="282">
                  <c:v>12:42</c:v>
                </c:pt>
                <c:pt idx="283">
                  <c:v>12:43</c:v>
                </c:pt>
                <c:pt idx="284">
                  <c:v>12:44</c:v>
                </c:pt>
                <c:pt idx="285">
                  <c:v>12:45</c:v>
                </c:pt>
                <c:pt idx="286">
                  <c:v>12:46</c:v>
                </c:pt>
                <c:pt idx="287">
                  <c:v>12:47</c:v>
                </c:pt>
                <c:pt idx="288">
                  <c:v>12:48</c:v>
                </c:pt>
                <c:pt idx="289">
                  <c:v>12:49</c:v>
                </c:pt>
                <c:pt idx="290">
                  <c:v>12:50</c:v>
                </c:pt>
                <c:pt idx="291">
                  <c:v>12:51</c:v>
                </c:pt>
                <c:pt idx="292">
                  <c:v>12:52</c:v>
                </c:pt>
                <c:pt idx="293">
                  <c:v>12:53</c:v>
                </c:pt>
                <c:pt idx="294">
                  <c:v>12:54</c:v>
                </c:pt>
                <c:pt idx="295">
                  <c:v>12:55</c:v>
                </c:pt>
                <c:pt idx="296">
                  <c:v>12:56</c:v>
                </c:pt>
                <c:pt idx="297">
                  <c:v>12:57</c:v>
                </c:pt>
                <c:pt idx="298">
                  <c:v>12:58</c:v>
                </c:pt>
                <c:pt idx="299">
                  <c:v>12:59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14:00</c:v>
                </c:pt>
                <c:pt idx="361">
                  <c:v>14:01</c:v>
                </c:pt>
                <c:pt idx="362">
                  <c:v>14:02</c:v>
                </c:pt>
                <c:pt idx="363">
                  <c:v>14:03</c:v>
                </c:pt>
                <c:pt idx="364">
                  <c:v>14:04</c:v>
                </c:pt>
                <c:pt idx="365">
                  <c:v>14:05</c:v>
                </c:pt>
                <c:pt idx="366">
                  <c:v>14:06</c:v>
                </c:pt>
                <c:pt idx="367">
                  <c:v>14:07</c:v>
                </c:pt>
                <c:pt idx="368">
                  <c:v>14:08</c:v>
                </c:pt>
                <c:pt idx="369">
                  <c:v>14:09</c:v>
                </c:pt>
                <c:pt idx="370">
                  <c:v>14:10</c:v>
                </c:pt>
                <c:pt idx="371">
                  <c:v>14:11</c:v>
                </c:pt>
                <c:pt idx="372">
                  <c:v>14:12</c:v>
                </c:pt>
                <c:pt idx="373">
                  <c:v>14:13</c:v>
                </c:pt>
                <c:pt idx="374">
                  <c:v>14:14</c:v>
                </c:pt>
                <c:pt idx="375">
                  <c:v>14:15</c:v>
                </c:pt>
                <c:pt idx="376">
                  <c:v>14:16</c:v>
                </c:pt>
                <c:pt idx="377">
                  <c:v>14:17</c:v>
                </c:pt>
                <c:pt idx="378">
                  <c:v>14:18</c:v>
                </c:pt>
                <c:pt idx="379">
                  <c:v>14:19</c:v>
                </c:pt>
                <c:pt idx="380">
                  <c:v>14:20</c:v>
                </c:pt>
                <c:pt idx="381">
                  <c:v>14:21</c:v>
                </c:pt>
                <c:pt idx="382">
                  <c:v>14:22</c:v>
                </c:pt>
                <c:pt idx="383">
                  <c:v>14:23</c:v>
                </c:pt>
                <c:pt idx="384">
                  <c:v>14:24</c:v>
                </c:pt>
                <c:pt idx="385">
                  <c:v>14:25</c:v>
                </c:pt>
                <c:pt idx="386">
                  <c:v>14:26</c:v>
                </c:pt>
                <c:pt idx="387">
                  <c:v>14:27</c:v>
                </c:pt>
                <c:pt idx="388">
                  <c:v>14:28</c:v>
                </c:pt>
                <c:pt idx="389">
                  <c:v>14:29</c:v>
                </c:pt>
                <c:pt idx="390">
                  <c:v>14:30</c:v>
                </c:pt>
                <c:pt idx="391">
                  <c:v>14:31</c:v>
                </c:pt>
                <c:pt idx="392">
                  <c:v>14:32</c:v>
                </c:pt>
                <c:pt idx="393">
                  <c:v>14:33</c:v>
                </c:pt>
                <c:pt idx="394">
                  <c:v>14:34</c:v>
                </c:pt>
                <c:pt idx="395">
                  <c:v>14:35</c:v>
                </c:pt>
                <c:pt idx="396">
                  <c:v>14:36</c:v>
                </c:pt>
                <c:pt idx="397">
                  <c:v>14:37</c:v>
                </c:pt>
                <c:pt idx="398">
                  <c:v>14:38</c:v>
                </c:pt>
                <c:pt idx="399">
                  <c:v>14:39</c:v>
                </c:pt>
                <c:pt idx="400">
                  <c:v>14:40</c:v>
                </c:pt>
                <c:pt idx="401">
                  <c:v>14:41</c:v>
                </c:pt>
                <c:pt idx="402">
                  <c:v>14:42</c:v>
                </c:pt>
                <c:pt idx="403">
                  <c:v>14:43</c:v>
                </c:pt>
                <c:pt idx="404">
                  <c:v>14:44</c:v>
                </c:pt>
                <c:pt idx="405">
                  <c:v>14:45</c:v>
                </c:pt>
                <c:pt idx="406">
                  <c:v>14:46</c:v>
                </c:pt>
                <c:pt idx="407">
                  <c:v>14:47</c:v>
                </c:pt>
                <c:pt idx="408">
                  <c:v>14:48</c:v>
                </c:pt>
                <c:pt idx="409">
                  <c:v>14:49</c:v>
                </c:pt>
                <c:pt idx="410">
                  <c:v>14:50</c:v>
                </c:pt>
                <c:pt idx="411">
                  <c:v>14:51</c:v>
                </c:pt>
                <c:pt idx="412">
                  <c:v>14:52</c:v>
                </c:pt>
                <c:pt idx="413">
                  <c:v>14:53</c:v>
                </c:pt>
                <c:pt idx="414">
                  <c:v>14:54</c:v>
                </c:pt>
                <c:pt idx="415">
                  <c:v>14:55</c:v>
                </c:pt>
                <c:pt idx="416">
                  <c:v>14:56</c:v>
                </c:pt>
                <c:pt idx="417">
                  <c:v>14:57</c:v>
                </c:pt>
                <c:pt idx="418">
                  <c:v>14:58</c:v>
                </c:pt>
                <c:pt idx="419">
                  <c:v>14:59</c:v>
                </c:pt>
                <c:pt idx="420">
                  <c:v>15:00</c:v>
                </c:pt>
                <c:pt idx="421">
                  <c:v>15:01</c:v>
                </c:pt>
                <c:pt idx="422">
                  <c:v>15:02</c:v>
                </c:pt>
                <c:pt idx="423">
                  <c:v>15:03</c:v>
                </c:pt>
                <c:pt idx="424">
                  <c:v>15:04</c:v>
                </c:pt>
                <c:pt idx="425">
                  <c:v>15:05</c:v>
                </c:pt>
                <c:pt idx="426">
                  <c:v>15:06</c:v>
                </c:pt>
                <c:pt idx="427">
                  <c:v>15:07</c:v>
                </c:pt>
                <c:pt idx="428">
                  <c:v>15:08</c:v>
                </c:pt>
                <c:pt idx="429">
                  <c:v>15:09</c:v>
                </c:pt>
                <c:pt idx="430">
                  <c:v>15:10</c:v>
                </c:pt>
                <c:pt idx="431">
                  <c:v>15:11</c:v>
                </c:pt>
                <c:pt idx="432">
                  <c:v>15:12</c:v>
                </c:pt>
                <c:pt idx="433">
                  <c:v>15:13</c:v>
                </c:pt>
                <c:pt idx="434">
                  <c:v>15:14</c:v>
                </c:pt>
                <c:pt idx="435">
                  <c:v>15:15</c:v>
                </c:pt>
                <c:pt idx="436">
                  <c:v>15:16</c:v>
                </c:pt>
                <c:pt idx="437">
                  <c:v>15:17</c:v>
                </c:pt>
                <c:pt idx="438">
                  <c:v>15:18</c:v>
                </c:pt>
                <c:pt idx="439">
                  <c:v>15:19</c:v>
                </c:pt>
                <c:pt idx="440">
                  <c:v>15:20</c:v>
                </c:pt>
                <c:pt idx="441">
                  <c:v>15:21</c:v>
                </c:pt>
                <c:pt idx="442">
                  <c:v>15:22</c:v>
                </c:pt>
                <c:pt idx="443">
                  <c:v>15:23</c:v>
                </c:pt>
                <c:pt idx="444">
                  <c:v>15:24</c:v>
                </c:pt>
                <c:pt idx="445">
                  <c:v>15:25</c:v>
                </c:pt>
                <c:pt idx="446">
                  <c:v>15:26</c:v>
                </c:pt>
                <c:pt idx="447">
                  <c:v>15:27</c:v>
                </c:pt>
                <c:pt idx="448">
                  <c:v>15:28</c:v>
                </c:pt>
                <c:pt idx="449">
                  <c:v>15:29</c:v>
                </c:pt>
                <c:pt idx="450">
                  <c:v>15:30</c:v>
                </c:pt>
                <c:pt idx="451">
                  <c:v>15:31</c:v>
                </c:pt>
                <c:pt idx="452">
                  <c:v>15:32</c:v>
                </c:pt>
                <c:pt idx="453">
                  <c:v>15:33</c:v>
                </c:pt>
                <c:pt idx="454">
                  <c:v>15:34</c:v>
                </c:pt>
                <c:pt idx="455">
                  <c:v>15:35</c:v>
                </c:pt>
                <c:pt idx="456">
                  <c:v>15:36</c:v>
                </c:pt>
                <c:pt idx="457">
                  <c:v>15:37</c:v>
                </c:pt>
                <c:pt idx="458">
                  <c:v>15:38</c:v>
                </c:pt>
                <c:pt idx="459">
                  <c:v>15:39</c:v>
                </c:pt>
                <c:pt idx="460">
                  <c:v>15:40</c:v>
                </c:pt>
                <c:pt idx="461">
                  <c:v>15:41</c:v>
                </c:pt>
                <c:pt idx="462">
                  <c:v>15:42</c:v>
                </c:pt>
                <c:pt idx="463">
                  <c:v>15:43</c:v>
                </c:pt>
                <c:pt idx="464">
                  <c:v>15:44</c:v>
                </c:pt>
                <c:pt idx="465">
                  <c:v>15:45</c:v>
                </c:pt>
                <c:pt idx="466">
                  <c:v>15:46</c:v>
                </c:pt>
                <c:pt idx="467">
                  <c:v>15:47</c:v>
                </c:pt>
                <c:pt idx="468">
                  <c:v>15:48</c:v>
                </c:pt>
                <c:pt idx="469">
                  <c:v>15:49</c:v>
                </c:pt>
                <c:pt idx="470">
                  <c:v>15:50</c:v>
                </c:pt>
                <c:pt idx="471">
                  <c:v>15:51</c:v>
                </c:pt>
                <c:pt idx="472">
                  <c:v>15:52</c:v>
                </c:pt>
                <c:pt idx="473">
                  <c:v>15:53</c:v>
                </c:pt>
                <c:pt idx="474">
                  <c:v>15:54</c:v>
                </c:pt>
                <c:pt idx="475">
                  <c:v>15:55</c:v>
                </c:pt>
                <c:pt idx="476">
                  <c:v>15:56</c:v>
                </c:pt>
                <c:pt idx="477">
                  <c:v>15:57</c:v>
                </c:pt>
                <c:pt idx="478">
                  <c:v>15:58</c:v>
                </c:pt>
                <c:pt idx="479">
                  <c:v>15:59</c:v>
                </c:pt>
                <c:pt idx="480">
                  <c:v>16:00</c:v>
                </c:pt>
                <c:pt idx="481">
                  <c:v>16:01</c:v>
                </c:pt>
                <c:pt idx="482">
                  <c:v>16:02</c:v>
                </c:pt>
                <c:pt idx="483">
                  <c:v>16:03</c:v>
                </c:pt>
                <c:pt idx="484">
                  <c:v>16:04</c:v>
                </c:pt>
                <c:pt idx="485">
                  <c:v>16:05</c:v>
                </c:pt>
                <c:pt idx="486">
                  <c:v>16:06</c:v>
                </c:pt>
                <c:pt idx="487">
                  <c:v>16:07</c:v>
                </c:pt>
                <c:pt idx="488">
                  <c:v>16:08</c:v>
                </c:pt>
                <c:pt idx="489">
                  <c:v>16:09</c:v>
                </c:pt>
                <c:pt idx="490">
                  <c:v>16:10</c:v>
                </c:pt>
                <c:pt idx="491">
                  <c:v>16:11</c:v>
                </c:pt>
                <c:pt idx="492">
                  <c:v>16:12</c:v>
                </c:pt>
                <c:pt idx="493">
                  <c:v>16:13</c:v>
                </c:pt>
                <c:pt idx="494">
                  <c:v>16:14</c:v>
                </c:pt>
                <c:pt idx="495">
                  <c:v>16:15</c:v>
                </c:pt>
                <c:pt idx="496">
                  <c:v>16:16</c:v>
                </c:pt>
                <c:pt idx="497">
                  <c:v>16:17</c:v>
                </c:pt>
                <c:pt idx="498">
                  <c:v>16:18</c:v>
                </c:pt>
                <c:pt idx="499">
                  <c:v>16:19</c:v>
                </c:pt>
                <c:pt idx="500">
                  <c:v>16:20</c:v>
                </c:pt>
                <c:pt idx="501">
                  <c:v>16:21</c:v>
                </c:pt>
                <c:pt idx="502">
                  <c:v>16:22</c:v>
                </c:pt>
                <c:pt idx="503">
                  <c:v>16:23</c:v>
                </c:pt>
                <c:pt idx="504">
                  <c:v>16:24</c:v>
                </c:pt>
                <c:pt idx="505">
                  <c:v>16:25</c:v>
                </c:pt>
                <c:pt idx="506">
                  <c:v>16:26</c:v>
                </c:pt>
                <c:pt idx="507">
                  <c:v>16:27</c:v>
                </c:pt>
                <c:pt idx="508">
                  <c:v>16:28</c:v>
                </c:pt>
                <c:pt idx="509">
                  <c:v>16:29</c:v>
                </c:pt>
                <c:pt idx="510">
                  <c:v>16:30</c:v>
                </c:pt>
                <c:pt idx="511">
                  <c:v>16:31</c:v>
                </c:pt>
                <c:pt idx="512">
                  <c:v>16:32</c:v>
                </c:pt>
                <c:pt idx="513">
                  <c:v>16:33</c:v>
                </c:pt>
                <c:pt idx="514">
                  <c:v>16:34</c:v>
                </c:pt>
                <c:pt idx="515">
                  <c:v>16:35</c:v>
                </c:pt>
                <c:pt idx="516">
                  <c:v>16:36</c:v>
                </c:pt>
                <c:pt idx="517">
                  <c:v>16:37</c:v>
                </c:pt>
                <c:pt idx="518">
                  <c:v>16:38</c:v>
                </c:pt>
                <c:pt idx="519">
                  <c:v>16:39</c:v>
                </c:pt>
                <c:pt idx="520">
                  <c:v>16:40</c:v>
                </c:pt>
                <c:pt idx="521">
                  <c:v>16:41</c:v>
                </c:pt>
                <c:pt idx="522">
                  <c:v>16:42</c:v>
                </c:pt>
                <c:pt idx="523">
                  <c:v>16:43</c:v>
                </c:pt>
                <c:pt idx="524">
                  <c:v>16:44</c:v>
                </c:pt>
                <c:pt idx="525">
                  <c:v>16:45</c:v>
                </c:pt>
                <c:pt idx="526">
                  <c:v>16:46</c:v>
                </c:pt>
                <c:pt idx="527">
                  <c:v>16:47</c:v>
                </c:pt>
                <c:pt idx="528">
                  <c:v>16:48</c:v>
                </c:pt>
                <c:pt idx="529">
                  <c:v>16:49</c:v>
                </c:pt>
                <c:pt idx="530">
                  <c:v>16:50</c:v>
                </c:pt>
                <c:pt idx="531">
                  <c:v>16:51</c:v>
                </c:pt>
                <c:pt idx="532">
                  <c:v>16:52</c:v>
                </c:pt>
                <c:pt idx="533">
                  <c:v>16:53</c:v>
                </c:pt>
                <c:pt idx="534">
                  <c:v>16:54</c:v>
                </c:pt>
                <c:pt idx="535">
                  <c:v>16:55</c:v>
                </c:pt>
                <c:pt idx="536">
                  <c:v>16:56</c:v>
                </c:pt>
                <c:pt idx="537">
                  <c:v>16:57</c:v>
                </c:pt>
                <c:pt idx="538">
                  <c:v>16:58</c:v>
                </c:pt>
                <c:pt idx="539">
                  <c:v>16:59</c:v>
                </c:pt>
                <c:pt idx="540">
                  <c:v>17:00</c:v>
                </c:pt>
                <c:pt idx="541">
                  <c:v>17:01</c:v>
                </c:pt>
                <c:pt idx="542">
                  <c:v>17:02</c:v>
                </c:pt>
                <c:pt idx="543">
                  <c:v>17:03</c:v>
                </c:pt>
                <c:pt idx="544">
                  <c:v>17:04</c:v>
                </c:pt>
                <c:pt idx="545">
                  <c:v>17:05</c:v>
                </c:pt>
                <c:pt idx="546">
                  <c:v>17:06</c:v>
                </c:pt>
                <c:pt idx="547">
                  <c:v>17:07</c:v>
                </c:pt>
                <c:pt idx="548">
                  <c:v>17:08</c:v>
                </c:pt>
                <c:pt idx="549">
                  <c:v>17:09</c:v>
                </c:pt>
                <c:pt idx="550">
                  <c:v>17:10</c:v>
                </c:pt>
                <c:pt idx="551">
                  <c:v>17:11</c:v>
                </c:pt>
                <c:pt idx="552">
                  <c:v>17:12</c:v>
                </c:pt>
                <c:pt idx="553">
                  <c:v>17:13</c:v>
                </c:pt>
                <c:pt idx="554">
                  <c:v>17:14</c:v>
                </c:pt>
                <c:pt idx="555">
                  <c:v>17:15</c:v>
                </c:pt>
                <c:pt idx="556">
                  <c:v>17:16</c:v>
                </c:pt>
                <c:pt idx="557">
                  <c:v>17:17</c:v>
                </c:pt>
                <c:pt idx="558">
                  <c:v>17:18</c:v>
                </c:pt>
                <c:pt idx="559">
                  <c:v>17:19</c:v>
                </c:pt>
                <c:pt idx="560">
                  <c:v>17:20</c:v>
                </c:pt>
                <c:pt idx="561">
                  <c:v>17:21</c:v>
                </c:pt>
                <c:pt idx="562">
                  <c:v>17:22</c:v>
                </c:pt>
                <c:pt idx="563">
                  <c:v>17:23</c:v>
                </c:pt>
                <c:pt idx="564">
                  <c:v>17:24</c:v>
                </c:pt>
                <c:pt idx="565">
                  <c:v>17:25</c:v>
                </c:pt>
                <c:pt idx="566">
                  <c:v>17:26</c:v>
                </c:pt>
                <c:pt idx="567">
                  <c:v>17:27</c:v>
                </c:pt>
                <c:pt idx="568">
                  <c:v>17:28</c:v>
                </c:pt>
                <c:pt idx="569">
                  <c:v>17:29</c:v>
                </c:pt>
                <c:pt idx="570">
                  <c:v>17:30</c:v>
                </c:pt>
                <c:pt idx="571">
                  <c:v>17:31</c:v>
                </c:pt>
                <c:pt idx="572">
                  <c:v>17:32</c:v>
                </c:pt>
                <c:pt idx="573">
                  <c:v>17:33</c:v>
                </c:pt>
                <c:pt idx="574">
                  <c:v>17:34</c:v>
                </c:pt>
                <c:pt idx="575">
                  <c:v>17:35</c:v>
                </c:pt>
                <c:pt idx="576">
                  <c:v>17:36</c:v>
                </c:pt>
                <c:pt idx="577">
                  <c:v>17:37</c:v>
                </c:pt>
                <c:pt idx="578">
                  <c:v>17:38</c:v>
                </c:pt>
                <c:pt idx="579">
                  <c:v>17:39</c:v>
                </c:pt>
                <c:pt idx="580">
                  <c:v>17:40</c:v>
                </c:pt>
                <c:pt idx="581">
                  <c:v>17:41</c:v>
                </c:pt>
                <c:pt idx="582">
                  <c:v>17:42</c:v>
                </c:pt>
                <c:pt idx="583">
                  <c:v>17:43</c:v>
                </c:pt>
                <c:pt idx="584">
                  <c:v>17:44</c:v>
                </c:pt>
                <c:pt idx="585">
                  <c:v>17:45</c:v>
                </c:pt>
                <c:pt idx="586">
                  <c:v>17:46</c:v>
                </c:pt>
                <c:pt idx="587">
                  <c:v>17:47</c:v>
                </c:pt>
                <c:pt idx="588">
                  <c:v>17:48</c:v>
                </c:pt>
                <c:pt idx="589">
                  <c:v>17:49</c:v>
                </c:pt>
                <c:pt idx="590">
                  <c:v>17:50</c:v>
                </c:pt>
                <c:pt idx="591">
                  <c:v>17:51</c:v>
                </c:pt>
                <c:pt idx="592">
                  <c:v>17:52</c:v>
                </c:pt>
                <c:pt idx="593">
                  <c:v>17:53</c:v>
                </c:pt>
                <c:pt idx="594">
                  <c:v>17:54</c:v>
                </c:pt>
                <c:pt idx="595">
                  <c:v>17:55</c:v>
                </c:pt>
                <c:pt idx="596">
                  <c:v>17:56</c:v>
                </c:pt>
                <c:pt idx="597">
                  <c:v>17:57</c:v>
                </c:pt>
                <c:pt idx="598">
                  <c:v>17:58</c:v>
                </c:pt>
                <c:pt idx="599">
                  <c:v>17:59</c:v>
                </c:pt>
                <c:pt idx="600">
                  <c:v>18:00</c:v>
                </c:pt>
                <c:pt idx="601">
                  <c:v>18:01</c:v>
                </c:pt>
                <c:pt idx="602">
                  <c:v>18:02</c:v>
                </c:pt>
                <c:pt idx="603">
                  <c:v>18:03</c:v>
                </c:pt>
                <c:pt idx="604">
                  <c:v>18:04</c:v>
                </c:pt>
                <c:pt idx="605">
                  <c:v>18:05</c:v>
                </c:pt>
                <c:pt idx="606">
                  <c:v>18:06</c:v>
                </c:pt>
                <c:pt idx="607">
                  <c:v>18:07</c:v>
                </c:pt>
                <c:pt idx="608">
                  <c:v>18:08</c:v>
                </c:pt>
                <c:pt idx="609">
                  <c:v>18:09</c:v>
                </c:pt>
                <c:pt idx="610">
                  <c:v>18:10</c:v>
                </c:pt>
                <c:pt idx="611">
                  <c:v>18:11</c:v>
                </c:pt>
                <c:pt idx="612">
                  <c:v>18:12</c:v>
                </c:pt>
                <c:pt idx="613">
                  <c:v>18:13</c:v>
                </c:pt>
                <c:pt idx="614">
                  <c:v>18:14</c:v>
                </c:pt>
                <c:pt idx="615">
                  <c:v>18:15</c:v>
                </c:pt>
                <c:pt idx="616">
                  <c:v>18:16</c:v>
                </c:pt>
                <c:pt idx="617">
                  <c:v>18:17</c:v>
                </c:pt>
                <c:pt idx="618">
                  <c:v>18:18</c:v>
                </c:pt>
                <c:pt idx="619">
                  <c:v>18:19</c:v>
                </c:pt>
                <c:pt idx="620">
                  <c:v>18:20</c:v>
                </c:pt>
                <c:pt idx="621">
                  <c:v>18:21</c:v>
                </c:pt>
                <c:pt idx="622">
                  <c:v>18:22</c:v>
                </c:pt>
                <c:pt idx="623">
                  <c:v>18:23</c:v>
                </c:pt>
                <c:pt idx="624">
                  <c:v>18:24</c:v>
                </c:pt>
                <c:pt idx="625">
                  <c:v>18:25</c:v>
                </c:pt>
                <c:pt idx="626">
                  <c:v>18:26</c:v>
                </c:pt>
                <c:pt idx="627">
                  <c:v>18:27</c:v>
                </c:pt>
                <c:pt idx="628">
                  <c:v>18:28</c:v>
                </c:pt>
                <c:pt idx="629">
                  <c:v>18:29</c:v>
                </c:pt>
                <c:pt idx="630">
                  <c:v>18:30</c:v>
                </c:pt>
                <c:pt idx="631">
                  <c:v>18:31</c:v>
                </c:pt>
                <c:pt idx="632">
                  <c:v>18:32</c:v>
                </c:pt>
                <c:pt idx="633">
                  <c:v>18:33</c:v>
                </c:pt>
                <c:pt idx="634">
                  <c:v>18:34</c:v>
                </c:pt>
                <c:pt idx="635">
                  <c:v>18:35</c:v>
                </c:pt>
                <c:pt idx="636">
                  <c:v>18:36</c:v>
                </c:pt>
                <c:pt idx="637">
                  <c:v>18:37</c:v>
                </c:pt>
                <c:pt idx="638">
                  <c:v>18:38</c:v>
                </c:pt>
                <c:pt idx="639">
                  <c:v>18:39</c:v>
                </c:pt>
                <c:pt idx="640">
                  <c:v>18:40</c:v>
                </c:pt>
                <c:pt idx="641">
                  <c:v>18:41</c:v>
                </c:pt>
                <c:pt idx="642">
                  <c:v>18:42</c:v>
                </c:pt>
                <c:pt idx="643">
                  <c:v>18:43</c:v>
                </c:pt>
                <c:pt idx="644">
                  <c:v>18:44</c:v>
                </c:pt>
                <c:pt idx="645">
                  <c:v>18:45</c:v>
                </c:pt>
                <c:pt idx="646">
                  <c:v>18:46</c:v>
                </c:pt>
                <c:pt idx="647">
                  <c:v>18:47</c:v>
                </c:pt>
                <c:pt idx="648">
                  <c:v>18:48</c:v>
                </c:pt>
                <c:pt idx="649">
                  <c:v>18:49</c:v>
                </c:pt>
                <c:pt idx="650">
                  <c:v>18:50</c:v>
                </c:pt>
                <c:pt idx="651">
                  <c:v>18:51</c:v>
                </c:pt>
                <c:pt idx="652">
                  <c:v>18:52</c:v>
                </c:pt>
                <c:pt idx="653">
                  <c:v>18:53</c:v>
                </c:pt>
                <c:pt idx="654">
                  <c:v>18:54</c:v>
                </c:pt>
                <c:pt idx="655">
                  <c:v>18:55</c:v>
                </c:pt>
                <c:pt idx="656">
                  <c:v>18:56</c:v>
                </c:pt>
                <c:pt idx="657">
                  <c:v>18:57</c:v>
                </c:pt>
                <c:pt idx="658">
                  <c:v>18:58</c:v>
                </c:pt>
                <c:pt idx="659">
                  <c:v>18:59</c:v>
                </c:pt>
                <c:pt idx="660">
                  <c:v>19:00</c:v>
                </c:pt>
                <c:pt idx="661">
                  <c:v>19:01</c:v>
                </c:pt>
                <c:pt idx="662">
                  <c:v>19:02</c:v>
                </c:pt>
                <c:pt idx="663">
                  <c:v>19:03</c:v>
                </c:pt>
                <c:pt idx="664">
                  <c:v>19:04</c:v>
                </c:pt>
                <c:pt idx="665">
                  <c:v>19:05</c:v>
                </c:pt>
                <c:pt idx="666">
                  <c:v>19:06</c:v>
                </c:pt>
                <c:pt idx="667">
                  <c:v>19:07</c:v>
                </c:pt>
                <c:pt idx="668">
                  <c:v>19:08</c:v>
                </c:pt>
                <c:pt idx="669">
                  <c:v>19:09</c:v>
                </c:pt>
                <c:pt idx="670">
                  <c:v>19:10</c:v>
                </c:pt>
                <c:pt idx="671">
                  <c:v>19:11</c:v>
                </c:pt>
                <c:pt idx="672">
                  <c:v>19:12</c:v>
                </c:pt>
                <c:pt idx="673">
                  <c:v>19:13</c:v>
                </c:pt>
                <c:pt idx="674">
                  <c:v>19:14</c:v>
                </c:pt>
                <c:pt idx="675">
                  <c:v>19:15</c:v>
                </c:pt>
                <c:pt idx="676">
                  <c:v>19:16</c:v>
                </c:pt>
                <c:pt idx="677">
                  <c:v>19:17</c:v>
                </c:pt>
                <c:pt idx="678">
                  <c:v>19:18</c:v>
                </c:pt>
                <c:pt idx="679">
                  <c:v>19:19</c:v>
                </c:pt>
                <c:pt idx="680">
                  <c:v>19:20</c:v>
                </c:pt>
                <c:pt idx="681">
                  <c:v>19:21</c:v>
                </c:pt>
                <c:pt idx="682">
                  <c:v>19:22</c:v>
                </c:pt>
                <c:pt idx="683">
                  <c:v>19:23</c:v>
                </c:pt>
                <c:pt idx="684">
                  <c:v>19:24</c:v>
                </c:pt>
                <c:pt idx="685">
                  <c:v>19:25</c:v>
                </c:pt>
                <c:pt idx="686">
                  <c:v>19:26</c:v>
                </c:pt>
                <c:pt idx="687">
                  <c:v>19:27</c:v>
                </c:pt>
                <c:pt idx="688">
                  <c:v>19:28</c:v>
                </c:pt>
                <c:pt idx="689">
                  <c:v>19:29</c:v>
                </c:pt>
                <c:pt idx="690">
                  <c:v>19:30</c:v>
                </c:pt>
                <c:pt idx="691">
                  <c:v>19:31</c:v>
                </c:pt>
                <c:pt idx="692">
                  <c:v>19:32</c:v>
                </c:pt>
                <c:pt idx="693">
                  <c:v>19:33</c:v>
                </c:pt>
                <c:pt idx="694">
                  <c:v>19:34</c:v>
                </c:pt>
                <c:pt idx="695">
                  <c:v>19:35</c:v>
                </c:pt>
                <c:pt idx="696">
                  <c:v>19:36</c:v>
                </c:pt>
                <c:pt idx="697">
                  <c:v>19:37</c:v>
                </c:pt>
                <c:pt idx="698">
                  <c:v>19:38</c:v>
                </c:pt>
                <c:pt idx="699">
                  <c:v>19:39</c:v>
                </c:pt>
                <c:pt idx="700">
                  <c:v>19:40</c:v>
                </c:pt>
                <c:pt idx="701">
                  <c:v>19:41</c:v>
                </c:pt>
                <c:pt idx="702">
                  <c:v>19:42</c:v>
                </c:pt>
                <c:pt idx="703">
                  <c:v>19:43</c:v>
                </c:pt>
                <c:pt idx="704">
                  <c:v>19:44</c:v>
                </c:pt>
                <c:pt idx="705">
                  <c:v>19:45</c:v>
                </c:pt>
                <c:pt idx="706">
                  <c:v>19:46</c:v>
                </c:pt>
                <c:pt idx="707">
                  <c:v>19:47</c:v>
                </c:pt>
                <c:pt idx="708">
                  <c:v>19:48</c:v>
                </c:pt>
                <c:pt idx="709">
                  <c:v>19:49</c:v>
                </c:pt>
                <c:pt idx="710">
                  <c:v>19:50</c:v>
                </c:pt>
                <c:pt idx="711">
                  <c:v>19:51</c:v>
                </c:pt>
                <c:pt idx="712">
                  <c:v>19:52</c:v>
                </c:pt>
                <c:pt idx="713">
                  <c:v>19:53</c:v>
                </c:pt>
                <c:pt idx="714">
                  <c:v>19:54</c:v>
                </c:pt>
                <c:pt idx="715">
                  <c:v>19:55</c:v>
                </c:pt>
                <c:pt idx="716">
                  <c:v>19:56</c:v>
                </c:pt>
                <c:pt idx="717">
                  <c:v>19:57</c:v>
                </c:pt>
                <c:pt idx="718">
                  <c:v>19:58</c:v>
                </c:pt>
                <c:pt idx="719">
                  <c:v>19:59</c:v>
                </c:pt>
                <c:pt idx="720">
                  <c:v>20:00</c:v>
                </c:pt>
                <c:pt idx="721">
                  <c:v>20:01</c:v>
                </c:pt>
                <c:pt idx="722">
                  <c:v>20:02</c:v>
                </c:pt>
                <c:pt idx="723">
                  <c:v>20:03</c:v>
                </c:pt>
                <c:pt idx="724">
                  <c:v>20:04</c:v>
                </c:pt>
                <c:pt idx="725">
                  <c:v>20:05</c:v>
                </c:pt>
                <c:pt idx="726">
                  <c:v>20:06</c:v>
                </c:pt>
                <c:pt idx="727">
                  <c:v>20:07</c:v>
                </c:pt>
                <c:pt idx="728">
                  <c:v>20:08</c:v>
                </c:pt>
                <c:pt idx="729">
                  <c:v>20:09</c:v>
                </c:pt>
                <c:pt idx="730">
                  <c:v>20:10</c:v>
                </c:pt>
                <c:pt idx="731">
                  <c:v>20:11</c:v>
                </c:pt>
                <c:pt idx="732">
                  <c:v>20:12</c:v>
                </c:pt>
                <c:pt idx="733">
                  <c:v>20:13</c:v>
                </c:pt>
                <c:pt idx="734">
                  <c:v>20:14</c:v>
                </c:pt>
                <c:pt idx="735">
                  <c:v>20:15</c:v>
                </c:pt>
                <c:pt idx="736">
                  <c:v>20:16</c:v>
                </c:pt>
                <c:pt idx="737">
                  <c:v>20:17</c:v>
                </c:pt>
                <c:pt idx="738">
                  <c:v>20:18</c:v>
                </c:pt>
                <c:pt idx="739">
                  <c:v>20:19</c:v>
                </c:pt>
                <c:pt idx="740">
                  <c:v>20:20</c:v>
                </c:pt>
                <c:pt idx="741">
                  <c:v>20:21</c:v>
                </c:pt>
                <c:pt idx="742">
                  <c:v>20:22</c:v>
                </c:pt>
                <c:pt idx="743">
                  <c:v>20:23</c:v>
                </c:pt>
                <c:pt idx="744">
                  <c:v>20:24</c:v>
                </c:pt>
                <c:pt idx="745">
                  <c:v>20:25</c:v>
                </c:pt>
                <c:pt idx="746">
                  <c:v>20:26</c:v>
                </c:pt>
                <c:pt idx="747">
                  <c:v>20:27</c:v>
                </c:pt>
                <c:pt idx="748">
                  <c:v>20:28</c:v>
                </c:pt>
                <c:pt idx="749">
                  <c:v>20:29</c:v>
                </c:pt>
                <c:pt idx="750">
                  <c:v>20:30</c:v>
                </c:pt>
                <c:pt idx="751">
                  <c:v>20:31</c:v>
                </c:pt>
                <c:pt idx="752">
                  <c:v>20:32</c:v>
                </c:pt>
                <c:pt idx="753">
                  <c:v>20:33</c:v>
                </c:pt>
                <c:pt idx="754">
                  <c:v>20:34</c:v>
                </c:pt>
                <c:pt idx="755">
                  <c:v>20:35</c:v>
                </c:pt>
                <c:pt idx="756">
                  <c:v>20:36</c:v>
                </c:pt>
                <c:pt idx="757">
                  <c:v>20:37</c:v>
                </c:pt>
                <c:pt idx="758">
                  <c:v>20:38</c:v>
                </c:pt>
                <c:pt idx="759">
                  <c:v>20:39</c:v>
                </c:pt>
                <c:pt idx="760">
                  <c:v>20:40</c:v>
                </c:pt>
                <c:pt idx="761">
                  <c:v>20:41</c:v>
                </c:pt>
                <c:pt idx="762">
                  <c:v>20:42</c:v>
                </c:pt>
                <c:pt idx="763">
                  <c:v>20:43</c:v>
                </c:pt>
                <c:pt idx="764">
                  <c:v>20:44</c:v>
                </c:pt>
                <c:pt idx="765">
                  <c:v>20:45</c:v>
                </c:pt>
                <c:pt idx="766">
                  <c:v>20:46</c:v>
                </c:pt>
                <c:pt idx="767">
                  <c:v>20:47</c:v>
                </c:pt>
                <c:pt idx="768">
                  <c:v>20:48</c:v>
                </c:pt>
                <c:pt idx="769">
                  <c:v>20:49</c:v>
                </c:pt>
                <c:pt idx="770">
                  <c:v>20:50</c:v>
                </c:pt>
                <c:pt idx="771">
                  <c:v>20:51</c:v>
                </c:pt>
                <c:pt idx="772">
                  <c:v>20:52</c:v>
                </c:pt>
                <c:pt idx="773">
                  <c:v>20:53</c:v>
                </c:pt>
                <c:pt idx="774">
                  <c:v>20:54</c:v>
                </c:pt>
                <c:pt idx="775">
                  <c:v>20:55</c:v>
                </c:pt>
                <c:pt idx="776">
                  <c:v>20:56</c:v>
                </c:pt>
                <c:pt idx="777">
                  <c:v>20:57</c:v>
                </c:pt>
                <c:pt idx="778">
                  <c:v>20:58</c:v>
                </c:pt>
                <c:pt idx="779">
                  <c:v>20:59</c:v>
                </c:pt>
                <c:pt idx="780">
                  <c:v>21:00</c:v>
                </c:pt>
                <c:pt idx="781">
                  <c:v>21:01</c:v>
                </c:pt>
                <c:pt idx="782">
                  <c:v>21:02</c:v>
                </c:pt>
                <c:pt idx="783">
                  <c:v>21:03</c:v>
                </c:pt>
                <c:pt idx="784">
                  <c:v>21:04</c:v>
                </c:pt>
                <c:pt idx="785">
                  <c:v>21:05</c:v>
                </c:pt>
                <c:pt idx="786">
                  <c:v>21:06</c:v>
                </c:pt>
                <c:pt idx="787">
                  <c:v>21:07</c:v>
                </c:pt>
                <c:pt idx="788">
                  <c:v>21:08</c:v>
                </c:pt>
                <c:pt idx="789">
                  <c:v>21:09</c:v>
                </c:pt>
                <c:pt idx="790">
                  <c:v>21:10</c:v>
                </c:pt>
                <c:pt idx="791">
                  <c:v>21:11</c:v>
                </c:pt>
                <c:pt idx="792">
                  <c:v>21:12</c:v>
                </c:pt>
                <c:pt idx="793">
                  <c:v>21:13</c:v>
                </c:pt>
                <c:pt idx="794">
                  <c:v>21:14</c:v>
                </c:pt>
                <c:pt idx="795">
                  <c:v>21:15</c:v>
                </c:pt>
                <c:pt idx="796">
                  <c:v>21:16</c:v>
                </c:pt>
                <c:pt idx="797">
                  <c:v>21:17</c:v>
                </c:pt>
                <c:pt idx="798">
                  <c:v>21:18</c:v>
                </c:pt>
                <c:pt idx="799">
                  <c:v>21:19</c:v>
                </c:pt>
                <c:pt idx="800">
                  <c:v>21:20</c:v>
                </c:pt>
                <c:pt idx="801">
                  <c:v>21:21</c:v>
                </c:pt>
                <c:pt idx="802">
                  <c:v>21:22</c:v>
                </c:pt>
                <c:pt idx="803">
                  <c:v>21:23</c:v>
                </c:pt>
                <c:pt idx="804">
                  <c:v>21:24</c:v>
                </c:pt>
                <c:pt idx="805">
                  <c:v>21:25</c:v>
                </c:pt>
                <c:pt idx="806">
                  <c:v>21:26</c:v>
                </c:pt>
                <c:pt idx="807">
                  <c:v>21:27</c:v>
                </c:pt>
                <c:pt idx="808">
                  <c:v>21:28</c:v>
                </c:pt>
                <c:pt idx="809">
                  <c:v>21:29</c:v>
                </c:pt>
                <c:pt idx="810">
                  <c:v>21:30</c:v>
                </c:pt>
                <c:pt idx="811">
                  <c:v>21:31</c:v>
                </c:pt>
                <c:pt idx="812">
                  <c:v>21:32</c:v>
                </c:pt>
                <c:pt idx="813">
                  <c:v>21:33</c:v>
                </c:pt>
                <c:pt idx="814">
                  <c:v>21:34</c:v>
                </c:pt>
                <c:pt idx="815">
                  <c:v>21:35</c:v>
                </c:pt>
                <c:pt idx="816">
                  <c:v>21:36</c:v>
                </c:pt>
                <c:pt idx="817">
                  <c:v>21:37</c:v>
                </c:pt>
                <c:pt idx="818">
                  <c:v>21:38</c:v>
                </c:pt>
                <c:pt idx="819">
                  <c:v>21:39</c:v>
                </c:pt>
                <c:pt idx="820">
                  <c:v>21:40</c:v>
                </c:pt>
                <c:pt idx="821">
                  <c:v>21:41</c:v>
                </c:pt>
                <c:pt idx="822">
                  <c:v>21:42</c:v>
                </c:pt>
                <c:pt idx="823">
                  <c:v>21:43</c:v>
                </c:pt>
                <c:pt idx="824">
                  <c:v>21:44</c:v>
                </c:pt>
                <c:pt idx="825">
                  <c:v>21:45</c:v>
                </c:pt>
                <c:pt idx="826">
                  <c:v>21:46</c:v>
                </c:pt>
                <c:pt idx="827">
                  <c:v>21:47</c:v>
                </c:pt>
                <c:pt idx="828">
                  <c:v>21:48</c:v>
                </c:pt>
                <c:pt idx="829">
                  <c:v>21:49</c:v>
                </c:pt>
                <c:pt idx="830">
                  <c:v>21:50</c:v>
                </c:pt>
                <c:pt idx="831">
                  <c:v>21:51</c:v>
                </c:pt>
                <c:pt idx="832">
                  <c:v>21:52</c:v>
                </c:pt>
                <c:pt idx="833">
                  <c:v>21:53</c:v>
                </c:pt>
                <c:pt idx="834">
                  <c:v>21:54</c:v>
                </c:pt>
                <c:pt idx="835">
                  <c:v>21:55</c:v>
                </c:pt>
                <c:pt idx="836">
                  <c:v>21:56</c:v>
                </c:pt>
                <c:pt idx="837">
                  <c:v>21:57</c:v>
                </c:pt>
                <c:pt idx="838">
                  <c:v>21:58</c:v>
                </c:pt>
                <c:pt idx="839">
                  <c:v>21:59</c:v>
                </c:pt>
                <c:pt idx="840">
                  <c:v>22:00</c:v>
                </c:pt>
                <c:pt idx="841">
                  <c:v>22:01</c:v>
                </c:pt>
                <c:pt idx="842">
                  <c:v>22:02</c:v>
                </c:pt>
                <c:pt idx="843">
                  <c:v>22:03</c:v>
                </c:pt>
                <c:pt idx="844">
                  <c:v>22:04</c:v>
                </c:pt>
                <c:pt idx="845">
                  <c:v>22:05</c:v>
                </c:pt>
                <c:pt idx="846">
                  <c:v>22:06</c:v>
                </c:pt>
                <c:pt idx="847">
                  <c:v>22:07</c:v>
                </c:pt>
                <c:pt idx="848">
                  <c:v>22:08</c:v>
                </c:pt>
                <c:pt idx="849">
                  <c:v>22:09</c:v>
                </c:pt>
                <c:pt idx="850">
                  <c:v>22:10</c:v>
                </c:pt>
                <c:pt idx="851">
                  <c:v>22:11</c:v>
                </c:pt>
                <c:pt idx="852">
                  <c:v>22:12</c:v>
                </c:pt>
                <c:pt idx="853">
                  <c:v>22:13</c:v>
                </c:pt>
                <c:pt idx="854">
                  <c:v>22:14</c:v>
                </c:pt>
                <c:pt idx="855">
                  <c:v>22:15</c:v>
                </c:pt>
                <c:pt idx="856">
                  <c:v>22:16</c:v>
                </c:pt>
                <c:pt idx="857">
                  <c:v>22:17</c:v>
                </c:pt>
                <c:pt idx="858">
                  <c:v>22:18</c:v>
                </c:pt>
                <c:pt idx="859">
                  <c:v>22:19</c:v>
                </c:pt>
                <c:pt idx="860">
                  <c:v>22:20</c:v>
                </c:pt>
                <c:pt idx="861">
                  <c:v>22:21</c:v>
                </c:pt>
                <c:pt idx="862">
                  <c:v>22:22</c:v>
                </c:pt>
                <c:pt idx="863">
                  <c:v>22:23</c:v>
                </c:pt>
                <c:pt idx="864">
                  <c:v>22:24</c:v>
                </c:pt>
                <c:pt idx="865">
                  <c:v>22:25</c:v>
                </c:pt>
                <c:pt idx="866">
                  <c:v>22:26</c:v>
                </c:pt>
                <c:pt idx="867">
                  <c:v>22:27</c:v>
                </c:pt>
                <c:pt idx="868">
                  <c:v>22:28</c:v>
                </c:pt>
                <c:pt idx="869">
                  <c:v>22:29</c:v>
                </c:pt>
                <c:pt idx="870">
                  <c:v>22:30</c:v>
                </c:pt>
                <c:pt idx="871">
                  <c:v>22:31</c:v>
                </c:pt>
                <c:pt idx="872">
                  <c:v>22:32</c:v>
                </c:pt>
                <c:pt idx="873">
                  <c:v>22:33</c:v>
                </c:pt>
                <c:pt idx="874">
                  <c:v>22:34</c:v>
                </c:pt>
                <c:pt idx="875">
                  <c:v>22:35</c:v>
                </c:pt>
                <c:pt idx="876">
                  <c:v>22:36</c:v>
                </c:pt>
                <c:pt idx="877">
                  <c:v>22:37</c:v>
                </c:pt>
                <c:pt idx="878">
                  <c:v>22:38</c:v>
                </c:pt>
                <c:pt idx="879">
                  <c:v>22:39</c:v>
                </c:pt>
                <c:pt idx="880">
                  <c:v>22:40</c:v>
                </c:pt>
                <c:pt idx="881">
                  <c:v>22:41</c:v>
                </c:pt>
                <c:pt idx="882">
                  <c:v>22:42</c:v>
                </c:pt>
                <c:pt idx="883">
                  <c:v>22:43</c:v>
                </c:pt>
                <c:pt idx="884">
                  <c:v>22:44</c:v>
                </c:pt>
                <c:pt idx="885">
                  <c:v>22:45</c:v>
                </c:pt>
                <c:pt idx="886">
                  <c:v>22:46</c:v>
                </c:pt>
                <c:pt idx="887">
                  <c:v>22:47</c:v>
                </c:pt>
                <c:pt idx="888">
                  <c:v>22:48</c:v>
                </c:pt>
                <c:pt idx="889">
                  <c:v>22:49</c:v>
                </c:pt>
                <c:pt idx="890">
                  <c:v>22:50</c:v>
                </c:pt>
                <c:pt idx="891">
                  <c:v>22:51</c:v>
                </c:pt>
                <c:pt idx="892">
                  <c:v>22:52</c:v>
                </c:pt>
                <c:pt idx="893">
                  <c:v>22:53</c:v>
                </c:pt>
                <c:pt idx="894">
                  <c:v>22:54</c:v>
                </c:pt>
                <c:pt idx="895">
                  <c:v>22:55</c:v>
                </c:pt>
                <c:pt idx="896">
                  <c:v>22:56</c:v>
                </c:pt>
                <c:pt idx="897">
                  <c:v>22:57</c:v>
                </c:pt>
                <c:pt idx="898">
                  <c:v>22:58</c:v>
                </c:pt>
                <c:pt idx="899">
                  <c:v>22:59</c:v>
                </c:pt>
                <c:pt idx="900">
                  <c:v>23:00</c:v>
                </c:pt>
                <c:pt idx="901">
                  <c:v>23:01</c:v>
                </c:pt>
                <c:pt idx="902">
                  <c:v>23:02</c:v>
                </c:pt>
                <c:pt idx="903">
                  <c:v>23:03</c:v>
                </c:pt>
                <c:pt idx="904">
                  <c:v>23:04</c:v>
                </c:pt>
                <c:pt idx="905">
                  <c:v>23:05</c:v>
                </c:pt>
                <c:pt idx="906">
                  <c:v>23:06</c:v>
                </c:pt>
                <c:pt idx="907">
                  <c:v>23:07</c:v>
                </c:pt>
                <c:pt idx="908">
                  <c:v>23:08</c:v>
                </c:pt>
                <c:pt idx="909">
                  <c:v>23:09</c:v>
                </c:pt>
                <c:pt idx="910">
                  <c:v>23:10</c:v>
                </c:pt>
                <c:pt idx="911">
                  <c:v>23:11</c:v>
                </c:pt>
                <c:pt idx="912">
                  <c:v>23:12</c:v>
                </c:pt>
                <c:pt idx="913">
                  <c:v>23:13</c:v>
                </c:pt>
                <c:pt idx="914">
                  <c:v>23:14</c:v>
                </c:pt>
                <c:pt idx="915">
                  <c:v>23:15</c:v>
                </c:pt>
                <c:pt idx="916">
                  <c:v>23:16</c:v>
                </c:pt>
                <c:pt idx="917">
                  <c:v>23:17</c:v>
                </c:pt>
                <c:pt idx="918">
                  <c:v>23:18</c:v>
                </c:pt>
                <c:pt idx="919">
                  <c:v>23:19</c:v>
                </c:pt>
                <c:pt idx="920">
                  <c:v>23:20</c:v>
                </c:pt>
                <c:pt idx="921">
                  <c:v>23:21</c:v>
                </c:pt>
                <c:pt idx="922">
                  <c:v>23:22</c:v>
                </c:pt>
                <c:pt idx="923">
                  <c:v>23:23</c:v>
                </c:pt>
                <c:pt idx="924">
                  <c:v>23:24</c:v>
                </c:pt>
                <c:pt idx="925">
                  <c:v>23:25</c:v>
                </c:pt>
                <c:pt idx="926">
                  <c:v>23:26</c:v>
                </c:pt>
                <c:pt idx="927">
                  <c:v>23:27</c:v>
                </c:pt>
                <c:pt idx="928">
                  <c:v>23:28</c:v>
                </c:pt>
                <c:pt idx="929">
                  <c:v>23:29</c:v>
                </c:pt>
                <c:pt idx="930">
                  <c:v>23:30</c:v>
                </c:pt>
                <c:pt idx="931">
                  <c:v>23:31</c:v>
                </c:pt>
                <c:pt idx="932">
                  <c:v>23:32</c:v>
                </c:pt>
                <c:pt idx="933">
                  <c:v>23:33</c:v>
                </c:pt>
                <c:pt idx="934">
                  <c:v>23:34</c:v>
                </c:pt>
                <c:pt idx="935">
                  <c:v>23:35</c:v>
                </c:pt>
                <c:pt idx="936">
                  <c:v>23:36</c:v>
                </c:pt>
                <c:pt idx="937">
                  <c:v>23:37</c:v>
                </c:pt>
                <c:pt idx="938">
                  <c:v>23:38</c:v>
                </c:pt>
                <c:pt idx="939">
                  <c:v>23:39</c:v>
                </c:pt>
                <c:pt idx="940">
                  <c:v>23:40</c:v>
                </c:pt>
                <c:pt idx="941">
                  <c:v>23:41</c:v>
                </c:pt>
                <c:pt idx="942">
                  <c:v>23:42</c:v>
                </c:pt>
                <c:pt idx="943">
                  <c:v>23:43</c:v>
                </c:pt>
                <c:pt idx="944">
                  <c:v>23:44</c:v>
                </c:pt>
                <c:pt idx="945">
                  <c:v>23:45</c:v>
                </c:pt>
                <c:pt idx="946">
                  <c:v>23:46</c:v>
                </c:pt>
                <c:pt idx="947">
                  <c:v>23:47</c:v>
                </c:pt>
                <c:pt idx="948">
                  <c:v>23:48</c:v>
                </c:pt>
                <c:pt idx="949">
                  <c:v>23:49</c:v>
                </c:pt>
                <c:pt idx="950">
                  <c:v>23:50</c:v>
                </c:pt>
                <c:pt idx="951">
                  <c:v>23:51</c:v>
                </c:pt>
                <c:pt idx="952">
                  <c:v>23:52</c:v>
                </c:pt>
                <c:pt idx="953">
                  <c:v>23:53</c:v>
                </c:pt>
                <c:pt idx="954">
                  <c:v>23:54</c:v>
                </c:pt>
                <c:pt idx="955">
                  <c:v>23:55</c:v>
                </c:pt>
                <c:pt idx="956">
                  <c:v>23:56</c:v>
                </c:pt>
                <c:pt idx="957">
                  <c:v>23:57</c:v>
                </c:pt>
                <c:pt idx="958">
                  <c:v>23:58</c:v>
                </c:pt>
                <c:pt idx="959">
                  <c:v>23:59</c:v>
                </c:pt>
                <c:pt idx="960">
                  <c:v>00:00</c:v>
                </c:pt>
                <c:pt idx="961">
                  <c:v>00:01</c:v>
                </c:pt>
                <c:pt idx="962">
                  <c:v>00:02</c:v>
                </c:pt>
                <c:pt idx="963">
                  <c:v>00:03</c:v>
                </c:pt>
                <c:pt idx="964">
                  <c:v>00:04</c:v>
                </c:pt>
                <c:pt idx="965">
                  <c:v>00:05</c:v>
                </c:pt>
                <c:pt idx="966">
                  <c:v>00:06</c:v>
                </c:pt>
                <c:pt idx="967">
                  <c:v>00:07</c:v>
                </c:pt>
                <c:pt idx="968">
                  <c:v>00:08</c:v>
                </c:pt>
                <c:pt idx="969">
                  <c:v>00:09</c:v>
                </c:pt>
                <c:pt idx="970">
                  <c:v>00:10</c:v>
                </c:pt>
                <c:pt idx="971">
                  <c:v>00:11</c:v>
                </c:pt>
                <c:pt idx="972">
                  <c:v>00:12</c:v>
                </c:pt>
                <c:pt idx="973">
                  <c:v>00:13</c:v>
                </c:pt>
                <c:pt idx="974">
                  <c:v>00:14</c:v>
                </c:pt>
                <c:pt idx="975">
                  <c:v>00:15</c:v>
                </c:pt>
                <c:pt idx="976">
                  <c:v>00:16</c:v>
                </c:pt>
                <c:pt idx="977">
                  <c:v>00:17</c:v>
                </c:pt>
                <c:pt idx="978">
                  <c:v>00:18</c:v>
                </c:pt>
                <c:pt idx="979">
                  <c:v>00:19</c:v>
                </c:pt>
                <c:pt idx="980">
                  <c:v>00:20</c:v>
                </c:pt>
                <c:pt idx="981">
                  <c:v>00:21</c:v>
                </c:pt>
                <c:pt idx="982">
                  <c:v>00:22</c:v>
                </c:pt>
                <c:pt idx="983">
                  <c:v>00:23</c:v>
                </c:pt>
                <c:pt idx="984">
                  <c:v>00:24</c:v>
                </c:pt>
                <c:pt idx="985">
                  <c:v>00:25</c:v>
                </c:pt>
                <c:pt idx="986">
                  <c:v>00:26</c:v>
                </c:pt>
                <c:pt idx="987">
                  <c:v>00:27</c:v>
                </c:pt>
                <c:pt idx="988">
                  <c:v>00:28</c:v>
                </c:pt>
                <c:pt idx="989">
                  <c:v>00:29</c:v>
                </c:pt>
                <c:pt idx="990">
                  <c:v>00:30</c:v>
                </c:pt>
                <c:pt idx="991">
                  <c:v>00:31</c:v>
                </c:pt>
                <c:pt idx="992">
                  <c:v>00:32</c:v>
                </c:pt>
                <c:pt idx="993">
                  <c:v>00:33</c:v>
                </c:pt>
                <c:pt idx="994">
                  <c:v>00:34</c:v>
                </c:pt>
                <c:pt idx="995">
                  <c:v>00:35</c:v>
                </c:pt>
                <c:pt idx="996">
                  <c:v>00:36</c:v>
                </c:pt>
                <c:pt idx="997">
                  <c:v>00:37</c:v>
                </c:pt>
                <c:pt idx="998">
                  <c:v>00:38</c:v>
                </c:pt>
                <c:pt idx="999">
                  <c:v>00:39</c:v>
                </c:pt>
                <c:pt idx="1000">
                  <c:v>00:40</c:v>
                </c:pt>
                <c:pt idx="1001">
                  <c:v>00:41</c:v>
                </c:pt>
                <c:pt idx="1002">
                  <c:v>00:42</c:v>
                </c:pt>
                <c:pt idx="1003">
                  <c:v>00:43</c:v>
                </c:pt>
                <c:pt idx="1004">
                  <c:v>00:44</c:v>
                </c:pt>
                <c:pt idx="1005">
                  <c:v>00:45</c:v>
                </c:pt>
                <c:pt idx="1006">
                  <c:v>00:46</c:v>
                </c:pt>
                <c:pt idx="1007">
                  <c:v>00:47</c:v>
                </c:pt>
                <c:pt idx="1008">
                  <c:v>00:48</c:v>
                </c:pt>
                <c:pt idx="1009">
                  <c:v>00:49</c:v>
                </c:pt>
                <c:pt idx="1010">
                  <c:v>00:50</c:v>
                </c:pt>
                <c:pt idx="1011">
                  <c:v>00:51</c:v>
                </c:pt>
                <c:pt idx="1012">
                  <c:v>00:52</c:v>
                </c:pt>
                <c:pt idx="1013">
                  <c:v>00:53</c:v>
                </c:pt>
                <c:pt idx="1014">
                  <c:v>00:54</c:v>
                </c:pt>
                <c:pt idx="1015">
                  <c:v>00:55</c:v>
                </c:pt>
                <c:pt idx="1016">
                  <c:v>00:56</c:v>
                </c:pt>
                <c:pt idx="1017">
                  <c:v>00:57</c:v>
                </c:pt>
                <c:pt idx="1018">
                  <c:v>00:58</c:v>
                </c:pt>
                <c:pt idx="1019">
                  <c:v>00:59</c:v>
                </c:pt>
                <c:pt idx="1020">
                  <c:v>01:00</c:v>
                </c:pt>
                <c:pt idx="1021">
                  <c:v>01:01</c:v>
                </c:pt>
                <c:pt idx="1022">
                  <c:v>01:02</c:v>
                </c:pt>
                <c:pt idx="1023">
                  <c:v>01:03</c:v>
                </c:pt>
                <c:pt idx="1024">
                  <c:v>01:04</c:v>
                </c:pt>
                <c:pt idx="1025">
                  <c:v>01:05</c:v>
                </c:pt>
                <c:pt idx="1026">
                  <c:v>01:06</c:v>
                </c:pt>
                <c:pt idx="1027">
                  <c:v>01:07</c:v>
                </c:pt>
                <c:pt idx="1028">
                  <c:v>01:08</c:v>
                </c:pt>
                <c:pt idx="1029">
                  <c:v>01:09</c:v>
                </c:pt>
                <c:pt idx="1030">
                  <c:v>01:10</c:v>
                </c:pt>
                <c:pt idx="1031">
                  <c:v>01:11</c:v>
                </c:pt>
                <c:pt idx="1032">
                  <c:v>01:12</c:v>
                </c:pt>
                <c:pt idx="1033">
                  <c:v>01:13</c:v>
                </c:pt>
                <c:pt idx="1034">
                  <c:v>01:14</c:v>
                </c:pt>
                <c:pt idx="1035">
                  <c:v>01:15</c:v>
                </c:pt>
                <c:pt idx="1036">
                  <c:v>01:16</c:v>
                </c:pt>
                <c:pt idx="1037">
                  <c:v>01:17</c:v>
                </c:pt>
                <c:pt idx="1038">
                  <c:v>01:18</c:v>
                </c:pt>
                <c:pt idx="1039">
                  <c:v>01:19</c:v>
                </c:pt>
                <c:pt idx="1040">
                  <c:v>01:20</c:v>
                </c:pt>
                <c:pt idx="1041">
                  <c:v>01:21</c:v>
                </c:pt>
                <c:pt idx="1042">
                  <c:v>01:22</c:v>
                </c:pt>
                <c:pt idx="1043">
                  <c:v>01:23</c:v>
                </c:pt>
                <c:pt idx="1044">
                  <c:v>01:24</c:v>
                </c:pt>
                <c:pt idx="1045">
                  <c:v>01:25</c:v>
                </c:pt>
                <c:pt idx="1046">
                  <c:v>01:26</c:v>
                </c:pt>
                <c:pt idx="1047">
                  <c:v>01:27</c:v>
                </c:pt>
                <c:pt idx="1048">
                  <c:v>01:28</c:v>
                </c:pt>
                <c:pt idx="1049">
                  <c:v>01:29</c:v>
                </c:pt>
                <c:pt idx="1050">
                  <c:v>01:30</c:v>
                </c:pt>
                <c:pt idx="1051">
                  <c:v>01:31</c:v>
                </c:pt>
                <c:pt idx="1052">
                  <c:v>01:32</c:v>
                </c:pt>
                <c:pt idx="1053">
                  <c:v>01:33</c:v>
                </c:pt>
                <c:pt idx="1054">
                  <c:v>01:34</c:v>
                </c:pt>
                <c:pt idx="1055">
                  <c:v>01:35</c:v>
                </c:pt>
                <c:pt idx="1056">
                  <c:v>01:36</c:v>
                </c:pt>
                <c:pt idx="1057">
                  <c:v>01:37</c:v>
                </c:pt>
                <c:pt idx="1058">
                  <c:v>01:38</c:v>
                </c:pt>
                <c:pt idx="1059">
                  <c:v>01:39</c:v>
                </c:pt>
                <c:pt idx="1060">
                  <c:v>01:40</c:v>
                </c:pt>
                <c:pt idx="1061">
                  <c:v>01:41</c:v>
                </c:pt>
                <c:pt idx="1062">
                  <c:v>01:42</c:v>
                </c:pt>
                <c:pt idx="1063">
                  <c:v>01:43</c:v>
                </c:pt>
                <c:pt idx="1064">
                  <c:v>01:44</c:v>
                </c:pt>
                <c:pt idx="1065">
                  <c:v>01:45</c:v>
                </c:pt>
                <c:pt idx="1066">
                  <c:v>01:46</c:v>
                </c:pt>
                <c:pt idx="1067">
                  <c:v>01:47</c:v>
                </c:pt>
                <c:pt idx="1068">
                  <c:v>01:48</c:v>
                </c:pt>
                <c:pt idx="1069">
                  <c:v>01:49</c:v>
                </c:pt>
                <c:pt idx="1070">
                  <c:v>01:50</c:v>
                </c:pt>
                <c:pt idx="1071">
                  <c:v>01:51</c:v>
                </c:pt>
                <c:pt idx="1072">
                  <c:v>01:52</c:v>
                </c:pt>
                <c:pt idx="1073">
                  <c:v>01:53</c:v>
                </c:pt>
                <c:pt idx="1074">
                  <c:v>01:54</c:v>
                </c:pt>
                <c:pt idx="1075">
                  <c:v>01:55</c:v>
                </c:pt>
                <c:pt idx="1076">
                  <c:v>01:56</c:v>
                </c:pt>
                <c:pt idx="1077">
                  <c:v>01:57</c:v>
                </c:pt>
                <c:pt idx="1078">
                  <c:v>01:58</c:v>
                </c:pt>
                <c:pt idx="1079">
                  <c:v>01:59</c:v>
                </c:pt>
                <c:pt idx="1080">
                  <c:v>02:00</c:v>
                </c:pt>
                <c:pt idx="1081">
                  <c:v>02:01</c:v>
                </c:pt>
                <c:pt idx="1082">
                  <c:v>02:02</c:v>
                </c:pt>
                <c:pt idx="1083">
                  <c:v>02:03</c:v>
                </c:pt>
                <c:pt idx="1084">
                  <c:v>02:04</c:v>
                </c:pt>
                <c:pt idx="1085">
                  <c:v>02:05</c:v>
                </c:pt>
                <c:pt idx="1086">
                  <c:v>02:06</c:v>
                </c:pt>
                <c:pt idx="1087">
                  <c:v>02:07</c:v>
                </c:pt>
                <c:pt idx="1088">
                  <c:v>02:08</c:v>
                </c:pt>
                <c:pt idx="1089">
                  <c:v>02:09</c:v>
                </c:pt>
                <c:pt idx="1090">
                  <c:v>02:10</c:v>
                </c:pt>
                <c:pt idx="1091">
                  <c:v>02:11</c:v>
                </c:pt>
                <c:pt idx="1092">
                  <c:v>02:12</c:v>
                </c:pt>
                <c:pt idx="1093">
                  <c:v>02:13</c:v>
                </c:pt>
                <c:pt idx="1094">
                  <c:v>02:14</c:v>
                </c:pt>
                <c:pt idx="1095">
                  <c:v>02:15</c:v>
                </c:pt>
                <c:pt idx="1096">
                  <c:v>02:16</c:v>
                </c:pt>
                <c:pt idx="1097">
                  <c:v>02:17</c:v>
                </c:pt>
                <c:pt idx="1098">
                  <c:v>02:18</c:v>
                </c:pt>
                <c:pt idx="1099">
                  <c:v>02:19</c:v>
                </c:pt>
                <c:pt idx="1100">
                  <c:v>02:20</c:v>
                </c:pt>
                <c:pt idx="1101">
                  <c:v>02:21</c:v>
                </c:pt>
                <c:pt idx="1102">
                  <c:v>02:22</c:v>
                </c:pt>
                <c:pt idx="1103">
                  <c:v>02:23</c:v>
                </c:pt>
                <c:pt idx="1104">
                  <c:v>02:24</c:v>
                </c:pt>
                <c:pt idx="1105">
                  <c:v>02:25</c:v>
                </c:pt>
                <c:pt idx="1106">
                  <c:v>02:26</c:v>
                </c:pt>
                <c:pt idx="1107">
                  <c:v>02:27</c:v>
                </c:pt>
                <c:pt idx="1108">
                  <c:v>02:28</c:v>
                </c:pt>
                <c:pt idx="1109">
                  <c:v>02:29</c:v>
                </c:pt>
                <c:pt idx="1110">
                  <c:v>02:30</c:v>
                </c:pt>
                <c:pt idx="1111">
                  <c:v>02:31</c:v>
                </c:pt>
                <c:pt idx="1112">
                  <c:v>02:32</c:v>
                </c:pt>
                <c:pt idx="1113">
                  <c:v>02:33</c:v>
                </c:pt>
                <c:pt idx="1114">
                  <c:v>02:34</c:v>
                </c:pt>
                <c:pt idx="1115">
                  <c:v>02:35</c:v>
                </c:pt>
                <c:pt idx="1116">
                  <c:v>02:36</c:v>
                </c:pt>
                <c:pt idx="1117">
                  <c:v>02:37</c:v>
                </c:pt>
                <c:pt idx="1118">
                  <c:v>02:38</c:v>
                </c:pt>
                <c:pt idx="1119">
                  <c:v>02:39</c:v>
                </c:pt>
                <c:pt idx="1120">
                  <c:v>02:40</c:v>
                </c:pt>
                <c:pt idx="1121">
                  <c:v>02:41</c:v>
                </c:pt>
                <c:pt idx="1122">
                  <c:v>02:42</c:v>
                </c:pt>
                <c:pt idx="1123">
                  <c:v>02:43</c:v>
                </c:pt>
                <c:pt idx="1124">
                  <c:v>02:44</c:v>
                </c:pt>
                <c:pt idx="1125">
                  <c:v>02:45</c:v>
                </c:pt>
                <c:pt idx="1126">
                  <c:v>02:46</c:v>
                </c:pt>
                <c:pt idx="1127">
                  <c:v>02:47</c:v>
                </c:pt>
                <c:pt idx="1128">
                  <c:v>02:48</c:v>
                </c:pt>
                <c:pt idx="1129">
                  <c:v>02:49</c:v>
                </c:pt>
                <c:pt idx="1130">
                  <c:v>02:50</c:v>
                </c:pt>
                <c:pt idx="1131">
                  <c:v>02:51</c:v>
                </c:pt>
                <c:pt idx="1132">
                  <c:v>02:52</c:v>
                </c:pt>
                <c:pt idx="1133">
                  <c:v>02:53</c:v>
                </c:pt>
                <c:pt idx="1134">
                  <c:v>02:54</c:v>
                </c:pt>
                <c:pt idx="1135">
                  <c:v>02:55</c:v>
                </c:pt>
                <c:pt idx="1136">
                  <c:v>02:56</c:v>
                </c:pt>
                <c:pt idx="1137">
                  <c:v>02:57</c:v>
                </c:pt>
                <c:pt idx="1138">
                  <c:v>02:58</c:v>
                </c:pt>
                <c:pt idx="1139">
                  <c:v>02:59</c:v>
                </c:pt>
                <c:pt idx="1140">
                  <c:v>03:00</c:v>
                </c:pt>
                <c:pt idx="1141">
                  <c:v>03:01</c:v>
                </c:pt>
                <c:pt idx="1142">
                  <c:v>03:02</c:v>
                </c:pt>
                <c:pt idx="1143">
                  <c:v>03:03</c:v>
                </c:pt>
                <c:pt idx="1144">
                  <c:v>03:04</c:v>
                </c:pt>
                <c:pt idx="1145">
                  <c:v>03:05</c:v>
                </c:pt>
                <c:pt idx="1146">
                  <c:v>03:06</c:v>
                </c:pt>
                <c:pt idx="1147">
                  <c:v>03:07</c:v>
                </c:pt>
                <c:pt idx="1148">
                  <c:v>03:08</c:v>
                </c:pt>
                <c:pt idx="1149">
                  <c:v>03:09</c:v>
                </c:pt>
                <c:pt idx="1150">
                  <c:v>03:10</c:v>
                </c:pt>
                <c:pt idx="1151">
                  <c:v>03:11</c:v>
                </c:pt>
                <c:pt idx="1152">
                  <c:v>03:12</c:v>
                </c:pt>
                <c:pt idx="1153">
                  <c:v>03:13</c:v>
                </c:pt>
                <c:pt idx="1154">
                  <c:v>03:14</c:v>
                </c:pt>
                <c:pt idx="1155">
                  <c:v>03:15</c:v>
                </c:pt>
                <c:pt idx="1156">
                  <c:v>03:16</c:v>
                </c:pt>
                <c:pt idx="1157">
                  <c:v>03:17</c:v>
                </c:pt>
                <c:pt idx="1158">
                  <c:v>03:18</c:v>
                </c:pt>
                <c:pt idx="1159">
                  <c:v>03:19</c:v>
                </c:pt>
                <c:pt idx="1160">
                  <c:v>03:20</c:v>
                </c:pt>
                <c:pt idx="1161">
                  <c:v>03:21</c:v>
                </c:pt>
                <c:pt idx="1162">
                  <c:v>03:22</c:v>
                </c:pt>
                <c:pt idx="1163">
                  <c:v>03:23</c:v>
                </c:pt>
                <c:pt idx="1164">
                  <c:v>03:24</c:v>
                </c:pt>
                <c:pt idx="1165">
                  <c:v>03:25</c:v>
                </c:pt>
                <c:pt idx="1166">
                  <c:v>03:26</c:v>
                </c:pt>
                <c:pt idx="1167">
                  <c:v>03:27</c:v>
                </c:pt>
                <c:pt idx="1168">
                  <c:v>03:28</c:v>
                </c:pt>
                <c:pt idx="1169">
                  <c:v>03:29</c:v>
                </c:pt>
                <c:pt idx="1170">
                  <c:v>03:30</c:v>
                </c:pt>
                <c:pt idx="1171">
                  <c:v>03:31</c:v>
                </c:pt>
                <c:pt idx="1172">
                  <c:v>03:32</c:v>
                </c:pt>
                <c:pt idx="1173">
                  <c:v>03:33</c:v>
                </c:pt>
                <c:pt idx="1174">
                  <c:v>03:34</c:v>
                </c:pt>
                <c:pt idx="1175">
                  <c:v>03:35</c:v>
                </c:pt>
                <c:pt idx="1176">
                  <c:v>03:36</c:v>
                </c:pt>
                <c:pt idx="1177">
                  <c:v>03:37</c:v>
                </c:pt>
                <c:pt idx="1178">
                  <c:v>03:38</c:v>
                </c:pt>
                <c:pt idx="1179">
                  <c:v>03:39</c:v>
                </c:pt>
                <c:pt idx="1180">
                  <c:v>03:40</c:v>
                </c:pt>
                <c:pt idx="1181">
                  <c:v>03:41</c:v>
                </c:pt>
                <c:pt idx="1182">
                  <c:v>03:42</c:v>
                </c:pt>
                <c:pt idx="1183">
                  <c:v>03:43</c:v>
                </c:pt>
                <c:pt idx="1184">
                  <c:v>03:44</c:v>
                </c:pt>
                <c:pt idx="1185">
                  <c:v>03:45</c:v>
                </c:pt>
                <c:pt idx="1186">
                  <c:v>03:46</c:v>
                </c:pt>
                <c:pt idx="1187">
                  <c:v>03:47</c:v>
                </c:pt>
                <c:pt idx="1188">
                  <c:v>03:48</c:v>
                </c:pt>
                <c:pt idx="1189">
                  <c:v>03:49</c:v>
                </c:pt>
                <c:pt idx="1190">
                  <c:v>03:50</c:v>
                </c:pt>
                <c:pt idx="1191">
                  <c:v>03:51</c:v>
                </c:pt>
                <c:pt idx="1192">
                  <c:v>03:52</c:v>
                </c:pt>
                <c:pt idx="1193">
                  <c:v>03:53</c:v>
                </c:pt>
                <c:pt idx="1194">
                  <c:v>03:54</c:v>
                </c:pt>
                <c:pt idx="1195">
                  <c:v>03:55</c:v>
                </c:pt>
                <c:pt idx="1196">
                  <c:v>03:56</c:v>
                </c:pt>
                <c:pt idx="1197">
                  <c:v>03:57</c:v>
                </c:pt>
                <c:pt idx="1198">
                  <c:v>03:58</c:v>
                </c:pt>
                <c:pt idx="1199">
                  <c:v>03:59</c:v>
                </c:pt>
                <c:pt idx="1200">
                  <c:v>04:00</c:v>
                </c:pt>
                <c:pt idx="1201">
                  <c:v>04:01</c:v>
                </c:pt>
                <c:pt idx="1202">
                  <c:v>04:02</c:v>
                </c:pt>
                <c:pt idx="1203">
                  <c:v>04:03</c:v>
                </c:pt>
                <c:pt idx="1204">
                  <c:v>04:04</c:v>
                </c:pt>
                <c:pt idx="1205">
                  <c:v>04:05</c:v>
                </c:pt>
                <c:pt idx="1206">
                  <c:v>04:06</c:v>
                </c:pt>
                <c:pt idx="1207">
                  <c:v>04:07</c:v>
                </c:pt>
                <c:pt idx="1208">
                  <c:v>04:08</c:v>
                </c:pt>
                <c:pt idx="1209">
                  <c:v>04:09</c:v>
                </c:pt>
                <c:pt idx="1210">
                  <c:v>04:10</c:v>
                </c:pt>
                <c:pt idx="1211">
                  <c:v>04:11</c:v>
                </c:pt>
                <c:pt idx="1212">
                  <c:v>04:12</c:v>
                </c:pt>
                <c:pt idx="1213">
                  <c:v>04:13</c:v>
                </c:pt>
                <c:pt idx="1214">
                  <c:v>04:14</c:v>
                </c:pt>
                <c:pt idx="1215">
                  <c:v>04:15</c:v>
                </c:pt>
                <c:pt idx="1216">
                  <c:v>04:16</c:v>
                </c:pt>
                <c:pt idx="1217">
                  <c:v>04:17</c:v>
                </c:pt>
                <c:pt idx="1218">
                  <c:v>04:18</c:v>
                </c:pt>
                <c:pt idx="1219">
                  <c:v>04:19</c:v>
                </c:pt>
                <c:pt idx="1220">
                  <c:v>04:20</c:v>
                </c:pt>
                <c:pt idx="1221">
                  <c:v>04:21</c:v>
                </c:pt>
                <c:pt idx="1222">
                  <c:v>04:22</c:v>
                </c:pt>
                <c:pt idx="1223">
                  <c:v>04:23</c:v>
                </c:pt>
                <c:pt idx="1224">
                  <c:v>04:24</c:v>
                </c:pt>
                <c:pt idx="1225">
                  <c:v>04:25</c:v>
                </c:pt>
                <c:pt idx="1226">
                  <c:v>04:26</c:v>
                </c:pt>
                <c:pt idx="1227">
                  <c:v>04:27</c:v>
                </c:pt>
                <c:pt idx="1228">
                  <c:v>04:28</c:v>
                </c:pt>
                <c:pt idx="1229">
                  <c:v>04:29</c:v>
                </c:pt>
                <c:pt idx="1230">
                  <c:v>04:30</c:v>
                </c:pt>
                <c:pt idx="1231">
                  <c:v>04:31</c:v>
                </c:pt>
                <c:pt idx="1232">
                  <c:v>04:32</c:v>
                </c:pt>
                <c:pt idx="1233">
                  <c:v>04:33</c:v>
                </c:pt>
                <c:pt idx="1234">
                  <c:v>04:34</c:v>
                </c:pt>
                <c:pt idx="1235">
                  <c:v>04:35</c:v>
                </c:pt>
                <c:pt idx="1236">
                  <c:v>04:36</c:v>
                </c:pt>
                <c:pt idx="1237">
                  <c:v>04:37</c:v>
                </c:pt>
                <c:pt idx="1238">
                  <c:v>04:38</c:v>
                </c:pt>
                <c:pt idx="1239">
                  <c:v>04:39</c:v>
                </c:pt>
                <c:pt idx="1240">
                  <c:v>04:40</c:v>
                </c:pt>
                <c:pt idx="1241">
                  <c:v>04:41</c:v>
                </c:pt>
                <c:pt idx="1242">
                  <c:v>04:42</c:v>
                </c:pt>
                <c:pt idx="1243">
                  <c:v>04:43</c:v>
                </c:pt>
                <c:pt idx="1244">
                  <c:v>04:44</c:v>
                </c:pt>
                <c:pt idx="1245">
                  <c:v>04:45</c:v>
                </c:pt>
                <c:pt idx="1246">
                  <c:v>04:46</c:v>
                </c:pt>
                <c:pt idx="1247">
                  <c:v>04:47</c:v>
                </c:pt>
                <c:pt idx="1248">
                  <c:v>04:48</c:v>
                </c:pt>
                <c:pt idx="1249">
                  <c:v>04:49</c:v>
                </c:pt>
                <c:pt idx="1250">
                  <c:v>04:50</c:v>
                </c:pt>
                <c:pt idx="1251">
                  <c:v>04:51</c:v>
                </c:pt>
                <c:pt idx="1252">
                  <c:v>04:52</c:v>
                </c:pt>
                <c:pt idx="1253">
                  <c:v>04:53</c:v>
                </c:pt>
                <c:pt idx="1254">
                  <c:v>04:54</c:v>
                </c:pt>
                <c:pt idx="1255">
                  <c:v>04:55</c:v>
                </c:pt>
                <c:pt idx="1256">
                  <c:v>04:56</c:v>
                </c:pt>
                <c:pt idx="1257">
                  <c:v>04:57</c:v>
                </c:pt>
                <c:pt idx="1258">
                  <c:v>04:58</c:v>
                </c:pt>
                <c:pt idx="1259">
                  <c:v>04:59</c:v>
                </c:pt>
                <c:pt idx="1260">
                  <c:v>05:00</c:v>
                </c:pt>
                <c:pt idx="1261">
                  <c:v>05:01</c:v>
                </c:pt>
                <c:pt idx="1262">
                  <c:v>05:02</c:v>
                </c:pt>
                <c:pt idx="1263">
                  <c:v>05:03</c:v>
                </c:pt>
                <c:pt idx="1264">
                  <c:v>05:04</c:v>
                </c:pt>
                <c:pt idx="1265">
                  <c:v>05:05</c:v>
                </c:pt>
                <c:pt idx="1266">
                  <c:v>05:06</c:v>
                </c:pt>
                <c:pt idx="1267">
                  <c:v>05:07</c:v>
                </c:pt>
                <c:pt idx="1268">
                  <c:v>05:08</c:v>
                </c:pt>
                <c:pt idx="1269">
                  <c:v>05:09</c:v>
                </c:pt>
                <c:pt idx="1270">
                  <c:v>05:10</c:v>
                </c:pt>
                <c:pt idx="1271">
                  <c:v>05:11</c:v>
                </c:pt>
                <c:pt idx="1272">
                  <c:v>05:12</c:v>
                </c:pt>
                <c:pt idx="1273">
                  <c:v>05:13</c:v>
                </c:pt>
                <c:pt idx="1274">
                  <c:v>05:14</c:v>
                </c:pt>
                <c:pt idx="1275">
                  <c:v>05:15</c:v>
                </c:pt>
                <c:pt idx="1276">
                  <c:v>05:16</c:v>
                </c:pt>
                <c:pt idx="1277">
                  <c:v>05:17</c:v>
                </c:pt>
                <c:pt idx="1278">
                  <c:v>05:18</c:v>
                </c:pt>
                <c:pt idx="1279">
                  <c:v>05:19</c:v>
                </c:pt>
                <c:pt idx="1280">
                  <c:v>05:20</c:v>
                </c:pt>
                <c:pt idx="1281">
                  <c:v>05:21</c:v>
                </c:pt>
                <c:pt idx="1282">
                  <c:v>05:22</c:v>
                </c:pt>
                <c:pt idx="1283">
                  <c:v>05:23</c:v>
                </c:pt>
                <c:pt idx="1284">
                  <c:v>05:24</c:v>
                </c:pt>
                <c:pt idx="1285">
                  <c:v>05:25</c:v>
                </c:pt>
                <c:pt idx="1286">
                  <c:v>05:26</c:v>
                </c:pt>
                <c:pt idx="1287">
                  <c:v>05:27</c:v>
                </c:pt>
                <c:pt idx="1288">
                  <c:v>05:28</c:v>
                </c:pt>
                <c:pt idx="1289">
                  <c:v>05:29</c:v>
                </c:pt>
                <c:pt idx="1290">
                  <c:v>05:30</c:v>
                </c:pt>
                <c:pt idx="1291">
                  <c:v>05:31</c:v>
                </c:pt>
                <c:pt idx="1292">
                  <c:v>05:32</c:v>
                </c:pt>
                <c:pt idx="1293">
                  <c:v>05:33</c:v>
                </c:pt>
                <c:pt idx="1294">
                  <c:v>05:34</c:v>
                </c:pt>
                <c:pt idx="1295">
                  <c:v>05:35</c:v>
                </c:pt>
                <c:pt idx="1296">
                  <c:v>05:36</c:v>
                </c:pt>
                <c:pt idx="1297">
                  <c:v>05:37</c:v>
                </c:pt>
                <c:pt idx="1298">
                  <c:v>05:38</c:v>
                </c:pt>
                <c:pt idx="1299">
                  <c:v>05:39</c:v>
                </c:pt>
                <c:pt idx="1300">
                  <c:v>05:40</c:v>
                </c:pt>
                <c:pt idx="1301">
                  <c:v>05:41</c:v>
                </c:pt>
                <c:pt idx="1302">
                  <c:v>05:42</c:v>
                </c:pt>
                <c:pt idx="1303">
                  <c:v>05:43</c:v>
                </c:pt>
                <c:pt idx="1304">
                  <c:v>05:44</c:v>
                </c:pt>
                <c:pt idx="1305">
                  <c:v>05:45</c:v>
                </c:pt>
                <c:pt idx="1306">
                  <c:v>05:46</c:v>
                </c:pt>
                <c:pt idx="1307">
                  <c:v>05:47</c:v>
                </c:pt>
                <c:pt idx="1308">
                  <c:v>05:48</c:v>
                </c:pt>
                <c:pt idx="1309">
                  <c:v>05:49</c:v>
                </c:pt>
                <c:pt idx="1310">
                  <c:v>05:50</c:v>
                </c:pt>
                <c:pt idx="1311">
                  <c:v>05:51</c:v>
                </c:pt>
                <c:pt idx="1312">
                  <c:v>05:52</c:v>
                </c:pt>
                <c:pt idx="1313">
                  <c:v>05:53</c:v>
                </c:pt>
                <c:pt idx="1314">
                  <c:v>05:54</c:v>
                </c:pt>
                <c:pt idx="1315">
                  <c:v>05:55</c:v>
                </c:pt>
                <c:pt idx="1316">
                  <c:v>05:56</c:v>
                </c:pt>
                <c:pt idx="1317">
                  <c:v>05:57</c:v>
                </c:pt>
                <c:pt idx="1318">
                  <c:v>05:58</c:v>
                </c:pt>
                <c:pt idx="1319">
                  <c:v>05:59</c:v>
                </c:pt>
                <c:pt idx="1320">
                  <c:v>06:00</c:v>
                </c:pt>
                <c:pt idx="1321">
                  <c:v>06:01</c:v>
                </c:pt>
                <c:pt idx="1322">
                  <c:v>06:02</c:v>
                </c:pt>
                <c:pt idx="1323">
                  <c:v>06:03</c:v>
                </c:pt>
                <c:pt idx="1324">
                  <c:v>06:04</c:v>
                </c:pt>
                <c:pt idx="1325">
                  <c:v>06:05</c:v>
                </c:pt>
                <c:pt idx="1326">
                  <c:v>06:06</c:v>
                </c:pt>
                <c:pt idx="1327">
                  <c:v>06:07</c:v>
                </c:pt>
                <c:pt idx="1328">
                  <c:v>06:08</c:v>
                </c:pt>
                <c:pt idx="1329">
                  <c:v>06:09</c:v>
                </c:pt>
                <c:pt idx="1330">
                  <c:v>06:10</c:v>
                </c:pt>
                <c:pt idx="1331">
                  <c:v>06:11</c:v>
                </c:pt>
                <c:pt idx="1332">
                  <c:v>06:12</c:v>
                </c:pt>
                <c:pt idx="1333">
                  <c:v>06:13</c:v>
                </c:pt>
                <c:pt idx="1334">
                  <c:v>06:14</c:v>
                </c:pt>
                <c:pt idx="1335">
                  <c:v>06:15</c:v>
                </c:pt>
                <c:pt idx="1336">
                  <c:v>06:16</c:v>
                </c:pt>
                <c:pt idx="1337">
                  <c:v>06:17</c:v>
                </c:pt>
                <c:pt idx="1338">
                  <c:v>06:18</c:v>
                </c:pt>
                <c:pt idx="1339">
                  <c:v>06:19</c:v>
                </c:pt>
                <c:pt idx="1340">
                  <c:v>06:20</c:v>
                </c:pt>
                <c:pt idx="1341">
                  <c:v>06:21</c:v>
                </c:pt>
                <c:pt idx="1342">
                  <c:v>06:22</c:v>
                </c:pt>
                <c:pt idx="1343">
                  <c:v>06:23</c:v>
                </c:pt>
                <c:pt idx="1344">
                  <c:v>06:24</c:v>
                </c:pt>
                <c:pt idx="1345">
                  <c:v>06:25</c:v>
                </c:pt>
                <c:pt idx="1346">
                  <c:v>06:26</c:v>
                </c:pt>
                <c:pt idx="1347">
                  <c:v>06:27</c:v>
                </c:pt>
                <c:pt idx="1348">
                  <c:v>06:28</c:v>
                </c:pt>
                <c:pt idx="1349">
                  <c:v>06:29</c:v>
                </c:pt>
                <c:pt idx="1350">
                  <c:v>06:30</c:v>
                </c:pt>
                <c:pt idx="1351">
                  <c:v>06:31</c:v>
                </c:pt>
                <c:pt idx="1352">
                  <c:v>06:32</c:v>
                </c:pt>
                <c:pt idx="1353">
                  <c:v>06:33</c:v>
                </c:pt>
                <c:pt idx="1354">
                  <c:v>06:34</c:v>
                </c:pt>
                <c:pt idx="1355">
                  <c:v>06:35</c:v>
                </c:pt>
                <c:pt idx="1356">
                  <c:v>06:36</c:v>
                </c:pt>
                <c:pt idx="1357">
                  <c:v>06:37</c:v>
                </c:pt>
                <c:pt idx="1358">
                  <c:v>06:38</c:v>
                </c:pt>
                <c:pt idx="1359">
                  <c:v>06:39</c:v>
                </c:pt>
                <c:pt idx="1360">
                  <c:v>06:40</c:v>
                </c:pt>
                <c:pt idx="1361">
                  <c:v>06:41</c:v>
                </c:pt>
                <c:pt idx="1362">
                  <c:v>06:42</c:v>
                </c:pt>
                <c:pt idx="1363">
                  <c:v>06:43</c:v>
                </c:pt>
                <c:pt idx="1364">
                  <c:v>06:44</c:v>
                </c:pt>
                <c:pt idx="1365">
                  <c:v>06:45</c:v>
                </c:pt>
                <c:pt idx="1366">
                  <c:v>06:46</c:v>
                </c:pt>
                <c:pt idx="1367">
                  <c:v>06:47</c:v>
                </c:pt>
                <c:pt idx="1368">
                  <c:v>06:48</c:v>
                </c:pt>
                <c:pt idx="1369">
                  <c:v>06:49</c:v>
                </c:pt>
                <c:pt idx="1370">
                  <c:v>06:50</c:v>
                </c:pt>
                <c:pt idx="1371">
                  <c:v>06:51</c:v>
                </c:pt>
                <c:pt idx="1372">
                  <c:v>06:52</c:v>
                </c:pt>
                <c:pt idx="1373">
                  <c:v>06:53</c:v>
                </c:pt>
                <c:pt idx="1374">
                  <c:v>06:54</c:v>
                </c:pt>
                <c:pt idx="1375">
                  <c:v>06:55</c:v>
                </c:pt>
                <c:pt idx="1376">
                  <c:v>06:56</c:v>
                </c:pt>
                <c:pt idx="1377">
                  <c:v>06:57</c:v>
                </c:pt>
                <c:pt idx="1378">
                  <c:v>06:58</c:v>
                </c:pt>
                <c:pt idx="1379">
                  <c:v>06:59</c:v>
                </c:pt>
                <c:pt idx="1380">
                  <c:v>07:00</c:v>
                </c:pt>
                <c:pt idx="1381">
                  <c:v>07:01</c:v>
                </c:pt>
                <c:pt idx="1382">
                  <c:v>07:02</c:v>
                </c:pt>
                <c:pt idx="1383">
                  <c:v>07:03</c:v>
                </c:pt>
                <c:pt idx="1384">
                  <c:v>07:04</c:v>
                </c:pt>
                <c:pt idx="1385">
                  <c:v>07:05</c:v>
                </c:pt>
                <c:pt idx="1386">
                  <c:v>07:06</c:v>
                </c:pt>
                <c:pt idx="1387">
                  <c:v>07:07</c:v>
                </c:pt>
                <c:pt idx="1388">
                  <c:v>07:08</c:v>
                </c:pt>
                <c:pt idx="1389">
                  <c:v>07:09</c:v>
                </c:pt>
                <c:pt idx="1390">
                  <c:v>07:10</c:v>
                </c:pt>
                <c:pt idx="1391">
                  <c:v>07:11</c:v>
                </c:pt>
                <c:pt idx="1392">
                  <c:v>07:12</c:v>
                </c:pt>
                <c:pt idx="1393">
                  <c:v>07:13</c:v>
                </c:pt>
                <c:pt idx="1394">
                  <c:v>07:14</c:v>
                </c:pt>
                <c:pt idx="1395">
                  <c:v>07:15</c:v>
                </c:pt>
                <c:pt idx="1396">
                  <c:v>07:16</c:v>
                </c:pt>
                <c:pt idx="1397">
                  <c:v>07:17</c:v>
                </c:pt>
                <c:pt idx="1398">
                  <c:v>07:18</c:v>
                </c:pt>
                <c:pt idx="1399">
                  <c:v>07:19</c:v>
                </c:pt>
                <c:pt idx="1400">
                  <c:v>07:20</c:v>
                </c:pt>
                <c:pt idx="1401">
                  <c:v>07:21</c:v>
                </c:pt>
                <c:pt idx="1402">
                  <c:v>07:22</c:v>
                </c:pt>
                <c:pt idx="1403">
                  <c:v>07:23</c:v>
                </c:pt>
                <c:pt idx="1404">
                  <c:v>07:24</c:v>
                </c:pt>
                <c:pt idx="1405">
                  <c:v>07:25</c:v>
                </c:pt>
                <c:pt idx="1406">
                  <c:v>07:26</c:v>
                </c:pt>
                <c:pt idx="1407">
                  <c:v>07:27</c:v>
                </c:pt>
                <c:pt idx="1408">
                  <c:v>07:28</c:v>
                </c:pt>
                <c:pt idx="1409">
                  <c:v>07:29</c:v>
                </c:pt>
                <c:pt idx="1410">
                  <c:v>07:30</c:v>
                </c:pt>
                <c:pt idx="1411">
                  <c:v>07:31</c:v>
                </c:pt>
                <c:pt idx="1412">
                  <c:v>07:32</c:v>
                </c:pt>
                <c:pt idx="1413">
                  <c:v>07:33</c:v>
                </c:pt>
                <c:pt idx="1414">
                  <c:v>07:34</c:v>
                </c:pt>
                <c:pt idx="1415">
                  <c:v>07:35</c:v>
                </c:pt>
                <c:pt idx="1416">
                  <c:v>07:36</c:v>
                </c:pt>
                <c:pt idx="1417">
                  <c:v>07:37</c:v>
                </c:pt>
                <c:pt idx="1418">
                  <c:v>07:38</c:v>
                </c:pt>
                <c:pt idx="1419">
                  <c:v>07:39</c:v>
                </c:pt>
                <c:pt idx="1420">
                  <c:v>07:40</c:v>
                </c:pt>
                <c:pt idx="1421">
                  <c:v>07:41</c:v>
                </c:pt>
                <c:pt idx="1422">
                  <c:v>07:42</c:v>
                </c:pt>
                <c:pt idx="1423">
                  <c:v>07:43</c:v>
                </c:pt>
                <c:pt idx="1424">
                  <c:v>07:44</c:v>
                </c:pt>
                <c:pt idx="1425">
                  <c:v>07:45</c:v>
                </c:pt>
                <c:pt idx="1426">
                  <c:v>07:46</c:v>
                </c:pt>
                <c:pt idx="1427">
                  <c:v>07:47</c:v>
                </c:pt>
                <c:pt idx="1428">
                  <c:v>07:48</c:v>
                </c:pt>
                <c:pt idx="1429">
                  <c:v>07:49</c:v>
                </c:pt>
                <c:pt idx="1430">
                  <c:v>07:50</c:v>
                </c:pt>
                <c:pt idx="1431">
                  <c:v>07:51</c:v>
                </c:pt>
                <c:pt idx="1432">
                  <c:v>07:52</c:v>
                </c:pt>
                <c:pt idx="1433">
                  <c:v>07:53</c:v>
                </c:pt>
                <c:pt idx="1434">
                  <c:v>07:54</c:v>
                </c:pt>
                <c:pt idx="1435">
                  <c:v>07:55</c:v>
                </c:pt>
                <c:pt idx="1436">
                  <c:v>07:56</c:v>
                </c:pt>
                <c:pt idx="1437">
                  <c:v>07:57</c:v>
                </c:pt>
                <c:pt idx="1438">
                  <c:v>07:58</c:v>
                </c:pt>
                <c:pt idx="1439">
                  <c:v>07:59</c:v>
                </c:pt>
                <c:pt idx="1440">
                  <c:v>08:00</c:v>
                </c:pt>
              </c:strCache>
            </c:strRef>
          </c:cat>
          <c:val>
            <c:numRef>
              <c:extLst>
                <c:ext xmlns:c15="http://schemas.microsoft.com/office/drawing/2012/chart" uri="{02D57815-91ED-43cb-92C2-25804820EDAC}">
                  <c15:fullRef>
                    <c15:sqref>'WERTE IR'!$E$4:$E$1445</c15:sqref>
                  </c15:fullRef>
                </c:ext>
              </c:extLst>
              <c:f>'WERTE IR'!$E$5:$E$1445</c:f>
              <c:numCache>
                <c:formatCode>0</c:formatCode>
                <c:ptCount val="1441"/>
                <c:pt idx="0">
                  <c:v>600</c:v>
                </c:pt>
                <c:pt idx="1">
                  <c:v>606.86094762213247</c:v>
                </c:pt>
                <c:pt idx="2">
                  <c:v>613.71046985536373</c:v>
                </c:pt>
                <c:pt idx="3">
                  <c:v>620.54858572614887</c:v>
                </c:pt>
                <c:pt idx="4">
                  <c:v>627.37531422925815</c:v>
                </c:pt>
                <c:pt idx="5">
                  <c:v>634.19067432783106</c:v>
                </c:pt>
                <c:pt idx="6">
                  <c:v>640.99468495342751</c:v>
                </c:pt>
                <c:pt idx="7">
                  <c:v>647.78736500608159</c:v>
                </c:pt>
                <c:pt idx="8">
                  <c:v>654.56873335435364</c:v>
                </c:pt>
                <c:pt idx="9">
                  <c:v>661.33880883538177</c:v>
                </c:pt>
                <c:pt idx="10">
                  <c:v>668.09761025493594</c:v>
                </c:pt>
                <c:pt idx="11">
                  <c:v>674.84515638746859</c:v>
                </c:pt>
                <c:pt idx="12">
                  <c:v>681.58146597616792</c:v>
                </c:pt>
                <c:pt idx="13">
                  <c:v>688.30655773300964</c:v>
                </c:pt>
                <c:pt idx="14">
                  <c:v>695.02045033880802</c:v>
                </c:pt>
                <c:pt idx="15">
                  <c:v>701.7231624432693</c:v>
                </c:pt>
                <c:pt idx="16">
                  <c:v>708.41471266504232</c:v>
                </c:pt>
                <c:pt idx="17">
                  <c:v>715.09511959177121</c:v>
                </c:pt>
                <c:pt idx="18">
                  <c:v>721.76440178014616</c:v>
                </c:pt>
                <c:pt idx="19">
                  <c:v>728.42257775595499</c:v>
                </c:pt>
                <c:pt idx="20">
                  <c:v>735.06966601413546</c:v>
                </c:pt>
                <c:pt idx="21">
                  <c:v>741.70568501882576</c:v>
                </c:pt>
                <c:pt idx="22">
                  <c:v>748.33065320341643</c:v>
                </c:pt>
                <c:pt idx="23">
                  <c:v>754.94458897060133</c:v>
                </c:pt>
                <c:pt idx="24">
                  <c:v>761.54751069242809</c:v>
                </c:pt>
                <c:pt idx="25">
                  <c:v>768.13943671035042</c:v>
                </c:pt>
                <c:pt idx="26">
                  <c:v>774.72038533527802</c:v>
                </c:pt>
                <c:pt idx="27">
                  <c:v>781.29037484762785</c:v>
                </c:pt>
                <c:pt idx="28">
                  <c:v>787.84942349737571</c:v>
                </c:pt>
                <c:pt idx="29">
                  <c:v>794.39754950410452</c:v>
                </c:pt>
                <c:pt idx="30">
                  <c:v>800.93477105705801</c:v>
                </c:pt>
                <c:pt idx="31">
                  <c:v>807.46110631518866</c:v>
                </c:pt>
                <c:pt idx="32">
                  <c:v>813.97657340721003</c:v>
                </c:pt>
                <c:pt idx="33">
                  <c:v>820.48119043164616</c:v>
                </c:pt>
                <c:pt idx="34">
                  <c:v>826.97497545688145</c:v>
                </c:pt>
                <c:pt idx="35">
                  <c:v>833.45794652121208</c:v>
                </c:pt>
                <c:pt idx="36">
                  <c:v>839.93012163289495</c:v>
                </c:pt>
                <c:pt idx="37">
                  <c:v>846.39151877019845</c:v>
                </c:pt>
                <c:pt idx="38">
                  <c:v>852.84215588145275</c:v>
                </c:pt>
                <c:pt idx="39">
                  <c:v>859.28205088509753</c:v>
                </c:pt>
                <c:pt idx="40">
                  <c:v>865.71122166973464</c:v>
                </c:pt>
                <c:pt idx="41">
                  <c:v>872.12968609417567</c:v>
                </c:pt>
                <c:pt idx="42">
                  <c:v>878.53746198749286</c:v>
                </c:pt>
                <c:pt idx="43">
                  <c:v>884.93456714906779</c:v>
                </c:pt>
                <c:pt idx="44">
                  <c:v>891.32101934864113</c:v>
                </c:pt>
                <c:pt idx="45">
                  <c:v>897.69683632636179</c:v>
                </c:pt>
                <c:pt idx="46">
                  <c:v>904.06203579283658</c:v>
                </c:pt>
                <c:pt idx="47">
                  <c:v>910.41663542917945</c:v>
                </c:pt>
                <c:pt idx="48">
                  <c:v>916.76065288706025</c:v>
                </c:pt>
                <c:pt idx="49">
                  <c:v>923.09410578875338</c:v>
                </c:pt>
                <c:pt idx="50">
                  <c:v>929.41701172718786</c:v>
                </c:pt>
                <c:pt idx="51">
                  <c:v>935.72938826599511</c:v>
                </c:pt>
                <c:pt idx="52">
                  <c:v>942.03125293955895</c:v>
                </c:pt>
                <c:pt idx="53">
                  <c:v>948.32262325306283</c:v>
                </c:pt>
                <c:pt idx="54">
                  <c:v>954.60351668253941</c:v>
                </c:pt>
                <c:pt idx="55">
                  <c:v>960.87395067491889</c:v>
                </c:pt>
                <c:pt idx="56">
                  <c:v>967.13394264807744</c:v>
                </c:pt>
                <c:pt idx="57">
                  <c:v>973.38350999088584</c:v>
                </c:pt>
                <c:pt idx="58">
                  <c:v>979.6226700632576</c:v>
                </c:pt>
                <c:pt idx="59">
                  <c:v>985.85144019619645</c:v>
                </c:pt>
                <c:pt idx="60">
                  <c:v>992.06983769184603</c:v>
                </c:pt>
                <c:pt idx="61">
                  <c:v>998.2778798235363</c:v>
                </c:pt>
                <c:pt idx="62">
                  <c:v>1004.4755838358332</c:v>
                </c:pt>
                <c:pt idx="63">
                  <c:v>1010.6629669445852</c:v>
                </c:pt>
                <c:pt idx="64">
                  <c:v>1016.840046336971</c:v>
                </c:pt>
                <c:pt idx="65">
                  <c:v>1023.006839171549</c:v>
                </c:pt>
                <c:pt idx="66">
                  <c:v>1029.1633625783029</c:v>
                </c:pt>
                <c:pt idx="67">
                  <c:v>1035.3096336586909</c:v>
                </c:pt>
                <c:pt idx="68">
                  <c:v>1041.4456694856922</c:v>
                </c:pt>
                <c:pt idx="69">
                  <c:v>1047.571487103854</c:v>
                </c:pt>
                <c:pt idx="70">
                  <c:v>1053.6871035293414</c:v>
                </c:pt>
                <c:pt idx="71">
                  <c:v>1059.7925357499807</c:v>
                </c:pt>
                <c:pt idx="72">
                  <c:v>1065.8878007253102</c:v>
                </c:pt>
                <c:pt idx="73">
                  <c:v>1071.9729153866258</c:v>
                </c:pt>
                <c:pt idx="74">
                  <c:v>1078.0478966370272</c:v>
                </c:pt>
                <c:pt idx="75">
                  <c:v>1084.1127613514664</c:v>
                </c:pt>
                <c:pt idx="76">
                  <c:v>1090.1675263767934</c:v>
                </c:pt>
                <c:pt idx="77">
                  <c:v>1096.2122085318042</c:v>
                </c:pt>
                <c:pt idx="78">
                  <c:v>1102.2468246072867</c:v>
                </c:pt>
                <c:pt idx="79">
                  <c:v>1108.2713913660666</c:v>
                </c:pt>
                <c:pt idx="80">
                  <c:v>1114.2859255430558</c:v>
                </c:pt>
                <c:pt idx="81">
                  <c:v>1120.2904438452972</c:v>
                </c:pt>
                <c:pt idx="82">
                  <c:v>1126.2849629520128</c:v>
                </c:pt>
                <c:pt idx="83">
                  <c:v>1132.269499514648</c:v>
                </c:pt>
                <c:pt idx="84">
                  <c:v>1138.2440701569194</c:v>
                </c:pt>
                <c:pt idx="85">
                  <c:v>1144.2086914748602</c:v>
                </c:pt>
                <c:pt idx="86">
                  <c:v>1150.163380036867</c:v>
                </c:pt>
                <c:pt idx="87">
                  <c:v>1156.1081523837449</c:v>
                </c:pt>
                <c:pt idx="88">
                  <c:v>1162.043025028755</c:v>
                </c:pt>
                <c:pt idx="89">
                  <c:v>1167.9680144576578</c:v>
                </c:pt>
                <c:pt idx="90">
                  <c:v>1173.8831371287611</c:v>
                </c:pt>
                <c:pt idx="91">
                  <c:v>1179.788409472965</c:v>
                </c:pt>
                <c:pt idx="92">
                  <c:v>1185.683847893808</c:v>
                </c:pt>
                <c:pt idx="93">
                  <c:v>1191.5694687675114</c:v>
                </c:pt>
                <c:pt idx="94">
                  <c:v>1197.4452884430259</c:v>
                </c:pt>
                <c:pt idx="95">
                  <c:v>1203.3113232420767</c:v>
                </c:pt>
                <c:pt idx="96">
                  <c:v>1209.1675894592083</c:v>
                </c:pt>
                <c:pt idx="97">
                  <c:v>1215.0141033618311</c:v>
                </c:pt>
                <c:pt idx="98">
                  <c:v>1220.8508811902652</c:v>
                </c:pt>
                <c:pt idx="99">
                  <c:v>1226.6779391577861</c:v>
                </c:pt>
                <c:pt idx="100">
                  <c:v>1232.4952934506691</c:v>
                </c:pt>
                <c:pt idx="101">
                  <c:v>1238.3029602282361</c:v>
                </c:pt>
                <c:pt idx="102">
                  <c:v>1244.1009556228983</c:v>
                </c:pt>
                <c:pt idx="103">
                  <c:v>1249.8892957402022</c:v>
                </c:pt>
                <c:pt idx="104">
                  <c:v>1255.667996658874</c:v>
                </c:pt>
                <c:pt idx="105">
                  <c:v>1261.4370744308649</c:v>
                </c:pt>
                <c:pt idx="106">
                  <c:v>1267.1965450813939</c:v>
                </c:pt>
                <c:pt idx="107">
                  <c:v>1272.9464246089944</c:v>
                </c:pt>
                <c:pt idx="108">
                  <c:v>1278.6867289855584</c:v>
                </c:pt>
                <c:pt idx="109">
                  <c:v>1284.4174741563788</c:v>
                </c:pt>
                <c:pt idx="110">
                  <c:v>1290.1386760401961</c:v>
                </c:pt>
                <c:pt idx="111">
                  <c:v>1295.8503505292413</c:v>
                </c:pt>
                <c:pt idx="112">
                  <c:v>1301.5525134892807</c:v>
                </c:pt>
                <c:pt idx="113">
                  <c:v>1307.2451807596597</c:v>
                </c:pt>
                <c:pt idx="114">
                  <c:v>1312.9283681533461</c:v>
                </c:pt>
                <c:pt idx="115">
                  <c:v>1318.6020914569758</c:v>
                </c:pt>
                <c:pt idx="116">
                  <c:v>1324.2663664308945</c:v>
                </c:pt>
                <c:pt idx="117">
                  <c:v>1329.9212088092031</c:v>
                </c:pt>
                <c:pt idx="118">
                  <c:v>1335.5666342998011</c:v>
                </c:pt>
                <c:pt idx="119">
                  <c:v>1341.2026585844287</c:v>
                </c:pt>
                <c:pt idx="120">
                  <c:v>1346.8292973187138</c:v>
                </c:pt>
                <c:pt idx="121">
                  <c:v>1352.4465661322108</c:v>
                </c:pt>
                <c:pt idx="122">
                  <c:v>1358.0544806284488</c:v>
                </c:pt>
                <c:pt idx="123">
                  <c:v>1363.653056384971</c:v>
                </c:pt>
                <c:pt idx="124">
                  <c:v>1369.2423089533806</c:v>
                </c:pt>
                <c:pt idx="125">
                  <c:v>1374.822253859383</c:v>
                </c:pt>
                <c:pt idx="126">
                  <c:v>1380.3929066028281</c:v>
                </c:pt>
                <c:pt idx="127">
                  <c:v>1385.9542826577554</c:v>
                </c:pt>
                <c:pt idx="128">
                  <c:v>1391.5063974724353</c:v>
                </c:pt>
                <c:pt idx="129">
                  <c:v>1397.0492664694123</c:v>
                </c:pt>
                <c:pt idx="130">
                  <c:v>1402.5829050455484</c:v>
                </c:pt>
                <c:pt idx="131">
                  <c:v>1408.1073285720652</c:v>
                </c:pt>
                <c:pt idx="132">
                  <c:v>1413.6225523945875</c:v>
                </c:pt>
                <c:pt idx="133">
                  <c:v>1419.1285918331851</c:v>
                </c:pt>
                <c:pt idx="134">
                  <c:v>1424.625462182415</c:v>
                </c:pt>
                <c:pt idx="135">
                  <c:v>1430.1131787113657</c:v>
                </c:pt>
                <c:pt idx="136">
                  <c:v>1435.591756663697</c:v>
                </c:pt>
                <c:pt idx="137">
                  <c:v>1441.061211257685</c:v>
                </c:pt>
                <c:pt idx="138">
                  <c:v>1446.5215576862629</c:v>
                </c:pt>
                <c:pt idx="139">
                  <c:v>1451.9728111170625</c:v>
                </c:pt>
                <c:pt idx="140">
                  <c:v>1457.4149866924586</c:v>
                </c:pt>
                <c:pt idx="141">
                  <c:v>1462.8480995296084</c:v>
                </c:pt>
                <c:pt idx="142">
                  <c:v>1468.272164720496</c:v>
                </c:pt>
                <c:pt idx="143">
                  <c:v>1473.6871973319728</c:v>
                </c:pt>
                <c:pt idx="144">
                  <c:v>1479.093212405799</c:v>
                </c:pt>
                <c:pt idx="145">
                  <c:v>1484.4902249586867</c:v>
                </c:pt>
                <c:pt idx="146">
                  <c:v>1489.878249982341</c:v>
                </c:pt>
                <c:pt idx="147">
                  <c:v>1495.2573024435019</c:v>
                </c:pt>
                <c:pt idx="148">
                  <c:v>1500.6273972839849</c:v>
                </c:pt>
                <c:pt idx="149">
                  <c:v>1505.9885494207235</c:v>
                </c:pt>
                <c:pt idx="150">
                  <c:v>1511.3407737458108</c:v>
                </c:pt>
                <c:pt idx="151">
                  <c:v>1516.6840851265395</c:v>
                </c:pt>
                <c:pt idx="152">
                  <c:v>1522.0184984054449</c:v>
                </c:pt>
                <c:pt idx="153">
                  <c:v>1527.3440284003455</c:v>
                </c:pt>
                <c:pt idx="154">
                  <c:v>1532.6606899043827</c:v>
                </c:pt>
                <c:pt idx="155">
                  <c:v>1537.9684976860649</c:v>
                </c:pt>
                <c:pt idx="156">
                  <c:v>1543.2674664893054</c:v>
                </c:pt>
                <c:pt idx="157">
                  <c:v>1548.5576110334659</c:v>
                </c:pt>
                <c:pt idx="158">
                  <c:v>1553.838946013396</c:v>
                </c:pt>
                <c:pt idx="159">
                  <c:v>1559.1114860994733</c:v>
                </c:pt>
                <c:pt idx="160">
                  <c:v>1564.375245937646</c:v>
                </c:pt>
                <c:pt idx="161">
                  <c:v>1569.6302401494729</c:v>
                </c:pt>
                <c:pt idx="162">
                  <c:v>1574.8764833321634</c:v>
                </c:pt>
                <c:pt idx="163">
                  <c:v>1580.1139900586188</c:v>
                </c:pt>
                <c:pt idx="164">
                  <c:v>1585.3427748774718</c:v>
                </c:pt>
                <c:pt idx="165">
                  <c:v>1590.5628523131284</c:v>
                </c:pt>
                <c:pt idx="166">
                  <c:v>1595.7742368658069</c:v>
                </c:pt>
                <c:pt idx="167">
                  <c:v>1600.9769430115789</c:v>
                </c:pt>
                <c:pt idx="168">
                  <c:v>1606.1709852024096</c:v>
                </c:pt>
                <c:pt idx="169">
                  <c:v>1611.3563778661967</c:v>
                </c:pt>
                <c:pt idx="170">
                  <c:v>1616.5331354068123</c:v>
                </c:pt>
                <c:pt idx="171">
                  <c:v>1621.7012722041418</c:v>
                </c:pt>
                <c:pt idx="172">
                  <c:v>1626.8608026141242</c:v>
                </c:pt>
                <c:pt idx="173">
                  <c:v>1632.0117409687919</c:v>
                </c:pt>
                <c:pt idx="174">
                  <c:v>1637.1541015763096</c:v>
                </c:pt>
                <c:pt idx="175">
                  <c:v>1642.2878987210163</c:v>
                </c:pt>
                <c:pt idx="176">
                  <c:v>1647.4131466634624</c:v>
                </c:pt>
                <c:pt idx="177">
                  <c:v>1652.5298596404516</c:v>
                </c:pt>
                <c:pt idx="178">
                  <c:v>1657.6380518650788</c:v>
                </c:pt>
                <c:pt idx="179">
                  <c:v>1662.7377375267693</c:v>
                </c:pt>
                <c:pt idx="180">
                  <c:v>1667.8289307913205</c:v>
                </c:pt>
                <c:pt idx="181">
                  <c:v>1672.9116458009391</c:v>
                </c:pt>
                <c:pt idx="182">
                  <c:v>1677.9858966742813</c:v>
                </c:pt>
                <c:pt idx="183">
                  <c:v>1683.051697506492</c:v>
                </c:pt>
                <c:pt idx="184">
                  <c:v>1688.1090623692426</c:v>
                </c:pt>
                <c:pt idx="185">
                  <c:v>1693.1580053107723</c:v>
                </c:pt>
                <c:pt idx="186">
                  <c:v>1698.1985403559261</c:v>
                </c:pt>
                <c:pt idx="187">
                  <c:v>1703.2306815061936</c:v>
                </c:pt>
                <c:pt idx="188">
                  <c:v>1708.2544427397479</c:v>
                </c:pt>
                <c:pt idx="189">
                  <c:v>1713.2698380114839</c:v>
                </c:pt>
                <c:pt idx="190">
                  <c:v>1718.2768812530592</c:v>
                </c:pt>
                <c:pt idx="191">
                  <c:v>1723.2755863729299</c:v>
                </c:pt>
                <c:pt idx="192">
                  <c:v>1728.2659672563911</c:v>
                </c:pt>
                <c:pt idx="193">
                  <c:v>1733.2480377656161</c:v>
                </c:pt>
                <c:pt idx="194">
                  <c:v>1738.2218117396917</c:v>
                </c:pt>
                <c:pt idx="195">
                  <c:v>1743.1873029946605</c:v>
                </c:pt>
                <c:pt idx="196">
                  <c:v>1748.1445253235568</c:v>
                </c:pt>
                <c:pt idx="197">
                  <c:v>1753.0934924964458</c:v>
                </c:pt>
                <c:pt idx="198">
                  <c:v>1758.0342182604622</c:v>
                </c:pt>
                <c:pt idx="199">
                  <c:v>1762.9667163398465</c:v>
                </c:pt>
                <c:pt idx="200">
                  <c:v>1767.8910004359861</c:v>
                </c:pt>
                <c:pt idx="201">
                  <c:v>1772.8070842274508</c:v>
                </c:pt>
                <c:pt idx="202">
                  <c:v>1777.7149813700323</c:v>
                </c:pt>
                <c:pt idx="203">
                  <c:v>1782.6147054967814</c:v>
                </c:pt>
                <c:pt idx="204">
                  <c:v>1787.5062702180458</c:v>
                </c:pt>
                <c:pt idx="205">
                  <c:v>1792.3896891215086</c:v>
                </c:pt>
                <c:pt idx="206">
                  <c:v>1797.2649757722252</c:v>
                </c:pt>
                <c:pt idx="207">
                  <c:v>1802.1321437126619</c:v>
                </c:pt>
                <c:pt idx="208">
                  <c:v>1806.9912064627329</c:v>
                </c:pt>
                <c:pt idx="209">
                  <c:v>1811.8421775198374</c:v>
                </c:pt>
                <c:pt idx="210">
                  <c:v>1816.6850703588984</c:v>
                </c:pt>
                <c:pt idx="211">
                  <c:v>1821.519898432399</c:v>
                </c:pt>
                <c:pt idx="212">
                  <c:v>1826.3466751704207</c:v>
                </c:pt>
                <c:pt idx="213">
                  <c:v>1831.1654139806794</c:v>
                </c:pt>
                <c:pt idx="214">
                  <c:v>1835.9761282485638</c:v>
                </c:pt>
                <c:pt idx="215">
                  <c:v>1840.7788313371723</c:v>
                </c:pt>
                <c:pt idx="216">
                  <c:v>1845.5735365873495</c:v>
                </c:pt>
                <c:pt idx="217">
                  <c:v>1850.360257317725</c:v>
                </c:pt>
                <c:pt idx="218">
                  <c:v>1855.1390068247476</c:v>
                </c:pt>
                <c:pt idx="219">
                  <c:v>1859.9097983827248</c:v>
                </c:pt>
                <c:pt idx="220">
                  <c:v>1864.6726452438586</c:v>
                </c:pt>
                <c:pt idx="221">
                  <c:v>1869.4275606382819</c:v>
                </c:pt>
                <c:pt idx="222">
                  <c:v>1874.1745577740962</c:v>
                </c:pt>
                <c:pt idx="223">
                  <c:v>1878.9136498374082</c:v>
                </c:pt>
                <c:pt idx="224">
                  <c:v>1883.6448499923649</c:v>
                </c:pt>
                <c:pt idx="225">
                  <c:v>1888.368171381192</c:v>
                </c:pt>
                <c:pt idx="226">
                  <c:v>1893.0836271242301</c:v>
                </c:pt>
                <c:pt idx="227">
                  <c:v>1897.7912303199703</c:v>
                </c:pt>
                <c:pt idx="228">
                  <c:v>1902.4909940450914</c:v>
                </c:pt>
                <c:pt idx="229">
                  <c:v>1907.1829313544952</c:v>
                </c:pt>
                <c:pt idx="230">
                  <c:v>1911.8670552813439</c:v>
                </c:pt>
                <c:pt idx="231">
                  <c:v>1916.5433788370963</c:v>
                </c:pt>
                <c:pt idx="232">
                  <c:v>1921.2119150115427</c:v>
                </c:pt>
                <c:pt idx="233">
                  <c:v>1925.8726767728426</c:v>
                </c:pt>
                <c:pt idx="234">
                  <c:v>1930.5256770675587</c:v>
                </c:pt>
                <c:pt idx="235">
                  <c:v>1935.1709288206955</c:v>
                </c:pt>
                <c:pt idx="236">
                  <c:v>1939.8084449357327</c:v>
                </c:pt>
                <c:pt idx="237">
                  <c:v>1944.4382382946626</c:v>
                </c:pt>
                <c:pt idx="238">
                  <c:v>1949.0603217580256</c:v>
                </c:pt>
                <c:pt idx="239">
                  <c:v>1953.6747081649446</c:v>
                </c:pt>
                <c:pt idx="240">
                  <c:v>1958.2814103331634</c:v>
                </c:pt>
                <c:pt idx="241">
                  <c:v>1962.8804410590797</c:v>
                </c:pt>
                <c:pt idx="242">
                  <c:v>1967.4718131177817</c:v>
                </c:pt>
                <c:pt idx="243">
                  <c:v>1972.0555392630831</c:v>
                </c:pt>
                <c:pt idx="244">
                  <c:v>1976.6316322275602</c:v>
                </c:pt>
                <c:pt idx="245">
                  <c:v>1981.2001047225849</c:v>
                </c:pt>
                <c:pt idx="246">
                  <c:v>1985.7609694383616</c:v>
                </c:pt>
                <c:pt idx="247">
                  <c:v>1990.3142390439621</c:v>
                </c:pt>
                <c:pt idx="248">
                  <c:v>1994.8599261873605</c:v>
                </c:pt>
                <c:pt idx="249">
                  <c:v>1999.3980434954681</c:v>
                </c:pt>
                <c:pt idx="250">
                  <c:v>2003.9286035741693</c:v>
                </c:pt>
                <c:pt idx="251">
                  <c:v>2008.4516190083561</c:v>
                </c:pt>
                <c:pt idx="252">
                  <c:v>2012.9671023619635</c:v>
                </c:pt>
                <c:pt idx="253">
                  <c:v>2017.4750661780035</c:v>
                </c:pt>
                <c:pt idx="254">
                  <c:v>2021.9755229786006</c:v>
                </c:pt>
                <c:pt idx="255">
                  <c:v>2026.4684852650266</c:v>
                </c:pt>
                <c:pt idx="256">
                  <c:v>2030.9539655177352</c:v>
                </c:pt>
                <c:pt idx="257">
                  <c:v>2035.431976196397</c:v>
                </c:pt>
                <c:pt idx="258">
                  <c:v>2039.9025297399332</c:v>
                </c:pt>
                <c:pt idx="259">
                  <c:v>2044.3656385665508</c:v>
                </c:pt>
                <c:pt idx="260">
                  <c:v>2048.8213150737774</c:v>
                </c:pt>
                <c:pt idx="261">
                  <c:v>2053.2695716384951</c:v>
                </c:pt>
                <c:pt idx="262">
                  <c:v>2057.7104206169743</c:v>
                </c:pt>
                <c:pt idx="263">
                  <c:v>2062.1438743449103</c:v>
                </c:pt>
                <c:pt idx="264">
                  <c:v>2066.5699451374549</c:v>
                </c:pt>
                <c:pt idx="265">
                  <c:v>2070.9886452892524</c:v>
                </c:pt>
                <c:pt idx="266">
                  <c:v>2075.3999870744719</c:v>
                </c:pt>
                <c:pt idx="267">
                  <c:v>2079.8039827468442</c:v>
                </c:pt>
                <c:pt idx="268">
                  <c:v>2084.2006445396928</c:v>
                </c:pt>
                <c:pt idx="269">
                  <c:v>2088.5899846659704</c:v>
                </c:pt>
                <c:pt idx="270">
                  <c:v>2092.9720153182916</c:v>
                </c:pt>
                <c:pt idx="271">
                  <c:v>2097.346748668966</c:v>
                </c:pt>
                <c:pt idx="272">
                  <c:v>2101.7141968700334</c:v>
                </c:pt>
                <c:pt idx="273">
                  <c:v>2106.0743720532973</c:v>
                </c:pt>
                <c:pt idx="274">
                  <c:v>2110.4272863303586</c:v>
                </c:pt>
                <c:pt idx="275">
                  <c:v>2114.7729517926487</c:v>
                </c:pt>
                <c:pt idx="276">
                  <c:v>2119.1113805114628</c:v>
                </c:pt>
                <c:pt idx="277">
                  <c:v>2123.4425845379947</c:v>
                </c:pt>
                <c:pt idx="278">
                  <c:v>2127.7665759033694</c:v>
                </c:pt>
                <c:pt idx="279">
                  <c:v>2132.0833666186772</c:v>
                </c:pt>
                <c:pt idx="280">
                  <c:v>2136.3929686750066</c:v>
                </c:pt>
                <c:pt idx="281">
                  <c:v>2140.695394043476</c:v>
                </c:pt>
                <c:pt idx="282">
                  <c:v>2144.9906546752704</c:v>
                </c:pt>
                <c:pt idx="283">
                  <c:v>2149.2787625016722</c:v>
                </c:pt>
                <c:pt idx="284">
                  <c:v>2153.5597294340946</c:v>
                </c:pt>
                <c:pt idx="285">
                  <c:v>2157.8335673641154</c:v>
                </c:pt>
                <c:pt idx="286">
                  <c:v>2162.100288163509</c:v>
                </c:pt>
                <c:pt idx="287">
                  <c:v>2166.3599036842802</c:v>
                </c:pt>
                <c:pt idx="288">
                  <c:v>2170.6124257586976</c:v>
                </c:pt>
                <c:pt idx="289">
                  <c:v>2174.8578661993251</c:v>
                </c:pt>
                <c:pt idx="290">
                  <c:v>2179.096236799056</c:v>
                </c:pt>
                <c:pt idx="291">
                  <c:v>2183.3275493311435</c:v>
                </c:pt>
                <c:pt idx="292">
                  <c:v>2187.5518155492373</c:v>
                </c:pt>
                <c:pt idx="293">
                  <c:v>2191.7690471874125</c:v>
                </c:pt>
                <c:pt idx="294">
                  <c:v>2195.9792559602042</c:v>
                </c:pt>
                <c:pt idx="295">
                  <c:v>2200.1824535626397</c:v>
                </c:pt>
                <c:pt idx="296">
                  <c:v>2204.3786516702703</c:v>
                </c:pt>
                <c:pt idx="297">
                  <c:v>2208.5678619392042</c:v>
                </c:pt>
                <c:pt idx="298">
                  <c:v>2212.7500960061402</c:v>
                </c:pt>
                <c:pt idx="299">
                  <c:v>2216.9253654883969</c:v>
                </c:pt>
                <c:pt idx="300">
                  <c:v>2221.093681983949</c:v>
                </c:pt>
                <c:pt idx="301">
                  <c:v>2225.2550570714548</c:v>
                </c:pt>
                <c:pt idx="302">
                  <c:v>2229.4095023102927</c:v>
                </c:pt>
                <c:pt idx="303">
                  <c:v>2233.5570292405914</c:v>
                </c:pt>
                <c:pt idx="304">
                  <c:v>2237.6976493832617</c:v>
                </c:pt>
                <c:pt idx="305">
                  <c:v>2241.8313742400283</c:v>
                </c:pt>
                <c:pt idx="306">
                  <c:v>2245.9582152934631</c:v>
                </c:pt>
                <c:pt idx="307">
                  <c:v>2250.0781840070158</c:v>
                </c:pt>
                <c:pt idx="308">
                  <c:v>2254.1912918250478</c:v>
                </c:pt>
                <c:pt idx="309">
                  <c:v>2258.2975501728606</c:v>
                </c:pt>
                <c:pt idx="310">
                  <c:v>2262.3969704567294</c:v>
                </c:pt>
                <c:pt idx="311">
                  <c:v>2266.4895640639361</c:v>
                </c:pt>
                <c:pt idx="312">
                  <c:v>2270.5753423627984</c:v>
                </c:pt>
                <c:pt idx="313">
                  <c:v>2274.6543167027035</c:v>
                </c:pt>
                <c:pt idx="314">
                  <c:v>2278.726498414138</c:v>
                </c:pt>
                <c:pt idx="315">
                  <c:v>2282.7918988087208</c:v>
                </c:pt>
                <c:pt idx="316">
                  <c:v>2286.850529179233</c:v>
                </c:pt>
                <c:pt idx="317">
                  <c:v>2290.9024007996504</c:v>
                </c:pt>
                <c:pt idx="318">
                  <c:v>2294.9475249251755</c:v>
                </c:pt>
                <c:pt idx="319">
                  <c:v>2298.9859127922655</c:v>
                </c:pt>
                <c:pt idx="320">
                  <c:v>2303.0175756186682</c:v>
                </c:pt>
                <c:pt idx="321">
                  <c:v>2307.0425246034488</c:v>
                </c:pt>
                <c:pt idx="322">
                  <c:v>2311.0607709270234</c:v>
                </c:pt>
                <c:pt idx="323">
                  <c:v>2315.0723257511913</c:v>
                </c:pt>
                <c:pt idx="324">
                  <c:v>2319.0772002191616</c:v>
                </c:pt>
                <c:pt idx="325">
                  <c:v>2323.0754054555891</c:v>
                </c:pt>
                <c:pt idx="326">
                  <c:v>2327.0669525666012</c:v>
                </c:pt>
                <c:pt idx="327">
                  <c:v>2331.0518526398318</c:v>
                </c:pt>
                <c:pt idx="328">
                  <c:v>2335.0301167444509</c:v>
                </c:pt>
                <c:pt idx="329">
                  <c:v>2339.0017559311937</c:v>
                </c:pt>
                <c:pt idx="330">
                  <c:v>2342.9667812323942</c:v>
                </c:pt>
                <c:pt idx="331">
                  <c:v>2346.9252036620142</c:v>
                </c:pt>
                <c:pt idx="332">
                  <c:v>2350.8770342156736</c:v>
                </c:pt>
                <c:pt idx="333">
                  <c:v>2354.8222838706829</c:v>
                </c:pt>
                <c:pt idx="334">
                  <c:v>2358.7609635860708</c:v>
                </c:pt>
                <c:pt idx="335">
                  <c:v>2362.6930843026175</c:v>
                </c:pt>
                <c:pt idx="336">
                  <c:v>2366.6186569428824</c:v>
                </c:pt>
                <c:pt idx="337">
                  <c:v>2370.5376924112361</c:v>
                </c:pt>
                <c:pt idx="338">
                  <c:v>2374.450201593892</c:v>
                </c:pt>
                <c:pt idx="339">
                  <c:v>2378.3561953589328</c:v>
                </c:pt>
                <c:pt idx="340">
                  <c:v>2382.255684556344</c:v>
                </c:pt>
                <c:pt idx="341">
                  <c:v>2386.1486800180423</c:v>
                </c:pt>
                <c:pt idx="342">
                  <c:v>2390.0351925579066</c:v>
                </c:pt>
                <c:pt idx="343">
                  <c:v>2393.9152329718077</c:v>
                </c:pt>
                <c:pt idx="344">
                  <c:v>2397.7888120376383</c:v>
                </c:pt>
                <c:pt idx="345">
                  <c:v>2401.6559405153421</c:v>
                </c:pt>
                <c:pt idx="346">
                  <c:v>2405.5166291469454</c:v>
                </c:pt>
                <c:pt idx="347">
                  <c:v>2409.3708886565864</c:v>
                </c:pt>
                <c:pt idx="348">
                  <c:v>2413.2187297505429</c:v>
                </c:pt>
                <c:pt idx="349">
                  <c:v>2417.0601631172658</c:v>
                </c:pt>
                <c:pt idx="350">
                  <c:v>2420.8951994274057</c:v>
                </c:pt>
                <c:pt idx="351">
                  <c:v>2424.7238493338432</c:v>
                </c:pt>
                <c:pt idx="352">
                  <c:v>2428.5461234717195</c:v>
                </c:pt>
                <c:pt idx="353">
                  <c:v>2432.3620324584654</c:v>
                </c:pt>
                <c:pt idx="354">
                  <c:v>2436.1715868938309</c:v>
                </c:pt>
                <c:pt idx="355">
                  <c:v>2439.9747973599133</c:v>
                </c:pt>
                <c:pt idx="356">
                  <c:v>2443.7716744211889</c:v>
                </c:pt>
                <c:pt idx="357">
                  <c:v>2447.5622286245411</c:v>
                </c:pt>
                <c:pt idx="358">
                  <c:v>2451.3464704992894</c:v>
                </c:pt>
                <c:pt idx="359">
                  <c:v>2455.1244105572191</c:v>
                </c:pt>
                <c:pt idx="360">
                  <c:v>2458.896059292611</c:v>
                </c:pt>
                <c:pt idx="361">
                  <c:v>2462.6614271822691</c:v>
                </c:pt>
                <c:pt idx="362">
                  <c:v>2466.4205246855508</c:v>
                </c:pt>
                <c:pt idx="363">
                  <c:v>2470.1733622443967</c:v>
                </c:pt>
                <c:pt idx="364">
                  <c:v>2473.919950283358</c:v>
                </c:pt>
                <c:pt idx="365">
                  <c:v>2477.6602992096259</c:v>
                </c:pt>
                <c:pt idx="366">
                  <c:v>2481.3944194130604</c:v>
                </c:pt>
                <c:pt idx="367">
                  <c:v>2485.1223212662208</c:v>
                </c:pt>
                <c:pt idx="368">
                  <c:v>2488.8440151243922</c:v>
                </c:pt>
                <c:pt idx="369">
                  <c:v>2492.5595113256154</c:v>
                </c:pt>
                <c:pt idx="370">
                  <c:v>2496.2688201907158</c:v>
                </c:pt>
                <c:pt idx="371">
                  <c:v>2499.9719520233307</c:v>
                </c:pt>
                <c:pt idx="372">
                  <c:v>2503.6689171099406</c:v>
                </c:pt>
                <c:pt idx="373">
                  <c:v>2507.3597257198953</c:v>
                </c:pt>
                <c:pt idx="374">
                  <c:v>2511.0443881054434</c:v>
                </c:pt>
                <c:pt idx="375">
                  <c:v>2514.7229145017604</c:v>
                </c:pt>
                <c:pt idx="376">
                  <c:v>2518.395315126977</c:v>
                </c:pt>
                <c:pt idx="377">
                  <c:v>2522.0616001822091</c:v>
                </c:pt>
                <c:pt idx="378">
                  <c:v>2525.7217798515835</c:v>
                </c:pt>
                <c:pt idx="379">
                  <c:v>2529.3758643022693</c:v>
                </c:pt>
                <c:pt idx="380">
                  <c:v>2533.0238636845029</c:v>
                </c:pt>
                <c:pt idx="381">
                  <c:v>2536.6657881316178</c:v>
                </c:pt>
                <c:pt idx="382">
                  <c:v>2540.301647760074</c:v>
                </c:pt>
                <c:pt idx="383">
                  <c:v>2543.9314526694834</c:v>
                </c:pt>
                <c:pt idx="384">
                  <c:v>2547.5552129426401</c:v>
                </c:pt>
                <c:pt idx="385">
                  <c:v>2551.1729386455472</c:v>
                </c:pt>
                <c:pt idx="386">
                  <c:v>2554.7846398274442</c:v>
                </c:pt>
                <c:pt idx="387">
                  <c:v>2558.3903265208382</c:v>
                </c:pt>
                <c:pt idx="388">
                  <c:v>2561.9900087415263</c:v>
                </c:pt>
                <c:pt idx="389">
                  <c:v>2565.5836964886289</c:v>
                </c:pt>
                <c:pt idx="390">
                  <c:v>2569.1713997446145</c:v>
                </c:pt>
                <c:pt idx="391">
                  <c:v>2572.7531284753272</c:v>
                </c:pt>
                <c:pt idx="392">
                  <c:v>2576.3288926300165</c:v>
                </c:pt>
                <c:pt idx="393">
                  <c:v>2579.8987021413618</c:v>
                </c:pt>
                <c:pt idx="394">
                  <c:v>2583.4625669255047</c:v>
                </c:pt>
                <c:pt idx="395">
                  <c:v>2587.0204968820703</c:v>
                </c:pt>
                <c:pt idx="396">
                  <c:v>2590.5725018941998</c:v>
                </c:pt>
                <c:pt idx="397">
                  <c:v>2594.1185918285773</c:v>
                </c:pt>
                <c:pt idx="398">
                  <c:v>2597.6587765354529</c:v>
                </c:pt>
                <c:pt idx="399">
                  <c:v>2601.1930658486772</c:v>
                </c:pt>
                <c:pt idx="400">
                  <c:v>2604.7214695857219</c:v>
                </c:pt>
                <c:pt idx="401">
                  <c:v>2608.2439975477105</c:v>
                </c:pt>
                <c:pt idx="402">
                  <c:v>2611.7606595194457</c:v>
                </c:pt>
                <c:pt idx="403">
                  <c:v>2615.2714652694353</c:v>
                </c:pt>
                <c:pt idx="404">
                  <c:v>2618.7764245499197</c:v>
                </c:pt>
                <c:pt idx="405">
                  <c:v>2622.2755470968987</c:v>
                </c:pt>
                <c:pt idx="406">
                  <c:v>2625.7688426301593</c:v>
                </c:pt>
                <c:pt idx="407">
                  <c:v>2629.2563208533029</c:v>
                </c:pt>
                <c:pt idx="408">
                  <c:v>2632.7379914537719</c:v>
                </c:pt>
                <c:pt idx="409">
                  <c:v>2636.2138641028746</c:v>
                </c:pt>
                <c:pt idx="410">
                  <c:v>2639.6839484558159</c:v>
                </c:pt>
                <c:pt idx="411">
                  <c:v>2643.1482541517203</c:v>
                </c:pt>
                <c:pt idx="412">
                  <c:v>2646.606790813662</c:v>
                </c:pt>
                <c:pt idx="413">
                  <c:v>2650.0595680486895</c:v>
                </c:pt>
                <c:pt idx="414">
                  <c:v>2653.5065954478528</c:v>
                </c:pt>
                <c:pt idx="415">
                  <c:v>2656.9478825862302</c:v>
                </c:pt>
                <c:pt idx="416">
                  <c:v>2660.3834390229549</c:v>
                </c:pt>
                <c:pt idx="417">
                  <c:v>2663.8132743012411</c:v>
                </c:pt>
                <c:pt idx="418">
                  <c:v>2667.2373979484119</c:v>
                </c:pt>
                <c:pt idx="419">
                  <c:v>2670.6558194759241</c:v>
                </c:pt>
                <c:pt idx="420">
                  <c:v>2674.0685483793945</c:v>
                </c:pt>
                <c:pt idx="421">
                  <c:v>2677.4755941386279</c:v>
                </c:pt>
                <c:pt idx="422">
                  <c:v>2680.8769662176437</c:v>
                </c:pt>
                <c:pt idx="423">
                  <c:v>2684.2726740646976</c:v>
                </c:pt>
                <c:pt idx="424">
                  <c:v>2687.6627271123161</c:v>
                </c:pt>
                <c:pt idx="425">
                  <c:v>2691.0471347773137</c:v>
                </c:pt>
                <c:pt idx="426">
                  <c:v>2694.4259064608254</c:v>
                </c:pt>
                <c:pt idx="427">
                  <c:v>2697.7990515483307</c:v>
                </c:pt>
                <c:pt idx="428">
                  <c:v>2701.1665794096784</c:v>
                </c:pt>
                <c:pt idx="429">
                  <c:v>2704.5284993991158</c:v>
                </c:pt>
                <c:pt idx="430">
                  <c:v>2707.8848208553109</c:v>
                </c:pt>
                <c:pt idx="431">
                  <c:v>2711.2355531013809</c:v>
                </c:pt>
                <c:pt idx="432">
                  <c:v>2714.5807054449187</c:v>
                </c:pt>
                <c:pt idx="433">
                  <c:v>2717.9202871780144</c:v>
                </c:pt>
                <c:pt idx="434">
                  <c:v>2721.2543075772878</c:v>
                </c:pt>
                <c:pt idx="435">
                  <c:v>2724.5827759039084</c:v>
                </c:pt>
                <c:pt idx="436">
                  <c:v>2727.905701403623</c:v>
                </c:pt>
                <c:pt idx="437">
                  <c:v>2731.2230933067831</c:v>
                </c:pt>
                <c:pt idx="438">
                  <c:v>2734.5349608283677</c:v>
                </c:pt>
                <c:pt idx="439">
                  <c:v>2737.8413131680113</c:v>
                </c:pt>
                <c:pt idx="440">
                  <c:v>2741.1421595100287</c:v>
                </c:pt>
                <c:pt idx="441">
                  <c:v>2744.4375090234385</c:v>
                </c:pt>
                <c:pt idx="442">
                  <c:v>2747.7273708619914</c:v>
                </c:pt>
                <c:pt idx="443">
                  <c:v>2751.0117541641962</c:v>
                </c:pt>
                <c:pt idx="444">
                  <c:v>2754.2906680533406</c:v>
                </c:pt>
                <c:pt idx="445">
                  <c:v>2757.5641216375211</c:v>
                </c:pt>
                <c:pt idx="446">
                  <c:v>2760.8321240096661</c:v>
                </c:pt>
                <c:pt idx="447">
                  <c:v>2764.0946842475632</c:v>
                </c:pt>
                <c:pt idx="448">
                  <c:v>2767.3518114138806</c:v>
                </c:pt>
                <c:pt idx="449">
                  <c:v>2770.6035145561964</c:v>
                </c:pt>
                <c:pt idx="450">
                  <c:v>2773.8498027070218</c:v>
                </c:pt>
                <c:pt idx="451">
                  <c:v>2777.0906848838254</c:v>
                </c:pt>
                <c:pt idx="452">
                  <c:v>2780.3261700890598</c:v>
                </c:pt>
                <c:pt idx="453">
                  <c:v>2783.5562673101858</c:v>
                </c:pt>
                <c:pt idx="454">
                  <c:v>2786.7809855196983</c:v>
                </c:pt>
                <c:pt idx="455">
                  <c:v>2790.0003336751502</c:v>
                </c:pt>
                <c:pt idx="456">
                  <c:v>2793.2143207191762</c:v>
                </c:pt>
                <c:pt idx="457">
                  <c:v>2796.4229555795209</c:v>
                </c:pt>
                <c:pt idx="458">
                  <c:v>2799.6262471690616</c:v>
                </c:pt>
                <c:pt idx="459">
                  <c:v>2802.8242043858313</c:v>
                </c:pt>
                <c:pt idx="460">
                  <c:v>2806.0168361130472</c:v>
                </c:pt>
                <c:pt idx="461">
                  <c:v>2809.2041512191327</c:v>
                </c:pt>
                <c:pt idx="462">
                  <c:v>2812.3861585577424</c:v>
                </c:pt>
                <c:pt idx="463">
                  <c:v>2815.562866967789</c:v>
                </c:pt>
                <c:pt idx="464">
                  <c:v>2818.7342852734637</c:v>
                </c:pt>
                <c:pt idx="465">
                  <c:v>2821.9004222842636</c:v>
                </c:pt>
                <c:pt idx="466">
                  <c:v>2825.0612867950158</c:v>
                </c:pt>
                <c:pt idx="467">
                  <c:v>2828.2168875859024</c:v>
                </c:pt>
                <c:pt idx="468">
                  <c:v>2831.3672334224816</c:v>
                </c:pt>
                <c:pt idx="469">
                  <c:v>2834.5123330557176</c:v>
                </c:pt>
                <c:pt idx="470">
                  <c:v>2837.6521952219996</c:v>
                </c:pt>
                <c:pt idx="471">
                  <c:v>2840.786828643169</c:v>
                </c:pt>
                <c:pt idx="472">
                  <c:v>2843.9162420265429</c:v>
                </c:pt>
                <c:pt idx="473">
                  <c:v>2847.0404440649386</c:v>
                </c:pt>
                <c:pt idx="474">
                  <c:v>2850.1594434366966</c:v>
                </c:pt>
                <c:pt idx="475">
                  <c:v>2853.2732488057068</c:v>
                </c:pt>
                <c:pt idx="476">
                  <c:v>2856.3818688214296</c:v>
                </c:pt>
                <c:pt idx="477">
                  <c:v>2859.4853121189226</c:v>
                </c:pt>
                <c:pt idx="478">
                  <c:v>2862.5835873188648</c:v>
                </c:pt>
                <c:pt idx="479">
                  <c:v>2865.6767030275773</c:v>
                </c:pt>
                <c:pt idx="480">
                  <c:v>2868.7646678370502</c:v>
                </c:pt>
                <c:pt idx="481">
                  <c:v>2871.8474903249653</c:v>
                </c:pt>
                <c:pt idx="482">
                  <c:v>2874.9251790547214</c:v>
                </c:pt>
                <c:pt idx="483">
                  <c:v>2877.9977425754546</c:v>
                </c:pt>
                <c:pt idx="484">
                  <c:v>2881.0651894220659</c:v>
                </c:pt>
                <c:pt idx="485">
                  <c:v>2884.1275281152439</c:v>
                </c:pt>
                <c:pt idx="486">
                  <c:v>2887.1847671614855</c:v>
                </c:pt>
                <c:pt idx="487">
                  <c:v>2890.2369150531249</c:v>
                </c:pt>
                <c:pt idx="488">
                  <c:v>2893.2839802683507</c:v>
                </c:pt>
                <c:pt idx="489">
                  <c:v>2896.3259712712365</c:v>
                </c:pt>
                <c:pt idx="490">
                  <c:v>2899.3628965117591</c:v>
                </c:pt>
                <c:pt idx="491">
                  <c:v>2902.3947644258233</c:v>
                </c:pt>
                <c:pt idx="492">
                  <c:v>2905.4215834352863</c:v>
                </c:pt>
                <c:pt idx="493">
                  <c:v>2908.443361947981</c:v>
                </c:pt>
                <c:pt idx="494">
                  <c:v>2911.460108357739</c:v>
                </c:pt>
                <c:pt idx="495">
                  <c:v>2914.4718310444127</c:v>
                </c:pt>
                <c:pt idx="496">
                  <c:v>2917.4785383739004</c:v>
                </c:pt>
                <c:pt idx="497">
                  <c:v>2920.4802386981692</c:v>
                </c:pt>
                <c:pt idx="498">
                  <c:v>2923.4769403552768</c:v>
                </c:pt>
                <c:pt idx="499">
                  <c:v>2926.4686516693973</c:v>
                </c:pt>
                <c:pt idx="500">
                  <c:v>2929.4553809508416</c:v>
                </c:pt>
                <c:pt idx="501">
                  <c:v>2932.4371364960812</c:v>
                </c:pt>
                <c:pt idx="502">
                  <c:v>2935.4139265877729</c:v>
                </c:pt>
                <c:pt idx="503">
                  <c:v>2938.3857594947799</c:v>
                </c:pt>
                <c:pt idx="504">
                  <c:v>2941.3526434721953</c:v>
                </c:pt>
                <c:pt idx="505">
                  <c:v>2944.3145867613662</c:v>
                </c:pt>
                <c:pt idx="506">
                  <c:v>2947.2715975899137</c:v>
                </c:pt>
                <c:pt idx="507">
                  <c:v>2950.2236841717586</c:v>
                </c:pt>
                <c:pt idx="508">
                  <c:v>2953.1708547071444</c:v>
                </c:pt>
                <c:pt idx="509">
                  <c:v>2956.113117382657</c:v>
                </c:pt>
                <c:pt idx="510">
                  <c:v>2959.0504803712502</c:v>
                </c:pt>
                <c:pt idx="511">
                  <c:v>2961.9829518322676</c:v>
                </c:pt>
                <c:pt idx="512">
                  <c:v>2964.9105399114651</c:v>
                </c:pt>
                <c:pt idx="513">
                  <c:v>2967.8332527410344</c:v>
                </c:pt>
                <c:pt idx="514">
                  <c:v>2970.7510984396235</c:v>
                </c:pt>
                <c:pt idx="515">
                  <c:v>2973.6640851123611</c:v>
                </c:pt>
                <c:pt idx="516">
                  <c:v>2976.5722208508787</c:v>
                </c:pt>
                <c:pt idx="517">
                  <c:v>2979.4755137333332</c:v>
                </c:pt>
                <c:pt idx="518">
                  <c:v>2982.3739718244292</c:v>
                </c:pt>
                <c:pt idx="519">
                  <c:v>2985.2676031754409</c:v>
                </c:pt>
                <c:pt idx="520">
                  <c:v>2988.1564158242345</c:v>
                </c:pt>
                <c:pt idx="521">
                  <c:v>2991.0404177952919</c:v>
                </c:pt>
                <c:pt idx="522">
                  <c:v>2993.9196170997311</c:v>
                </c:pt>
                <c:pt idx="523">
                  <c:v>2996.7940217353307</c:v>
                </c:pt>
                <c:pt idx="524">
                  <c:v>2999.6636396865492</c:v>
                </c:pt>
                <c:pt idx="525">
                  <c:v>3002.5284789245497</c:v>
                </c:pt>
                <c:pt idx="526">
                  <c:v>3005.3885474072204</c:v>
                </c:pt>
                <c:pt idx="527">
                  <c:v>3008.2438530791978</c:v>
                </c:pt>
                <c:pt idx="528">
                  <c:v>3011.094403871889</c:v>
                </c:pt>
                <c:pt idx="529">
                  <c:v>3013.940207703492</c:v>
                </c:pt>
                <c:pt idx="530">
                  <c:v>3016.7812724790197</c:v>
                </c:pt>
                <c:pt idx="531">
                  <c:v>3019.6176060903199</c:v>
                </c:pt>
                <c:pt idx="532">
                  <c:v>3022.4492164160993</c:v>
                </c:pt>
                <c:pt idx="533">
                  <c:v>3025.2761113219435</c:v>
                </c:pt>
                <c:pt idx="534">
                  <c:v>3028.0982986603412</c:v>
                </c:pt>
                <c:pt idx="535">
                  <c:v>3030.9157862707025</c:v>
                </c:pt>
                <c:pt idx="536">
                  <c:v>3033.7285819793838</c:v>
                </c:pt>
                <c:pt idx="537">
                  <c:v>3036.536693599709</c:v>
                </c:pt>
                <c:pt idx="538">
                  <c:v>3039.3401289319891</c:v>
                </c:pt>
                <c:pt idx="539">
                  <c:v>3042.1388957635468</c:v>
                </c:pt>
                <c:pt idx="540">
                  <c:v>3044.9330018687365</c:v>
                </c:pt>
                <c:pt idx="541">
                  <c:v>3047.722455008965</c:v>
                </c:pt>
                <c:pt idx="542">
                  <c:v>3050.5072629327151</c:v>
                </c:pt>
                <c:pt idx="543">
                  <c:v>3053.2874333755672</c:v>
                </c:pt>
                <c:pt idx="544">
                  <c:v>3056.062974060218</c:v>
                </c:pt>
                <c:pt idx="545">
                  <c:v>3058.8338926965043</c:v>
                </c:pt>
                <c:pt idx="546">
                  <c:v>3061.6001969814242</c:v>
                </c:pt>
                <c:pt idx="547">
                  <c:v>3064.3618945991584</c:v>
                </c:pt>
                <c:pt idx="548">
                  <c:v>3067.1189932210914</c:v>
                </c:pt>
                <c:pt idx="549">
                  <c:v>3069.8715005058311</c:v>
                </c:pt>
                <c:pt idx="550">
                  <c:v>3072.6194240992336</c:v>
                </c:pt>
                <c:pt idx="551">
                  <c:v>3075.3627716344213</c:v>
                </c:pt>
                <c:pt idx="552">
                  <c:v>3078.1015507318061</c:v>
                </c:pt>
                <c:pt idx="553">
                  <c:v>3080.8357689991094</c:v>
                </c:pt>
                <c:pt idx="554">
                  <c:v>3083.565434031384</c:v>
                </c:pt>
                <c:pt idx="555">
                  <c:v>3086.2905534110341</c:v>
                </c:pt>
                <c:pt idx="556">
                  <c:v>3089.0111347078373</c:v>
                </c:pt>
                <c:pt idx="557">
                  <c:v>3091.727185478966</c:v>
                </c:pt>
                <c:pt idx="558">
                  <c:v>3094.4387132690081</c:v>
                </c:pt>
                <c:pt idx="559">
                  <c:v>3097.1457256099857</c:v>
                </c:pt>
                <c:pt idx="560">
                  <c:v>3099.84823002138</c:v>
                </c:pt>
                <c:pt idx="561">
                  <c:v>3102.546234010149</c:v>
                </c:pt>
                <c:pt idx="562">
                  <c:v>3105.2397450707504</c:v>
                </c:pt>
                <c:pt idx="563">
                  <c:v>3107.9287706851605</c:v>
                </c:pt>
                <c:pt idx="564">
                  <c:v>3110.6133183228976</c:v>
                </c:pt>
                <c:pt idx="565">
                  <c:v>3113.29339544104</c:v>
                </c:pt>
                <c:pt idx="566">
                  <c:v>3115.9690094842472</c:v>
                </c:pt>
                <c:pt idx="567">
                  <c:v>3118.6401678847824</c:v>
                </c:pt>
                <c:pt idx="568">
                  <c:v>3121.3068780625326</c:v>
                </c:pt>
                <c:pt idx="569">
                  <c:v>3123.9691474250271</c:v>
                </c:pt>
                <c:pt idx="570">
                  <c:v>3126.6269833674601</c:v>
                </c:pt>
                <c:pt idx="571">
                  <c:v>3129.2803932727111</c:v>
                </c:pt>
                <c:pt idx="572">
                  <c:v>3131.9293845113652</c:v>
                </c:pt>
                <c:pt idx="573">
                  <c:v>3134.5739644417331</c:v>
                </c:pt>
                <c:pt idx="574">
                  <c:v>3137.214140409872</c:v>
                </c:pt>
                <c:pt idx="575">
                  <c:v>3139.8499197496053</c:v>
                </c:pt>
                <c:pt idx="576">
                  <c:v>3142.4813097825436</c:v>
                </c:pt>
                <c:pt idx="577">
                  <c:v>3145.1083178181061</c:v>
                </c:pt>
                <c:pt idx="578">
                  <c:v>3147.7309511535386</c:v>
                </c:pt>
                <c:pt idx="579">
                  <c:v>3150.349217073936</c:v>
                </c:pt>
                <c:pt idx="580">
                  <c:v>3152.9631228522603</c:v>
                </c:pt>
                <c:pt idx="581">
                  <c:v>3155.5726757493626</c:v>
                </c:pt>
                <c:pt idx="582">
                  <c:v>3158.177883014002</c:v>
                </c:pt>
                <c:pt idx="583">
                  <c:v>3160.7787518828686</c:v>
                </c:pt>
                <c:pt idx="584">
                  <c:v>3163.3752895805987</c:v>
                </c:pt>
                <c:pt idx="585">
                  <c:v>3165.9675033197991</c:v>
                </c:pt>
                <c:pt idx="586">
                  <c:v>3168.5554003010648</c:v>
                </c:pt>
                <c:pt idx="587">
                  <c:v>3171.1389877130005</c:v>
                </c:pt>
                <c:pt idx="588">
                  <c:v>3173.7182727322393</c:v>
                </c:pt>
                <c:pt idx="589">
                  <c:v>3176.2932625234639</c:v>
                </c:pt>
                <c:pt idx="590">
                  <c:v>3178.8639642394251</c:v>
                </c:pt>
                <c:pt idx="591">
                  <c:v>3181.4303850209626</c:v>
                </c:pt>
                <c:pt idx="592">
                  <c:v>3183.9925319970243</c:v>
                </c:pt>
                <c:pt idx="593">
                  <c:v>3186.5504122846878</c:v>
                </c:pt>
                <c:pt idx="594">
                  <c:v>3189.1040329891771</c:v>
                </c:pt>
                <c:pt idx="595">
                  <c:v>3191.6534012038851</c:v>
                </c:pt>
                <c:pt idx="596">
                  <c:v>3194.1985240103909</c:v>
                </c:pt>
                <c:pt idx="597">
                  <c:v>3196.7394084784828</c:v>
                </c:pt>
                <c:pt idx="598">
                  <c:v>3199.2760616661735</c:v>
                </c:pt>
                <c:pt idx="599">
                  <c:v>3201.8084906197255</c:v>
                </c:pt>
                <c:pt idx="600">
                  <c:v>3204.3367023736637</c:v>
                </c:pt>
                <c:pt idx="601">
                  <c:v>3206.8607039508001</c:v>
                </c:pt>
                <c:pt idx="602">
                  <c:v>3209.3805023622526</c:v>
                </c:pt>
                <c:pt idx="603">
                  <c:v>3211.8961046074628</c:v>
                </c:pt>
                <c:pt idx="604">
                  <c:v>3214.4075176742158</c:v>
                </c:pt>
                <c:pt idx="605">
                  <c:v>3216.9147485386611</c:v>
                </c:pt>
                <c:pt idx="606">
                  <c:v>3219.4178041653299</c:v>
                </c:pt>
                <c:pt idx="607">
                  <c:v>3221.9166915071564</c:v>
                </c:pt>
                <c:pt idx="608">
                  <c:v>3224.4114175054965</c:v>
                </c:pt>
                <c:pt idx="609">
                  <c:v>3226.9019890901459</c:v>
                </c:pt>
                <c:pt idx="610">
                  <c:v>3229.3884131793607</c:v>
                </c:pt>
                <c:pt idx="611">
                  <c:v>3231.8706966798754</c:v>
                </c:pt>
                <c:pt idx="612">
                  <c:v>3234.3488464869242</c:v>
                </c:pt>
                <c:pt idx="613">
                  <c:v>3236.8228694842574</c:v>
                </c:pt>
                <c:pt idx="614">
                  <c:v>3239.2927725441637</c:v>
                </c:pt>
                <c:pt idx="615">
                  <c:v>3241.758562527486</c:v>
                </c:pt>
                <c:pt idx="616">
                  <c:v>3244.2202462836426</c:v>
                </c:pt>
                <c:pt idx="617">
                  <c:v>3246.6778306506449</c:v>
                </c:pt>
                <c:pt idx="618">
                  <c:v>3249.1313224551191</c:v>
                </c:pt>
                <c:pt idx="619">
                  <c:v>3251.580728512321</c:v>
                </c:pt>
                <c:pt idx="620">
                  <c:v>3254.0260556261578</c:v>
                </c:pt>
                <c:pt idx="621">
                  <c:v>3256.4673105892061</c:v>
                </c:pt>
                <c:pt idx="622">
                  <c:v>3258.9045001827317</c:v>
                </c:pt>
                <c:pt idx="623">
                  <c:v>3261.3376311767079</c:v>
                </c:pt>
                <c:pt idx="624">
                  <c:v>3263.7667103298322</c:v>
                </c:pt>
                <c:pt idx="625">
                  <c:v>3266.1917443895491</c:v>
                </c:pt>
                <c:pt idx="626">
                  <c:v>3268.6127400920655</c:v>
                </c:pt>
                <c:pt idx="627">
                  <c:v>3271.0297041623708</c:v>
                </c:pt>
                <c:pt idx="628">
                  <c:v>3273.4426433142562</c:v>
                </c:pt>
                <c:pt idx="629">
                  <c:v>3275.8515642503321</c:v>
                </c:pt>
                <c:pt idx="630">
                  <c:v>3278.2564736620466</c:v>
                </c:pt>
                <c:pt idx="631">
                  <c:v>3280.657378229705</c:v>
                </c:pt>
                <c:pt idx="632">
                  <c:v>3283.0542846224889</c:v>
                </c:pt>
                <c:pt idx="633">
                  <c:v>3285.4471994984724</c:v>
                </c:pt>
                <c:pt idx="634">
                  <c:v>3287.8361295046438</c:v>
                </c:pt>
                <c:pt idx="635">
                  <c:v>3290.2210812769204</c:v>
                </c:pt>
                <c:pt idx="636">
                  <c:v>3292.60206144017</c:v>
                </c:pt>
                <c:pt idx="637">
                  <c:v>3294.9790766082278</c:v>
                </c:pt>
                <c:pt idx="638">
                  <c:v>3297.3521333839158</c:v>
                </c:pt>
                <c:pt idx="639">
                  <c:v>3299.7212383590595</c:v>
                </c:pt>
                <c:pt idx="640">
                  <c:v>3302.0863981145076</c:v>
                </c:pt>
                <c:pt idx="641">
                  <c:v>3304.4476192201496</c:v>
                </c:pt>
                <c:pt idx="642">
                  <c:v>3306.8049082349353</c:v>
                </c:pt>
                <c:pt idx="643">
                  <c:v>3309.15827170689</c:v>
                </c:pt>
                <c:pt idx="644">
                  <c:v>3311.5077161731374</c:v>
                </c:pt>
                <c:pt idx="645">
                  <c:v>3313.8532481599127</c:v>
                </c:pt>
                <c:pt idx="646">
                  <c:v>3316.194874182584</c:v>
                </c:pt>
                <c:pt idx="647">
                  <c:v>3318.5326007456706</c:v>
                </c:pt>
                <c:pt idx="648">
                  <c:v>3320.8664343428572</c:v>
                </c:pt>
                <c:pt idx="649">
                  <c:v>3323.1963814570177</c:v>
                </c:pt>
                <c:pt idx="650">
                  <c:v>3325.5224485602289</c:v>
                </c:pt>
                <c:pt idx="651">
                  <c:v>3327.8446421137892</c:v>
                </c:pt>
                <c:pt idx="652">
                  <c:v>3330.1629685682374</c:v>
                </c:pt>
                <c:pt idx="653">
                  <c:v>3332.4774343633721</c:v>
                </c:pt>
                <c:pt idx="654">
                  <c:v>3334.7880459282655</c:v>
                </c:pt>
                <c:pt idx="655">
                  <c:v>3337.0948096812845</c:v>
                </c:pt>
                <c:pt idx="656">
                  <c:v>3339.3977320301078</c:v>
                </c:pt>
                <c:pt idx="657">
                  <c:v>3341.696819371743</c:v>
                </c:pt>
                <c:pt idx="658">
                  <c:v>3343.9920780925463</c:v>
                </c:pt>
                <c:pt idx="659">
                  <c:v>3346.2835145682375</c:v>
                </c:pt>
                <c:pt idx="660">
                  <c:v>3348.5711351639193</c:v>
                </c:pt>
                <c:pt idx="661">
                  <c:v>3350.8549462340943</c:v>
                </c:pt>
                <c:pt idx="662">
                  <c:v>3353.1349541226837</c:v>
                </c:pt>
                <c:pt idx="663">
                  <c:v>3355.4111651630451</c:v>
                </c:pt>
                <c:pt idx="664">
                  <c:v>3357.683585677988</c:v>
                </c:pt>
                <c:pt idx="665">
                  <c:v>3359.9522219797927</c:v>
                </c:pt>
                <c:pt idx="666">
                  <c:v>3362.2170803702284</c:v>
                </c:pt>
                <c:pt idx="667">
                  <c:v>3364.4781671405699</c:v>
                </c:pt>
                <c:pt idx="668">
                  <c:v>3366.7354885716145</c:v>
                </c:pt>
                <c:pt idx="669">
                  <c:v>3368.9890509337024</c:v>
                </c:pt>
                <c:pt idx="670">
                  <c:v>3371.2388604867297</c:v>
                </c:pt>
                <c:pt idx="671">
                  <c:v>3373.4849234801686</c:v>
                </c:pt>
                <c:pt idx="672">
                  <c:v>3375.7272461530847</c:v>
                </c:pt>
                <c:pt idx="673">
                  <c:v>3377.9658347341533</c:v>
                </c:pt>
                <c:pt idx="674">
                  <c:v>3380.2006954416784</c:v>
                </c:pt>
                <c:pt idx="675">
                  <c:v>3382.4318344836065</c:v>
                </c:pt>
                <c:pt idx="676">
                  <c:v>3384.659258057548</c:v>
                </c:pt>
                <c:pt idx="677">
                  <c:v>3386.8829723507924</c:v>
                </c:pt>
                <c:pt idx="678">
                  <c:v>3389.1029835403251</c:v>
                </c:pt>
                <c:pt idx="679">
                  <c:v>3391.3192977928452</c:v>
                </c:pt>
                <c:pt idx="680">
                  <c:v>3393.5319212647828</c:v>
                </c:pt>
                <c:pt idx="681">
                  <c:v>3395.7408601023149</c:v>
                </c:pt>
                <c:pt idx="682">
                  <c:v>3397.9461204413847</c:v>
                </c:pt>
                <c:pt idx="683">
                  <c:v>3400.1477084077173</c:v>
                </c:pt>
                <c:pt idx="684">
                  <c:v>3402.3456301168353</c:v>
                </c:pt>
                <c:pt idx="685">
                  <c:v>3404.5398916740792</c:v>
                </c:pt>
                <c:pt idx="686">
                  <c:v>3406.73049917462</c:v>
                </c:pt>
                <c:pt idx="687">
                  <c:v>3408.9174587034813</c:v>
                </c:pt>
                <c:pt idx="688">
                  <c:v>3411.100776335551</c:v>
                </c:pt>
                <c:pt idx="689">
                  <c:v>3413.2804581356027</c:v>
                </c:pt>
                <c:pt idx="690">
                  <c:v>3415.4565101583089</c:v>
                </c:pt>
                <c:pt idx="691">
                  <c:v>3417.6289384482598</c:v>
                </c:pt>
                <c:pt idx="692">
                  <c:v>3419.7977490399799</c:v>
                </c:pt>
                <c:pt idx="693">
                  <c:v>3421.9629479579448</c:v>
                </c:pt>
                <c:pt idx="694">
                  <c:v>3424.1245412165977</c:v>
                </c:pt>
                <c:pt idx="695">
                  <c:v>3426.2825348203646</c:v>
                </c:pt>
                <c:pt idx="696">
                  <c:v>3428.4369347636743</c:v>
                </c:pt>
                <c:pt idx="697">
                  <c:v>3430.5877470309724</c:v>
                </c:pt>
                <c:pt idx="698">
                  <c:v>3432.7349775967382</c:v>
                </c:pt>
                <c:pt idx="699">
                  <c:v>3434.8786324255034</c:v>
                </c:pt>
                <c:pt idx="700">
                  <c:v>3437.0187174718658</c:v>
                </c:pt>
                <c:pt idx="701">
                  <c:v>3439.155238680507</c:v>
                </c:pt>
                <c:pt idx="702">
                  <c:v>3441.28820198621</c:v>
                </c:pt>
                <c:pt idx="703">
                  <c:v>3443.417613313874</c:v>
                </c:pt>
                <c:pt idx="704">
                  <c:v>3445.5434785785319</c:v>
                </c:pt>
                <c:pt idx="705">
                  <c:v>3447.6658036853664</c:v>
                </c:pt>
                <c:pt idx="706">
                  <c:v>3449.7845945297263</c:v>
                </c:pt>
                <c:pt idx="707">
                  <c:v>3451.8998569971436</c:v>
                </c:pt>
                <c:pt idx="708">
                  <c:v>3454.0115969633471</c:v>
                </c:pt>
                <c:pt idx="709">
                  <c:v>3456.1198202942846</c:v>
                </c:pt>
                <c:pt idx="710">
                  <c:v>3458.2245328461327</c:v>
                </c:pt>
                <c:pt idx="711">
                  <c:v>3460.3257404653159</c:v>
                </c:pt>
                <c:pt idx="712">
                  <c:v>3462.4234489885239</c:v>
                </c:pt>
                <c:pt idx="713">
                  <c:v>3464.5176642427255</c:v>
                </c:pt>
                <c:pt idx="714">
                  <c:v>3466.6083920451874</c:v>
                </c:pt>
                <c:pt idx="715">
                  <c:v>3468.6956382034882</c:v>
                </c:pt>
                <c:pt idx="716">
                  <c:v>3470.7794085155347</c:v>
                </c:pt>
                <c:pt idx="717">
                  <c:v>3472.8597087695798</c:v>
                </c:pt>
                <c:pt idx="718">
                  <c:v>3474.9365447442356</c:v>
                </c:pt>
                <c:pt idx="719">
                  <c:v>3477.0099222084932</c:v>
                </c:pt>
                <c:pt idx="720">
                  <c:v>3479.0798469217357</c:v>
                </c:pt>
                <c:pt idx="721">
                  <c:v>3481.1463246337548</c:v>
                </c:pt>
                <c:pt idx="722">
                  <c:v>3483.2093610847678</c:v>
                </c:pt>
                <c:pt idx="723">
                  <c:v>3485.268962005433</c:v>
                </c:pt>
                <c:pt idx="724">
                  <c:v>3487.3251331168658</c:v>
                </c:pt>
                <c:pt idx="725">
                  <c:v>3489.3778801306535</c:v>
                </c:pt>
                <c:pt idx="726">
                  <c:v>3491.4272087488721</c:v>
                </c:pt>
                <c:pt idx="727">
                  <c:v>3493.4731246641031</c:v>
                </c:pt>
                <c:pt idx="728">
                  <c:v>3495.515633559447</c:v>
                </c:pt>
                <c:pt idx="729">
                  <c:v>3497.5547411085417</c:v>
                </c:pt>
                <c:pt idx="730">
                  <c:v>3499.5904529755753</c:v>
                </c:pt>
                <c:pt idx="731">
                  <c:v>3501.6227748153046</c:v>
                </c:pt>
                <c:pt idx="732">
                  <c:v>3503.6517122730693</c:v>
                </c:pt>
                <c:pt idx="733">
                  <c:v>3505.6772709848087</c:v>
                </c:pt>
                <c:pt idx="734">
                  <c:v>3507.6994565770756</c:v>
                </c:pt>
                <c:pt idx="735">
                  <c:v>3509.7182746670533</c:v>
                </c:pt>
                <c:pt idx="736">
                  <c:v>3511.7337308625711</c:v>
                </c:pt>
                <c:pt idx="737">
                  <c:v>3513.74583076212</c:v>
                </c:pt>
                <c:pt idx="738">
                  <c:v>3515.7545799548675</c:v>
                </c:pt>
                <c:pt idx="739">
                  <c:v>3517.759984020674</c:v>
                </c:pt>
                <c:pt idx="740">
                  <c:v>3519.7620485301077</c:v>
                </c:pt>
                <c:pt idx="741">
                  <c:v>3521.7607790444599</c:v>
                </c:pt>
                <c:pt idx="742">
                  <c:v>3523.7561811157611</c:v>
                </c:pt>
                <c:pt idx="743">
                  <c:v>3525.7482602867958</c:v>
                </c:pt>
                <c:pt idx="744">
                  <c:v>3527.7370220911198</c:v>
                </c:pt>
                <c:pt idx="745">
                  <c:v>3529.7224720530717</c:v>
                </c:pt>
                <c:pt idx="746">
                  <c:v>3531.7046156877914</c:v>
                </c:pt>
                <c:pt idx="747">
                  <c:v>3533.6834585012348</c:v>
                </c:pt>
                <c:pt idx="748">
                  <c:v>3535.6590059901896</c:v>
                </c:pt>
                <c:pt idx="749">
                  <c:v>3537.6312636422881</c:v>
                </c:pt>
                <c:pt idx="750">
                  <c:v>3539.6002369360253</c:v>
                </c:pt>
                <c:pt idx="751">
                  <c:v>3541.5659313407727</c:v>
                </c:pt>
                <c:pt idx="752">
                  <c:v>3543.5283523167936</c:v>
                </c:pt>
                <c:pt idx="753">
                  <c:v>3545.4875053152596</c:v>
                </c:pt>
                <c:pt idx="754">
                  <c:v>3547.4433957782626</c:v>
                </c:pt>
                <c:pt idx="755">
                  <c:v>3549.3960291388335</c:v>
                </c:pt>
                <c:pt idx="756">
                  <c:v>3551.3454108209544</c:v>
                </c:pt>
                <c:pt idx="757">
                  <c:v>3553.2915462395767</c:v>
                </c:pt>
                <c:pt idx="758">
                  <c:v>3555.234440800632</c:v>
                </c:pt>
                <c:pt idx="759">
                  <c:v>3557.1740999010522</c:v>
                </c:pt>
                <c:pt idx="760">
                  <c:v>3559.1105289287802</c:v>
                </c:pt>
                <c:pt idx="761">
                  <c:v>3561.0437332627862</c:v>
                </c:pt>
                <c:pt idx="762">
                  <c:v>3562.9737182730842</c:v>
                </c:pt>
                <c:pt idx="763">
                  <c:v>3564.9004893207439</c:v>
                </c:pt>
                <c:pt idx="764">
                  <c:v>3566.8240517579093</c:v>
                </c:pt>
                <c:pt idx="765">
                  <c:v>3568.7444109278103</c:v>
                </c:pt>
                <c:pt idx="766">
                  <c:v>3570.661572164779</c:v>
                </c:pt>
                <c:pt idx="767">
                  <c:v>3572.5755407942652</c:v>
                </c:pt>
                <c:pt idx="768">
                  <c:v>3574.4863221328483</c:v>
                </c:pt>
                <c:pt idx="769">
                  <c:v>3576.3939214882571</c:v>
                </c:pt>
                <c:pt idx="770">
                  <c:v>3578.2983441593792</c:v>
                </c:pt>
                <c:pt idx="771">
                  <c:v>3580.1995954362783</c:v>
                </c:pt>
                <c:pt idx="772">
                  <c:v>3582.09768060021</c:v>
                </c:pt>
                <c:pt idx="773">
                  <c:v>3583.9926049236333</c:v>
                </c:pt>
                <c:pt idx="774">
                  <c:v>3585.8843736702293</c:v>
                </c:pt>
                <c:pt idx="775">
                  <c:v>3587.7729920949114</c:v>
                </c:pt>
                <c:pt idx="776">
                  <c:v>3589.6584654438434</c:v>
                </c:pt>
                <c:pt idx="777">
                  <c:v>3591.5407989544528</c:v>
                </c:pt>
                <c:pt idx="778">
                  <c:v>3593.4199978554448</c:v>
                </c:pt>
                <c:pt idx="779">
                  <c:v>3595.2960673668176</c:v>
                </c:pt>
                <c:pt idx="780">
                  <c:v>3597.1690126998769</c:v>
                </c:pt>
                <c:pt idx="781">
                  <c:v>3599.0388390572489</c:v>
                </c:pt>
                <c:pt idx="782">
                  <c:v>3600.9055516328981</c:v>
                </c:pt>
                <c:pt idx="783">
                  <c:v>3602.7691556121372</c:v>
                </c:pt>
                <c:pt idx="784">
                  <c:v>3604.6296561716463</c:v>
                </c:pt>
                <c:pt idx="785">
                  <c:v>3606.4870584794826</c:v>
                </c:pt>
                <c:pt idx="786">
                  <c:v>3608.3413676950986</c:v>
                </c:pt>
                <c:pt idx="787">
                  <c:v>3610.1925889693548</c:v>
                </c:pt>
                <c:pt idx="788">
                  <c:v>3612.0407274445333</c:v>
                </c:pt>
                <c:pt idx="789">
                  <c:v>3613.8857882543539</c:v>
                </c:pt>
                <c:pt idx="790">
                  <c:v>3615.727776523986</c:v>
                </c:pt>
                <c:pt idx="791">
                  <c:v>3617.566697370065</c:v>
                </c:pt>
                <c:pt idx="792">
                  <c:v>3619.402555900705</c:v>
                </c:pt>
                <c:pt idx="793">
                  <c:v>3621.2353572155153</c:v>
                </c:pt>
                <c:pt idx="794">
                  <c:v>3623.0651064056115</c:v>
                </c:pt>
                <c:pt idx="795">
                  <c:v>3624.8918085536316</c:v>
                </c:pt>
                <c:pt idx="796">
                  <c:v>3626.7154687337484</c:v>
                </c:pt>
                <c:pt idx="797">
                  <c:v>3628.5360920116864</c:v>
                </c:pt>
                <c:pt idx="798">
                  <c:v>3630.3536834447341</c:v>
                </c:pt>
                <c:pt idx="799">
                  <c:v>3632.1682480817576</c:v>
                </c:pt>
                <c:pt idx="800">
                  <c:v>3633.9797909632148</c:v>
                </c:pt>
                <c:pt idx="801">
                  <c:v>3635.7883171211706</c:v>
                </c:pt>
                <c:pt idx="802">
                  <c:v>3637.593831579311</c:v>
                </c:pt>
                <c:pt idx="803">
                  <c:v>3639.396339352953</c:v>
                </c:pt>
                <c:pt idx="804">
                  <c:v>3641.1958454490659</c:v>
                </c:pt>
                <c:pt idx="805">
                  <c:v>3642.9923548662778</c:v>
                </c:pt>
                <c:pt idx="806">
                  <c:v>3644.785872594894</c:v>
                </c:pt>
                <c:pt idx="807">
                  <c:v>3646.5764036169094</c:v>
                </c:pt>
                <c:pt idx="808">
                  <c:v>3648.3639529060224</c:v>
                </c:pt>
                <c:pt idx="809">
                  <c:v>3650.148525427649</c:v>
                </c:pt>
                <c:pt idx="810">
                  <c:v>3651.930126138936</c:v>
                </c:pt>
                <c:pt idx="811">
                  <c:v>3653.7087599887755</c:v>
                </c:pt>
                <c:pt idx="812">
                  <c:v>3655.4844319178183</c:v>
                </c:pt>
                <c:pt idx="813">
                  <c:v>3657.257146858487</c:v>
                </c:pt>
                <c:pt idx="814">
                  <c:v>3659.0269097349919</c:v>
                </c:pt>
                <c:pt idx="815">
                  <c:v>3660.7937254633416</c:v>
                </c:pt>
                <c:pt idx="816">
                  <c:v>3662.5575989513586</c:v>
                </c:pt>
                <c:pt idx="817">
                  <c:v>3664.3185350986932</c:v>
                </c:pt>
                <c:pt idx="818">
                  <c:v>3666.0765387968345</c:v>
                </c:pt>
                <c:pt idx="819">
                  <c:v>3667.8316149291286</c:v>
                </c:pt>
                <c:pt idx="820">
                  <c:v>3669.5837683707878</c:v>
                </c:pt>
                <c:pt idx="821">
                  <c:v>3671.3330039889056</c:v>
                </c:pt>
                <c:pt idx="822">
                  <c:v>3673.0793266424716</c:v>
                </c:pt>
                <c:pt idx="823">
                  <c:v>3674.8227411823823</c:v>
                </c:pt>
                <c:pt idx="824">
                  <c:v>3676.5632524514585</c:v>
                </c:pt>
                <c:pt idx="825">
                  <c:v>3678.3008652844533</c:v>
                </c:pt>
                <c:pt idx="826">
                  <c:v>3680.0355845080708</c:v>
                </c:pt>
                <c:pt idx="827">
                  <c:v>3681.7674149409768</c:v>
                </c:pt>
                <c:pt idx="828">
                  <c:v>3683.4963613938116</c:v>
                </c:pt>
                <c:pt idx="829">
                  <c:v>3685.2224286692067</c:v>
                </c:pt>
                <c:pt idx="830">
                  <c:v>3686.9456215617938</c:v>
                </c:pt>
                <c:pt idx="831">
                  <c:v>3688.6659448582209</c:v>
                </c:pt>
                <c:pt idx="832">
                  <c:v>3690.383403337165</c:v>
                </c:pt>
                <c:pt idx="833">
                  <c:v>3692.098001769345</c:v>
                </c:pt>
                <c:pt idx="834">
                  <c:v>3693.8097449175357</c:v>
                </c:pt>
                <c:pt idx="835">
                  <c:v>3695.5186375365806</c:v>
                </c:pt>
                <c:pt idx="836">
                  <c:v>3697.2246843734042</c:v>
                </c:pt>
                <c:pt idx="837">
                  <c:v>3698.9278901670268</c:v>
                </c:pt>
                <c:pt idx="838">
                  <c:v>3700.6282596485757</c:v>
                </c:pt>
                <c:pt idx="839">
                  <c:v>3702.3257975413026</c:v>
                </c:pt>
                <c:pt idx="840">
                  <c:v>3704.0205085605903</c:v>
                </c:pt>
                <c:pt idx="841">
                  <c:v>3705.7123974139704</c:v>
                </c:pt>
                <c:pt idx="842">
                  <c:v>3707.4014688011357</c:v>
                </c:pt>
                <c:pt idx="843">
                  <c:v>3709.0877274139521</c:v>
                </c:pt>
                <c:pt idx="844">
                  <c:v>3710.7711779364727</c:v>
                </c:pt>
                <c:pt idx="845">
                  <c:v>3712.4518250449496</c:v>
                </c:pt>
                <c:pt idx="846">
                  <c:v>3714.1296734078483</c:v>
                </c:pt>
                <c:pt idx="847">
                  <c:v>3715.8047276858597</c:v>
                </c:pt>
                <c:pt idx="848">
                  <c:v>3717.4769925319129</c:v>
                </c:pt>
                <c:pt idx="849">
                  <c:v>3719.1464725911901</c:v>
                </c:pt>
                <c:pt idx="850">
                  <c:v>3720.8131725011363</c:v>
                </c:pt>
                <c:pt idx="851">
                  <c:v>3722.4770968914745</c:v>
                </c:pt>
                <c:pt idx="852">
                  <c:v>3724.1382503842187</c:v>
                </c:pt>
                <c:pt idx="853">
                  <c:v>3725.7966375936844</c:v>
                </c:pt>
                <c:pt idx="854">
                  <c:v>3727.4522631265045</c:v>
                </c:pt>
                <c:pt idx="855">
                  <c:v>3729.1051315816394</c:v>
                </c:pt>
                <c:pt idx="856">
                  <c:v>3730.7552475503912</c:v>
                </c:pt>
                <c:pt idx="857">
                  <c:v>3732.4026156164173</c:v>
                </c:pt>
                <c:pt idx="858">
                  <c:v>3734.0472403557401</c:v>
                </c:pt>
                <c:pt idx="859">
                  <c:v>3735.6891263367638</c:v>
                </c:pt>
                <c:pt idx="860">
                  <c:v>3737.3282781202829</c:v>
                </c:pt>
                <c:pt idx="861">
                  <c:v>3738.9647002594984</c:v>
                </c:pt>
                <c:pt idx="862">
                  <c:v>3740.5983973000284</c:v>
                </c:pt>
                <c:pt idx="863">
                  <c:v>3742.2293737799205</c:v>
                </c:pt>
                <c:pt idx="864">
                  <c:v>3743.8576342296674</c:v>
                </c:pt>
                <c:pt idx="865">
                  <c:v>3745.4831831722149</c:v>
                </c:pt>
                <c:pt idx="866">
                  <c:v>3747.1060251229778</c:v>
                </c:pt>
                <c:pt idx="867">
                  <c:v>3748.7261645898516</c:v>
                </c:pt>
                <c:pt idx="868">
                  <c:v>3750.3436060732242</c:v>
                </c:pt>
                <c:pt idx="869">
                  <c:v>3751.958354065991</c:v>
                </c:pt>
                <c:pt idx="870">
                  <c:v>3753.5704130535628</c:v>
                </c:pt>
                <c:pt idx="871">
                  <c:v>3755.1797875138827</c:v>
                </c:pt>
                <c:pt idx="872">
                  <c:v>3756.7864819174365</c:v>
                </c:pt>
                <c:pt idx="873">
                  <c:v>3758.3905007272656</c:v>
                </c:pt>
                <c:pt idx="874">
                  <c:v>3759.9918483989782</c:v>
                </c:pt>
                <c:pt idx="875">
                  <c:v>3761.5905293807632</c:v>
                </c:pt>
                <c:pt idx="876">
                  <c:v>3763.1865481134028</c:v>
                </c:pt>
                <c:pt idx="877">
                  <c:v>3764.7799090302824</c:v>
                </c:pt>
                <c:pt idx="878">
                  <c:v>3766.3706165574067</c:v>
                </c:pt>
                <c:pt idx="879">
                  <c:v>3767.9586751134084</c:v>
                </c:pt>
                <c:pt idx="880">
                  <c:v>3769.5440891095623</c:v>
                </c:pt>
                <c:pt idx="881">
                  <c:v>3771.1268629497968</c:v>
                </c:pt>
                <c:pt idx="882">
                  <c:v>3772.707001030707</c:v>
                </c:pt>
                <c:pt idx="883">
                  <c:v>3774.2845077415664</c:v>
                </c:pt>
                <c:pt idx="884">
                  <c:v>3775.8593874643393</c:v>
                </c:pt>
                <c:pt idx="885">
                  <c:v>3777.4316445736927</c:v>
                </c:pt>
                <c:pt idx="886">
                  <c:v>3779.0012834370082</c:v>
                </c:pt>
                <c:pt idx="887">
                  <c:v>3780.5683084143948</c:v>
                </c:pt>
                <c:pt idx="888">
                  <c:v>3782.1327238587005</c:v>
                </c:pt>
                <c:pt idx="889">
                  <c:v>3783.6945341155251</c:v>
                </c:pt>
                <c:pt idx="890">
                  <c:v>3785.2537435232316</c:v>
                </c:pt>
                <c:pt idx="891">
                  <c:v>3786.8103564129578</c:v>
                </c:pt>
                <c:pt idx="892">
                  <c:v>3788.364377108629</c:v>
                </c:pt>
                <c:pt idx="893">
                  <c:v>3789.9158099269716</c:v>
                </c:pt>
                <c:pt idx="894">
                  <c:v>3791.4646591775213</c:v>
                </c:pt>
                <c:pt idx="895">
                  <c:v>3793.0109291626386</c:v>
                </c:pt>
                <c:pt idx="896">
                  <c:v>3794.5546241775182</c:v>
                </c:pt>
                <c:pt idx="897">
                  <c:v>3796.0957485102035</c:v>
                </c:pt>
                <c:pt idx="898">
                  <c:v>3797.634306441596</c:v>
                </c:pt>
                <c:pt idx="899">
                  <c:v>3799.170302245469</c:v>
                </c:pt>
                <c:pt idx="900">
                  <c:v>3800.7037401884782</c:v>
                </c:pt>
                <c:pt idx="901">
                  <c:v>3802.2346245301746</c:v>
                </c:pt>
                <c:pt idx="902">
                  <c:v>3803.7629595230155</c:v>
                </c:pt>
                <c:pt idx="903">
                  <c:v>3805.2887494123775</c:v>
                </c:pt>
                <c:pt idx="904">
                  <c:v>3806.8119984365662</c:v>
                </c:pt>
                <c:pt idx="905">
                  <c:v>3808.33271082683</c:v>
                </c:pt>
                <c:pt idx="906">
                  <c:v>3809.8508908073709</c:v>
                </c:pt>
                <c:pt idx="907">
                  <c:v>3811.3665425953568</c:v>
                </c:pt>
                <c:pt idx="908">
                  <c:v>3812.8796704009319</c:v>
                </c:pt>
                <c:pt idx="909">
                  <c:v>3814.3902784272309</c:v>
                </c:pt>
                <c:pt idx="910">
                  <c:v>3815.8983708703877</c:v>
                </c:pt>
                <c:pt idx="911">
                  <c:v>3817.4039519195485</c:v>
                </c:pt>
                <c:pt idx="912">
                  <c:v>3818.9070257568847</c:v>
                </c:pt>
                <c:pt idx="913">
                  <c:v>3820.4075965576012</c:v>
                </c:pt>
                <c:pt idx="914">
                  <c:v>3821.9056684899524</c:v>
                </c:pt>
                <c:pt idx="915">
                  <c:v>3823.4012457152498</c:v>
                </c:pt>
                <c:pt idx="916">
                  <c:v>3824.8943323878752</c:v>
                </c:pt>
                <c:pt idx="917">
                  <c:v>3826.3849326552927</c:v>
                </c:pt>
                <c:pt idx="918">
                  <c:v>3827.87305065806</c:v>
                </c:pt>
                <c:pt idx="919">
                  <c:v>3829.3586905298389</c:v>
                </c:pt>
                <c:pt idx="920">
                  <c:v>3830.8418563974074</c:v>
                </c:pt>
                <c:pt idx="921">
                  <c:v>3832.3225523806718</c:v>
                </c:pt>
                <c:pt idx="922">
                  <c:v>3833.8007825926779</c:v>
                </c:pt>
                <c:pt idx="923">
                  <c:v>3835.276551139621</c:v>
                </c:pt>
                <c:pt idx="924">
                  <c:v>3836.7498621208601</c:v>
                </c:pt>
                <c:pt idx="925">
                  <c:v>3838.220719628926</c:v>
                </c:pt>
                <c:pt idx="926">
                  <c:v>3839.6891277495347</c:v>
                </c:pt>
                <c:pt idx="927">
                  <c:v>3841.1550905615986</c:v>
                </c:pt>
                <c:pt idx="928">
                  <c:v>3842.618612137238</c:v>
                </c:pt>
                <c:pt idx="929">
                  <c:v>3844.0796965417917</c:v>
                </c:pt>
                <c:pt idx="930">
                  <c:v>3845.5383478338281</c:v>
                </c:pt>
                <c:pt idx="931">
                  <c:v>3846.9945700651569</c:v>
                </c:pt>
                <c:pt idx="932">
                  <c:v>3848.4483672808419</c:v>
                </c:pt>
                <c:pt idx="933">
                  <c:v>3849.8997435192082</c:v>
                </c:pt>
                <c:pt idx="934">
                  <c:v>3851.3487028118584</c:v>
                </c:pt>
                <c:pt idx="935">
                  <c:v>3852.7952491836804</c:v>
                </c:pt>
                <c:pt idx="936">
                  <c:v>3854.2393866528587</c:v>
                </c:pt>
                <c:pt idx="937">
                  <c:v>3855.6811192308878</c:v>
                </c:pt>
                <c:pt idx="938">
                  <c:v>3857.1204509225813</c:v>
                </c:pt>
                <c:pt idx="939">
                  <c:v>3858.5573857260838</c:v>
                </c:pt>
                <c:pt idx="940">
                  <c:v>3859.9919276328819</c:v>
                </c:pt>
                <c:pt idx="941">
                  <c:v>3861.4240806278144</c:v>
                </c:pt>
                <c:pt idx="942">
                  <c:v>3862.8538486890857</c:v>
                </c:pt>
                <c:pt idx="943">
                  <c:v>3864.281235788274</c:v>
                </c:pt>
                <c:pt idx="944">
                  <c:v>3865.7062458903451</c:v>
                </c:pt>
                <c:pt idx="945">
                  <c:v>3867.1288829536611</c:v>
                </c:pt>
                <c:pt idx="946">
                  <c:v>3868.5491509299923</c:v>
                </c:pt>
                <c:pt idx="947">
                  <c:v>3869.9670537645288</c:v>
                </c:pt>
                <c:pt idx="948">
                  <c:v>3871.3825953958899</c:v>
                </c:pt>
                <c:pt idx="949">
                  <c:v>3872.7957797561371</c:v>
                </c:pt>
                <c:pt idx="950">
                  <c:v>3874.2066107707838</c:v>
                </c:pt>
                <c:pt idx="951">
                  <c:v>3875.6150923588048</c:v>
                </c:pt>
                <c:pt idx="952">
                  <c:v>3877.0212284326508</c:v>
                </c:pt>
                <c:pt idx="953">
                  <c:v>3878.425022898256</c:v>
                </c:pt>
                <c:pt idx="954">
                  <c:v>3879.8264796550507</c:v>
                </c:pt>
                <c:pt idx="955">
                  <c:v>3881.2256025959705</c:v>
                </c:pt>
                <c:pt idx="956">
                  <c:v>3882.6223956074691</c:v>
                </c:pt>
                <c:pt idx="957">
                  <c:v>3884.0168625695287</c:v>
                </c:pt>
                <c:pt idx="958">
                  <c:v>3885.4090073556681</c:v>
                </c:pt>
                <c:pt idx="959">
                  <c:v>3886.7988338329587</c:v>
                </c:pt>
                <c:pt idx="960">
                  <c:v>3888.1863458620301</c:v>
                </c:pt>
                <c:pt idx="961">
                  <c:v>3889.5715472970824</c:v>
                </c:pt>
                <c:pt idx="962">
                  <c:v>3890.9544419858989</c:v>
                </c:pt>
                <c:pt idx="963">
                  <c:v>3892.3350337698548</c:v>
                </c:pt>
                <c:pt idx="964">
                  <c:v>3893.7133264839272</c:v>
                </c:pt>
                <c:pt idx="965">
                  <c:v>3895.089323956709</c:v>
                </c:pt>
                <c:pt idx="966">
                  <c:v>3896.4630300104159</c:v>
                </c:pt>
                <c:pt idx="967">
                  <c:v>3897.8344484608988</c:v>
                </c:pt>
                <c:pt idx="968">
                  <c:v>3899.203583117654</c:v>
                </c:pt>
                <c:pt idx="969">
                  <c:v>3900.5704377838347</c:v>
                </c:pt>
                <c:pt idx="970">
                  <c:v>3901.93501625626</c:v>
                </c:pt>
                <c:pt idx="971">
                  <c:v>3903.2973223254266</c:v>
                </c:pt>
                <c:pt idx="972">
                  <c:v>3904.6573597755196</c:v>
                </c:pt>
                <c:pt idx="973">
                  <c:v>3906.0151323844207</c:v>
                </c:pt>
                <c:pt idx="974">
                  <c:v>3907.3706439237212</c:v>
                </c:pt>
                <c:pt idx="975">
                  <c:v>3908.7238981587329</c:v>
                </c:pt>
                <c:pt idx="976">
                  <c:v>3910.0748988484952</c:v>
                </c:pt>
                <c:pt idx="977">
                  <c:v>3911.4236497457896</c:v>
                </c:pt>
                <c:pt idx="978">
                  <c:v>3912.7701545971468</c:v>
                </c:pt>
                <c:pt idx="979">
                  <c:v>3914.1144171428577</c:v>
                </c:pt>
                <c:pt idx="980">
                  <c:v>3915.4564411169881</c:v>
                </c:pt>
                <c:pt idx="981">
                  <c:v>3916.7962302473816</c:v>
                </c:pt>
                <c:pt idx="982">
                  <c:v>3918.1337882556763</c:v>
                </c:pt>
                <c:pt idx="983">
                  <c:v>3919.4691188573111</c:v>
                </c:pt>
                <c:pt idx="984">
                  <c:v>3920.8022257615394</c:v>
                </c:pt>
                <c:pt idx="985">
                  <c:v>3922.1331126714363</c:v>
                </c:pt>
                <c:pt idx="986">
                  <c:v>3923.4617832839108</c:v>
                </c:pt>
                <c:pt idx="987">
                  <c:v>3924.7882412897161</c:v>
                </c:pt>
                <c:pt idx="988">
                  <c:v>3926.1124903734581</c:v>
                </c:pt>
                <c:pt idx="989">
                  <c:v>3927.4345342136066</c:v>
                </c:pt>
                <c:pt idx="990">
                  <c:v>3928.7543764825077</c:v>
                </c:pt>
                <c:pt idx="991">
                  <c:v>3930.0720208463904</c:v>
                </c:pt>
                <c:pt idx="992">
                  <c:v>3931.3874709653783</c:v>
                </c:pt>
                <c:pt idx="993">
                  <c:v>3932.7007304935009</c:v>
                </c:pt>
                <c:pt idx="994">
                  <c:v>3934.0118030787016</c:v>
                </c:pt>
                <c:pt idx="995">
                  <c:v>3935.3206923628504</c:v>
                </c:pt>
                <c:pt idx="996">
                  <c:v>3936.6274019817511</c:v>
                </c:pt>
                <c:pt idx="997">
                  <c:v>3937.9319355651537</c:v>
                </c:pt>
                <c:pt idx="998">
                  <c:v>3939.2342967367631</c:v>
                </c:pt>
                <c:pt idx="999">
                  <c:v>3940.5344891142504</c:v>
                </c:pt>
                <c:pt idx="1000">
                  <c:v>3941.8325163092613</c:v>
                </c:pt>
                <c:pt idx="1001">
                  <c:v>3943.1283819274286</c:v>
                </c:pt>
                <c:pt idx="1002">
                  <c:v>3944.4220895683798</c:v>
                </c:pt>
                <c:pt idx="1003">
                  <c:v>3945.7136428257477</c:v>
                </c:pt>
                <c:pt idx="1004">
                  <c:v>3947.0030452871806</c:v>
                </c:pt>
                <c:pt idx="1005">
                  <c:v>3948.2903005343537</c:v>
                </c:pt>
                <c:pt idx="1006">
                  <c:v>3949.5754121429763</c:v>
                </c:pt>
                <c:pt idx="1007">
                  <c:v>3950.8583836828047</c:v>
                </c:pt>
                <c:pt idx="1008">
                  <c:v>3952.1392187176484</c:v>
                </c:pt>
                <c:pt idx="1009">
                  <c:v>3953.4179208053829</c:v>
                </c:pt>
                <c:pt idx="1010">
                  <c:v>3954.694493497961</c:v>
                </c:pt>
                <c:pt idx="1011">
                  <c:v>3955.9689403414177</c:v>
                </c:pt>
                <c:pt idx="1012">
                  <c:v>3957.2412648758841</c:v>
                </c:pt>
                <c:pt idx="1013">
                  <c:v>3958.5114706355953</c:v>
                </c:pt>
                <c:pt idx="1014">
                  <c:v>3959.7795611489028</c:v>
                </c:pt>
                <c:pt idx="1015">
                  <c:v>3961.045539938279</c:v>
                </c:pt>
                <c:pt idx="1016">
                  <c:v>3962.3094105203345</c:v>
                </c:pt>
                <c:pt idx="1017">
                  <c:v>3963.571176405821</c:v>
                </c:pt>
                <c:pt idx="1018">
                  <c:v>3964.8308410996442</c:v>
                </c:pt>
                <c:pt idx="1019">
                  <c:v>3966.0884081008735</c:v>
                </c:pt>
                <c:pt idx="1020">
                  <c:v>3967.3438809027521</c:v>
                </c:pt>
                <c:pt idx="1021">
                  <c:v>3968.5972629927046</c:v>
                </c:pt>
                <c:pt idx="1022">
                  <c:v>3969.8485578523491</c:v>
                </c:pt>
                <c:pt idx="1023">
                  <c:v>3971.0977689575052</c:v>
                </c:pt>
                <c:pt idx="1024">
                  <c:v>3972.3448997782043</c:v>
                </c:pt>
                <c:pt idx="1025">
                  <c:v>3973.5899537787004</c:v>
                </c:pt>
                <c:pt idx="1026">
                  <c:v>3974.8329344174767</c:v>
                </c:pt>
                <c:pt idx="1027">
                  <c:v>3976.0738451472585</c:v>
                </c:pt>
                <c:pt idx="1028">
                  <c:v>3977.3126894150209</c:v>
                </c:pt>
                <c:pt idx="1029">
                  <c:v>3978.5494706619984</c:v>
                </c:pt>
                <c:pt idx="1030">
                  <c:v>3979.7841923236947</c:v>
                </c:pt>
                <c:pt idx="1031">
                  <c:v>3981.0168578298944</c:v>
                </c:pt>
                <c:pt idx="1032">
                  <c:v>3982.2474706046683</c:v>
                </c:pt>
                <c:pt idx="1033">
                  <c:v>3983.4760340663865</c:v>
                </c:pt>
                <c:pt idx="1034">
                  <c:v>3984.7025516277254</c:v>
                </c:pt>
                <c:pt idx="1035">
                  <c:v>3985.9270266956792</c:v>
                </c:pt>
                <c:pt idx="1036">
                  <c:v>3987.1494626715685</c:v>
                </c:pt>
                <c:pt idx="1037">
                  <c:v>3988.36986295105</c:v>
                </c:pt>
                <c:pt idx="1038">
                  <c:v>3989.5882309241247</c:v>
                </c:pt>
                <c:pt idx="1039">
                  <c:v>3990.8045699751492</c:v>
                </c:pt>
                <c:pt idx="1040">
                  <c:v>3992.0188834828427</c:v>
                </c:pt>
                <c:pt idx="1041">
                  <c:v>3993.2311748203006</c:v>
                </c:pt>
                <c:pt idx="1042">
                  <c:v>3994.4414473549991</c:v>
                </c:pt>
                <c:pt idx="1043">
                  <c:v>3995.6497044488069</c:v>
                </c:pt>
                <c:pt idx="1044">
                  <c:v>3996.8559494579949</c:v>
                </c:pt>
                <c:pt idx="1045">
                  <c:v>3998.060185733244</c:v>
                </c:pt>
                <c:pt idx="1046">
                  <c:v>3999.2624166196561</c:v>
                </c:pt>
                <c:pt idx="1047">
                  <c:v>4000.4626454567619</c:v>
                </c:pt>
                <c:pt idx="1048">
                  <c:v>4001.660875578531</c:v>
                </c:pt>
                <c:pt idx="1049">
                  <c:v>4002.8571103133818</c:v>
                </c:pt>
                <c:pt idx="1050">
                  <c:v>4004.0513529841887</c:v>
                </c:pt>
                <c:pt idx="1051">
                  <c:v>4005.2436069082937</c:v>
                </c:pt>
                <c:pt idx="1052">
                  <c:v>4006.4338753975144</c:v>
                </c:pt>
                <c:pt idx="1053">
                  <c:v>4007.6221617581518</c:v>
                </c:pt>
                <c:pt idx="1054">
                  <c:v>4008.8084692910024</c:v>
                </c:pt>
                <c:pt idx="1055">
                  <c:v>4009.9928012913665</c:v>
                </c:pt>
                <c:pt idx="1056">
                  <c:v>4011.1751610490551</c:v>
                </c:pt>
                <c:pt idx="1057">
                  <c:v>4012.3555518484022</c:v>
                </c:pt>
                <c:pt idx="1058">
                  <c:v>4013.5339769682719</c:v>
                </c:pt>
                <c:pt idx="1059">
                  <c:v>4014.7104396820669</c:v>
                </c:pt>
                <c:pt idx="1060">
                  <c:v>4015.8849432577417</c:v>
                </c:pt>
                <c:pt idx="1061">
                  <c:v>4017.0574909578058</c:v>
                </c:pt>
                <c:pt idx="1062">
                  <c:v>4018.2280860393375</c:v>
                </c:pt>
                <c:pt idx="1063">
                  <c:v>4019.39673175399</c:v>
                </c:pt>
                <c:pt idx="1064">
                  <c:v>4020.5634313480023</c:v>
                </c:pt>
                <c:pt idx="1065">
                  <c:v>4021.7281880622077</c:v>
                </c:pt>
                <c:pt idx="1066">
                  <c:v>4022.8910051320418</c:v>
                </c:pt>
                <c:pt idx="1067">
                  <c:v>4024.0518857875536</c:v>
                </c:pt>
                <c:pt idx="1068">
                  <c:v>4025.2108332534112</c:v>
                </c:pt>
                <c:pt idx="1069">
                  <c:v>4026.3678507489149</c:v>
                </c:pt>
                <c:pt idx="1070">
                  <c:v>4027.5229414880018</c:v>
                </c:pt>
                <c:pt idx="1071">
                  <c:v>4028.676108679259</c:v>
                </c:pt>
                <c:pt idx="1072">
                  <c:v>4029.8273555259293</c:v>
                </c:pt>
                <c:pt idx="1073">
                  <c:v>4030.9766852259213</c:v>
                </c:pt>
                <c:pt idx="1074">
                  <c:v>4032.1241009718178</c:v>
                </c:pt>
                <c:pt idx="1075">
                  <c:v>4033.2696059508858</c:v>
                </c:pt>
                <c:pt idx="1076">
                  <c:v>4034.4132033450842</c:v>
                </c:pt>
                <c:pt idx="1077">
                  <c:v>4035.5548963310739</c:v>
                </c:pt>
                <c:pt idx="1078">
                  <c:v>4036.6946880802238</c:v>
                </c:pt>
                <c:pt idx="1079">
                  <c:v>4037.8325817586237</c:v>
                </c:pt>
                <c:pt idx="1080">
                  <c:v>4038.9685805270897</c:v>
                </c:pt>
                <c:pt idx="1081">
                  <c:v>4040.1026875411749</c:v>
                </c:pt>
                <c:pt idx="1082">
                  <c:v>4041.2349059511771</c:v>
                </c:pt>
                <c:pt idx="1083">
                  <c:v>4042.3652389021486</c:v>
                </c:pt>
                <c:pt idx="1084">
                  <c:v>4043.4936895339033</c:v>
                </c:pt>
                <c:pt idx="1085">
                  <c:v>4044.6202609810271</c:v>
                </c:pt>
                <c:pt idx="1086">
                  <c:v>4045.744956372886</c:v>
                </c:pt>
                <c:pt idx="1087">
                  <c:v>4046.8677788336349</c:v>
                </c:pt>
                <c:pt idx="1088">
                  <c:v>4047.9887314822254</c:v>
                </c:pt>
                <c:pt idx="1089">
                  <c:v>4049.1078174324157</c:v>
                </c:pt>
                <c:pt idx="1090">
                  <c:v>4050.2250397927787</c:v>
                </c:pt>
                <c:pt idx="1091">
                  <c:v>4051.3404016667105</c:v>
                </c:pt>
                <c:pt idx="1092">
                  <c:v>4052.4539061524392</c:v>
                </c:pt>
                <c:pt idx="1093">
                  <c:v>4053.5655563430332</c:v>
                </c:pt>
                <c:pt idx="1094">
                  <c:v>4054.6753553264107</c:v>
                </c:pt>
                <c:pt idx="1095">
                  <c:v>4055.7833061853476</c:v>
                </c:pt>
                <c:pt idx="1096">
                  <c:v>4056.8894119974857</c:v>
                </c:pt>
                <c:pt idx="1097">
                  <c:v>4057.9936758353419</c:v>
                </c:pt>
                <c:pt idx="1098">
                  <c:v>4059.0961007663163</c:v>
                </c:pt>
                <c:pt idx="1099">
                  <c:v>4060.1966898527016</c:v>
                </c:pt>
                <c:pt idx="1100">
                  <c:v>4061.2954461516892</c:v>
                </c:pt>
                <c:pt idx="1101">
                  <c:v>4062.392372715382</c:v>
                </c:pt>
                <c:pt idx="1102">
                  <c:v>4063.4874725907985</c:v>
                </c:pt>
                <c:pt idx="1103">
                  <c:v>4064.5807488198834</c:v>
                </c:pt>
                <c:pt idx="1104">
                  <c:v>4065.6722044395156</c:v>
                </c:pt>
                <c:pt idx="1105">
                  <c:v>4066.7618424815169</c:v>
                </c:pt>
                <c:pt idx="1106">
                  <c:v>4067.8496659726607</c:v>
                </c:pt>
                <c:pt idx="1107">
                  <c:v>4068.9356779346799</c:v>
                </c:pt>
                <c:pt idx="1108">
                  <c:v>4070.0198813842749</c:v>
                </c:pt>
                <c:pt idx="1109">
                  <c:v>4071.1022793331222</c:v>
                </c:pt>
                <c:pt idx="1110">
                  <c:v>4072.1828747878835</c:v>
                </c:pt>
                <c:pt idx="1111">
                  <c:v>4073.2616707502139</c:v>
                </c:pt>
                <c:pt idx="1112">
                  <c:v>4074.3386702167695</c:v>
                </c:pt>
                <c:pt idx="1113">
                  <c:v>4075.4138761792165</c:v>
                </c:pt>
                <c:pt idx="1114">
                  <c:v>4076.4872916242375</c:v>
                </c:pt>
                <c:pt idx="1115">
                  <c:v>4077.5589195335442</c:v>
                </c:pt>
                <c:pt idx="1116">
                  <c:v>4078.6287628838809</c:v>
                </c:pt>
                <c:pt idx="1117">
                  <c:v>4079.6968246470356</c:v>
                </c:pt>
                <c:pt idx="1118">
                  <c:v>4080.7631077898468</c:v>
                </c:pt>
                <c:pt idx="1119">
                  <c:v>4081.8276152742128</c:v>
                </c:pt>
                <c:pt idx="1120">
                  <c:v>4082.8903500571005</c:v>
                </c:pt>
                <c:pt idx="1121">
                  <c:v>4083.9513150905505</c:v>
                </c:pt>
                <c:pt idx="1122">
                  <c:v>4085.0105133216894</c:v>
                </c:pt>
                <c:pt idx="1123">
                  <c:v>4086.0679476927344</c:v>
                </c:pt>
                <c:pt idx="1124">
                  <c:v>4087.1236211410042</c:v>
                </c:pt>
                <c:pt idx="1125">
                  <c:v>4088.1775365989256</c:v>
                </c:pt>
                <c:pt idx="1126">
                  <c:v>4089.2296969940426</c:v>
                </c:pt>
                <c:pt idx="1127">
                  <c:v>4090.2801052490236</c:v>
                </c:pt>
                <c:pt idx="1128">
                  <c:v>4091.3287642816699</c:v>
                </c:pt>
                <c:pt idx="1129">
                  <c:v>4092.3756770049231</c:v>
                </c:pt>
                <c:pt idx="1130">
                  <c:v>4093.4208463268765</c:v>
                </c:pt>
                <c:pt idx="1131">
                  <c:v>4094.4642751507772</c:v>
                </c:pt>
                <c:pt idx="1132">
                  <c:v>4095.5059663750408</c:v>
                </c:pt>
                <c:pt idx="1133">
                  <c:v>4096.5459228932532</c:v>
                </c:pt>
                <c:pt idx="1134">
                  <c:v>4097.5841475941843</c:v>
                </c:pt>
                <c:pt idx="1135">
                  <c:v>4098.6206433617917</c:v>
                </c:pt>
                <c:pt idx="1136">
                  <c:v>4099.6554130752311</c:v>
                </c:pt>
                <c:pt idx="1137">
                  <c:v>4100.688459608863</c:v>
                </c:pt>
                <c:pt idx="1138">
                  <c:v>4101.7197858322625</c:v>
                </c:pt>
                <c:pt idx="1139">
                  <c:v>4102.7493946102259</c:v>
                </c:pt>
                <c:pt idx="1140">
                  <c:v>4103.7772888027766</c:v>
                </c:pt>
                <c:pt idx="1141">
                  <c:v>4104.8034712651779</c:v>
                </c:pt>
                <c:pt idx="1142">
                  <c:v>4105.827944847937</c:v>
                </c:pt>
                <c:pt idx="1143">
                  <c:v>4106.8507123968147</c:v>
                </c:pt>
                <c:pt idx="1144">
                  <c:v>4107.8717767528333</c:v>
                </c:pt>
                <c:pt idx="1145">
                  <c:v>4108.8911407522819</c:v>
                </c:pt>
                <c:pt idx="1146">
                  <c:v>4109.9088072267286</c:v>
                </c:pt>
                <c:pt idx="1147">
                  <c:v>4110.9247790030249</c:v>
                </c:pt>
                <c:pt idx="1148">
                  <c:v>4111.9390589033164</c:v>
                </c:pt>
                <c:pt idx="1149">
                  <c:v>4112.9516497450468</c:v>
                </c:pt>
                <c:pt idx="1150">
                  <c:v>4113.9625543409702</c:v>
                </c:pt>
                <c:pt idx="1151">
                  <c:v>4114.9717754991543</c:v>
                </c:pt>
                <c:pt idx="1152">
                  <c:v>4115.979316022992</c:v>
                </c:pt>
                <c:pt idx="1153">
                  <c:v>4116.9851787112084</c:v>
                </c:pt>
                <c:pt idx="1154">
                  <c:v>4117.9893663578669</c:v>
                </c:pt>
                <c:pt idx="1155">
                  <c:v>4118.9918817523785</c:v>
                </c:pt>
                <c:pt idx="1156">
                  <c:v>4119.9927276795079</c:v>
                </c:pt>
                <c:pt idx="1157">
                  <c:v>4120.9919069193838</c:v>
                </c:pt>
                <c:pt idx="1158">
                  <c:v>4121.9894222475059</c:v>
                </c:pt>
                <c:pt idx="1159">
                  <c:v>4122.9852764347488</c:v>
                </c:pt>
                <c:pt idx="1160">
                  <c:v>4123.9794722473762</c:v>
                </c:pt>
                <c:pt idx="1161">
                  <c:v>4124.9720124470432</c:v>
                </c:pt>
                <c:pt idx="1162">
                  <c:v>4125.9628997908057</c:v>
                </c:pt>
                <c:pt idx="1163">
                  <c:v>4126.9521370311313</c:v>
                </c:pt>
                <c:pt idx="1164">
                  <c:v>4127.9397269158999</c:v>
                </c:pt>
                <c:pt idx="1165">
                  <c:v>4128.9256721884185</c:v>
                </c:pt>
                <c:pt idx="1166">
                  <c:v>4129.909975587424</c:v>
                </c:pt>
                <c:pt idx="1167">
                  <c:v>4130.8926398470931</c:v>
                </c:pt>
                <c:pt idx="1168">
                  <c:v>4131.8736676970502</c:v>
                </c:pt>
                <c:pt idx="1169">
                  <c:v>4132.8530618623727</c:v>
                </c:pt>
                <c:pt idx="1170">
                  <c:v>4133.830825063601</c:v>
                </c:pt>
                <c:pt idx="1171">
                  <c:v>4134.8069600167437</c:v>
                </c:pt>
                <c:pt idx="1172">
                  <c:v>4135.7814694332874</c:v>
                </c:pt>
                <c:pt idx="1173">
                  <c:v>4136.7543560202048</c:v>
                </c:pt>
                <c:pt idx="1174">
                  <c:v>4137.7256224799585</c:v>
                </c:pt>
                <c:pt idx="1175">
                  <c:v>4138.6952715105108</c:v>
                </c:pt>
                <c:pt idx="1176">
                  <c:v>4139.6633058053321</c:v>
                </c:pt>
                <c:pt idx="1177">
                  <c:v>4140.6297280534081</c:v>
                </c:pt>
                <c:pt idx="1178">
                  <c:v>4141.5945409392443</c:v>
                </c:pt>
                <c:pt idx="1179">
                  <c:v>4142.5577471428787</c:v>
                </c:pt>
                <c:pt idx="1180">
                  <c:v>4143.5193493398838</c:v>
                </c:pt>
                <c:pt idx="1181">
                  <c:v>4144.4793502013772</c:v>
                </c:pt>
                <c:pt idx="1182">
                  <c:v>4145.4377523940284</c:v>
                </c:pt>
                <c:pt idx="1183">
                  <c:v>4146.3945585800675</c:v>
                </c:pt>
                <c:pt idx="1184">
                  <c:v>4147.349771417289</c:v>
                </c:pt>
                <c:pt idx="1185">
                  <c:v>4148.3033935590629</c:v>
                </c:pt>
                <c:pt idx="1186">
                  <c:v>4149.2554276543406</c:v>
                </c:pt>
                <c:pt idx="1187">
                  <c:v>4150.2058763476607</c:v>
                </c:pt>
                <c:pt idx="1188">
                  <c:v>4151.15474227916</c:v>
                </c:pt>
                <c:pt idx="1189">
                  <c:v>4152.1020280845787</c:v>
                </c:pt>
                <c:pt idx="1190">
                  <c:v>4153.047736395265</c:v>
                </c:pt>
                <c:pt idx="1191">
                  <c:v>4153.991869838188</c:v>
                </c:pt>
                <c:pt idx="1192">
                  <c:v>4154.9344310359411</c:v>
                </c:pt>
                <c:pt idx="1193">
                  <c:v>4155.8754226067495</c:v>
                </c:pt>
                <c:pt idx="1194">
                  <c:v>4156.8148471644818</c:v>
                </c:pt>
                <c:pt idx="1195">
                  <c:v>4157.7527073186484</c:v>
                </c:pt>
                <c:pt idx="1196">
                  <c:v>4158.6890056744187</c:v>
                </c:pt>
                <c:pt idx="1197">
                  <c:v>4159.623744832621</c:v>
                </c:pt>
                <c:pt idx="1198">
                  <c:v>4160.5569273897554</c:v>
                </c:pt>
                <c:pt idx="1199">
                  <c:v>4161.4885559379936</c:v>
                </c:pt>
                <c:pt idx="1200">
                  <c:v>4162.4186330651964</c:v>
                </c:pt>
                <c:pt idx="1201">
                  <c:v>4163.3471613549091</c:v>
                </c:pt>
                <c:pt idx="1202">
                  <c:v>4164.2741433863794</c:v>
                </c:pt>
                <c:pt idx="1203">
                  <c:v>4165.1995817345569</c:v>
                </c:pt>
                <c:pt idx="1204">
                  <c:v>4166.1234789701048</c:v>
                </c:pt>
                <c:pt idx="1205">
                  <c:v>4167.0458376594052</c:v>
                </c:pt>
                <c:pt idx="1206">
                  <c:v>4167.9666603645655</c:v>
                </c:pt>
                <c:pt idx="1207">
                  <c:v>4168.885949643427</c:v>
                </c:pt>
                <c:pt idx="1208">
                  <c:v>4169.8037080495724</c:v>
                </c:pt>
                <c:pt idx="1209">
                  <c:v>4170.7199381323308</c:v>
                </c:pt>
                <c:pt idx="1210">
                  <c:v>4171.6346424367857</c:v>
                </c:pt>
                <c:pt idx="1211">
                  <c:v>4172.5478235037845</c:v>
                </c:pt>
                <c:pt idx="1212">
                  <c:v>4173.4594838699404</c:v>
                </c:pt>
                <c:pt idx="1213">
                  <c:v>4174.3696260676452</c:v>
                </c:pt>
                <c:pt idx="1214">
                  <c:v>4175.2782526250712</c:v>
                </c:pt>
                <c:pt idx="1215">
                  <c:v>4176.1853660661818</c:v>
                </c:pt>
                <c:pt idx="1216">
                  <c:v>4177.0909689107375</c:v>
                </c:pt>
                <c:pt idx="1217">
                  <c:v>4177.9950636743024</c:v>
                </c:pt>
                <c:pt idx="1218">
                  <c:v>4178.8976528682506</c:v>
                </c:pt>
                <c:pt idx="1219">
                  <c:v>4179.7987389997761</c:v>
                </c:pt>
                <c:pt idx="1220">
                  <c:v>4180.6983245718966</c:v>
                </c:pt>
                <c:pt idx="1221">
                  <c:v>4181.5964120834597</c:v>
                </c:pt>
                <c:pt idx="1222">
                  <c:v>4182.4930040291547</c:v>
                </c:pt>
                <c:pt idx="1223">
                  <c:v>4183.3881028995156</c:v>
                </c:pt>
                <c:pt idx="1224">
                  <c:v>4184.2817111809291</c:v>
                </c:pt>
                <c:pt idx="1225">
                  <c:v>4185.1738313556389</c:v>
                </c:pt>
                <c:pt idx="1226">
                  <c:v>4186.0644659017589</c:v>
                </c:pt>
                <c:pt idx="1227">
                  <c:v>4186.9536172932749</c:v>
                </c:pt>
                <c:pt idx="1228">
                  <c:v>4187.8412880000506</c:v>
                </c:pt>
                <c:pt idx="1229">
                  <c:v>4188.7274804878407</c:v>
                </c:pt>
                <c:pt idx="1230">
                  <c:v>4189.61219721829</c:v>
                </c:pt>
                <c:pt idx="1231">
                  <c:v>4190.495440648946</c:v>
                </c:pt>
                <c:pt idx="1232">
                  <c:v>4191.3772132332642</c:v>
                </c:pt>
                <c:pt idx="1233">
                  <c:v>4192.2575174206113</c:v>
                </c:pt>
                <c:pt idx="1234">
                  <c:v>4193.1363556562801</c:v>
                </c:pt>
                <c:pt idx="1235">
                  <c:v>4194.0137303814854</c:v>
                </c:pt>
                <c:pt idx="1236">
                  <c:v>4194.889644033382</c:v>
                </c:pt>
                <c:pt idx="1237">
                  <c:v>4195.7640990450636</c:v>
                </c:pt>
                <c:pt idx="1238">
                  <c:v>4196.6370978455716</c:v>
                </c:pt>
                <c:pt idx="1239">
                  <c:v>4197.5086428599043</c:v>
                </c:pt>
                <c:pt idx="1240">
                  <c:v>4198.3787365090193</c:v>
                </c:pt>
                <c:pt idx="1241">
                  <c:v>4199.2473812098451</c:v>
                </c:pt>
                <c:pt idx="1242">
                  <c:v>4200.1145793752839</c:v>
                </c:pt>
                <c:pt idx="1243">
                  <c:v>4200.9803334142198</c:v>
                </c:pt>
                <c:pt idx="1244">
                  <c:v>4201.8446457315267</c:v>
                </c:pt>
                <c:pt idx="1245">
                  <c:v>4202.7075187280716</c:v>
                </c:pt>
                <c:pt idx="1246">
                  <c:v>4203.5689548007249</c:v>
                </c:pt>
                <c:pt idx="1247">
                  <c:v>4204.4289563423645</c:v>
                </c:pt>
                <c:pt idx="1248">
                  <c:v>4205.2875257418846</c:v>
                </c:pt>
                <c:pt idx="1249">
                  <c:v>4206.1446653842013</c:v>
                </c:pt>
                <c:pt idx="1250">
                  <c:v>4207.0003776502581</c:v>
                </c:pt>
                <c:pt idx="1251">
                  <c:v>4207.8546649170339</c:v>
                </c:pt>
                <c:pt idx="1252">
                  <c:v>4208.7075295575496</c:v>
                </c:pt>
                <c:pt idx="1253">
                  <c:v>4209.5589739408742</c:v>
                </c:pt>
                <c:pt idx="1254">
                  <c:v>4210.4090004321315</c:v>
                </c:pt>
                <c:pt idx="1255">
                  <c:v>4211.2576113925061</c:v>
                </c:pt>
                <c:pt idx="1256">
                  <c:v>4212.1048091792527</c:v>
                </c:pt>
                <c:pt idx="1257">
                  <c:v>4212.950596145698</c:v>
                </c:pt>
                <c:pt idx="1258">
                  <c:v>4213.7949746412505</c:v>
                </c:pt>
                <c:pt idx="1259">
                  <c:v>4214.637947011408</c:v>
                </c:pt>
                <c:pt idx="1260">
                  <c:v>4215.4795155977599</c:v>
                </c:pt>
                <c:pt idx="1261">
                  <c:v>4216.319682737997</c:v>
                </c:pt>
                <c:pt idx="1262">
                  <c:v>4217.1584507659181</c:v>
                </c:pt>
                <c:pt idx="1263">
                  <c:v>4217.995822011434</c:v>
                </c:pt>
                <c:pt idx="1264">
                  <c:v>4218.8317988005783</c:v>
                </c:pt>
                <c:pt idx="1265">
                  <c:v>4219.6663834555075</c:v>
                </c:pt>
                <c:pt idx="1266">
                  <c:v>4220.4995782945134</c:v>
                </c:pt>
                <c:pt idx="1267">
                  <c:v>4221.3313856320265</c:v>
                </c:pt>
                <c:pt idx="1268">
                  <c:v>4222.1618077786243</c:v>
                </c:pt>
                <c:pt idx="1269">
                  <c:v>4222.9908470410337</c:v>
                </c:pt>
                <c:pt idx="1270">
                  <c:v>4223.8185057221435</c:v>
                </c:pt>
                <c:pt idx="1271">
                  <c:v>4224.6447861210063</c:v>
                </c:pt>
                <c:pt idx="1272">
                  <c:v>4225.4696905328437</c:v>
                </c:pt>
                <c:pt idx="1273">
                  <c:v>4226.2932212490605</c:v>
                </c:pt>
                <c:pt idx="1274">
                  <c:v>4227.1153805572412</c:v>
                </c:pt>
                <c:pt idx="1275">
                  <c:v>4227.9361707411617</c:v>
                </c:pt>
                <c:pt idx="1276">
                  <c:v>4228.7555940807961</c:v>
                </c:pt>
                <c:pt idx="1277">
                  <c:v>4229.5736528523194</c:v>
                </c:pt>
                <c:pt idx="1278">
                  <c:v>4230.3903493281186</c:v>
                </c:pt>
                <c:pt idx="1279">
                  <c:v>4231.2056857767966</c:v>
                </c:pt>
                <c:pt idx="1280">
                  <c:v>4232.019664463176</c:v>
                </c:pt>
                <c:pt idx="1281">
                  <c:v>4232.8322876483098</c:v>
                </c:pt>
                <c:pt idx="1282">
                  <c:v>4233.6435575894839</c:v>
                </c:pt>
                <c:pt idx="1283">
                  <c:v>4234.4534765402277</c:v>
                </c:pt>
                <c:pt idx="1284">
                  <c:v>4235.2620467503175</c:v>
                </c:pt>
                <c:pt idx="1285">
                  <c:v>4236.0692704657804</c:v>
                </c:pt>
                <c:pt idx="1286">
                  <c:v>4236.8751499289056</c:v>
                </c:pt>
                <c:pt idx="1287">
                  <c:v>4237.6796873782478</c:v>
                </c:pt>
                <c:pt idx="1288">
                  <c:v>4238.4828850486329</c:v>
                </c:pt>
                <c:pt idx="1289">
                  <c:v>4239.2847451711677</c:v>
                </c:pt>
                <c:pt idx="1290">
                  <c:v>4240.0852699732404</c:v>
                </c:pt>
                <c:pt idx="1291">
                  <c:v>4240.8844616785327</c:v>
                </c:pt>
                <c:pt idx="1292">
                  <c:v>4241.6823225070211</c:v>
                </c:pt>
                <c:pt idx="1293">
                  <c:v>4242.4788546749878</c:v>
                </c:pt>
                <c:pt idx="1294">
                  <c:v>4243.2740603950206</c:v>
                </c:pt>
                <c:pt idx="1295">
                  <c:v>4244.0679418760265</c:v>
                </c:pt>
                <c:pt idx="1296">
                  <c:v>4244.8605013232309</c:v>
                </c:pt>
                <c:pt idx="1297">
                  <c:v>4245.6517409381895</c:v>
                </c:pt>
                <c:pt idx="1298">
                  <c:v>4246.4416629187899</c:v>
                </c:pt>
                <c:pt idx="1299">
                  <c:v>4247.2302694592599</c:v>
                </c:pt>
                <c:pt idx="1300">
                  <c:v>4248.0175627501758</c:v>
                </c:pt>
                <c:pt idx="1301">
                  <c:v>4248.803544978462</c:v>
                </c:pt>
                <c:pt idx="1302">
                  <c:v>4249.5882183274025</c:v>
                </c:pt>
                <c:pt idx="1303">
                  <c:v>4250.3715849766477</c:v>
                </c:pt>
                <c:pt idx="1304">
                  <c:v>4251.1536471022164</c:v>
                </c:pt>
                <c:pt idx="1305">
                  <c:v>4251.9344068765031</c:v>
                </c:pt>
                <c:pt idx="1306">
                  <c:v>4252.7138664682852</c:v>
                </c:pt>
                <c:pt idx="1307">
                  <c:v>4253.4920280427295</c:v>
                </c:pt>
                <c:pt idx="1308">
                  <c:v>4254.2688937613966</c:v>
                </c:pt>
                <c:pt idx="1309">
                  <c:v>4255.0444657822463</c:v>
                </c:pt>
                <c:pt idx="1310">
                  <c:v>4255.818746259647</c:v>
                </c:pt>
                <c:pt idx="1311">
                  <c:v>4256.5917373443772</c:v>
                </c:pt>
                <c:pt idx="1312">
                  <c:v>4257.3634411836356</c:v>
                </c:pt>
                <c:pt idx="1313">
                  <c:v>4258.1338599210439</c:v>
                </c:pt>
                <c:pt idx="1314">
                  <c:v>4258.9029956966551</c:v>
                </c:pt>
                <c:pt idx="1315">
                  <c:v>4259.6708506469586</c:v>
                </c:pt>
                <c:pt idx="1316">
                  <c:v>4260.437426904884</c:v>
                </c:pt>
                <c:pt idx="1317">
                  <c:v>4261.2027265998104</c:v>
                </c:pt>
                <c:pt idx="1318">
                  <c:v>4261.9667518575716</c:v>
                </c:pt>
                <c:pt idx="1319">
                  <c:v>4262.7295048004607</c:v>
                </c:pt>
                <c:pt idx="1320">
                  <c:v>4263.4909875472349</c:v>
                </c:pt>
                <c:pt idx="1321">
                  <c:v>4264.2512022131259</c:v>
                </c:pt>
                <c:pt idx="1322">
                  <c:v>4265.0101509098404</c:v>
                </c:pt>
                <c:pt idx="1323">
                  <c:v>4265.7678357455716</c:v>
                </c:pt>
                <c:pt idx="1324">
                  <c:v>4266.5242588249985</c:v>
                </c:pt>
                <c:pt idx="1325">
                  <c:v>4267.2794222492967</c:v>
                </c:pt>
                <c:pt idx="1326">
                  <c:v>4268.0333281161438</c:v>
                </c:pt>
                <c:pt idx="1327">
                  <c:v>4268.7859785197224</c:v>
                </c:pt>
                <c:pt idx="1328">
                  <c:v>4269.5373755507298</c:v>
                </c:pt>
                <c:pt idx="1329">
                  <c:v>4270.2875212963791</c:v>
                </c:pt>
                <c:pt idx="1330">
                  <c:v>4271.0364178404097</c:v>
                </c:pt>
                <c:pt idx="1331">
                  <c:v>4271.78406726309</c:v>
                </c:pt>
                <c:pt idx="1332">
                  <c:v>4272.5304716412238</c:v>
                </c:pt>
                <c:pt idx="1333">
                  <c:v>4273.2756330481589</c:v>
                </c:pt>
                <c:pt idx="1334">
                  <c:v>4274.0195535537869</c:v>
                </c:pt>
                <c:pt idx="1335">
                  <c:v>4274.7622352245544</c:v>
                </c:pt>
                <c:pt idx="1336">
                  <c:v>4275.5036801234673</c:v>
                </c:pt>
                <c:pt idx="1337">
                  <c:v>4276.2438903100938</c:v>
                </c:pt>
                <c:pt idx="1338">
                  <c:v>4276.9828678405756</c:v>
                </c:pt>
                <c:pt idx="1339">
                  <c:v>4277.7206147676279</c:v>
                </c:pt>
                <c:pt idx="1340">
                  <c:v>4278.4571331405477</c:v>
                </c:pt>
                <c:pt idx="1341">
                  <c:v>4279.1924250052198</c:v>
                </c:pt>
                <c:pt idx="1342">
                  <c:v>4279.9264924041227</c:v>
                </c:pt>
                <c:pt idx="1343">
                  <c:v>4280.6593373763326</c:v>
                </c:pt>
                <c:pt idx="1344">
                  <c:v>4281.3909619575297</c:v>
                </c:pt>
                <c:pt idx="1345">
                  <c:v>4282.1213681800064</c:v>
                </c:pt>
                <c:pt idx="1346">
                  <c:v>4282.8505580726687</c:v>
                </c:pt>
                <c:pt idx="1347">
                  <c:v>4283.5785336610443</c:v>
                </c:pt>
                <c:pt idx="1348">
                  <c:v>4284.305296967289</c:v>
                </c:pt>
                <c:pt idx="1349">
                  <c:v>4285.0308500101892</c:v>
                </c:pt>
                <c:pt idx="1350">
                  <c:v>4285.7551948051705</c:v>
                </c:pt>
                <c:pt idx="1351">
                  <c:v>4286.4783333643027</c:v>
                </c:pt>
                <c:pt idx="1352">
                  <c:v>4287.2002676963048</c:v>
                </c:pt>
                <c:pt idx="1353">
                  <c:v>4287.9209998065498</c:v>
                </c:pt>
                <c:pt idx="1354">
                  <c:v>4288.6405316970722</c:v>
                </c:pt>
                <c:pt idx="1355">
                  <c:v>4289.3588653665711</c:v>
                </c:pt>
                <c:pt idx="1356">
                  <c:v>4290.0760028104196</c:v>
                </c:pt>
                <c:pt idx="1357">
                  <c:v>4290.7919460206658</c:v>
                </c:pt>
                <c:pt idx="1358">
                  <c:v>4291.5066969860427</c:v>
                </c:pt>
                <c:pt idx="1359">
                  <c:v>4292.2202576919681</c:v>
                </c:pt>
                <c:pt idx="1360">
                  <c:v>4292.9326301205574</c:v>
                </c:pt>
                <c:pt idx="1361">
                  <c:v>4293.643816250622</c:v>
                </c:pt>
                <c:pt idx="1362">
                  <c:v>4294.3538180576788</c:v>
                </c:pt>
                <c:pt idx="1363">
                  <c:v>4295.0626375139582</c:v>
                </c:pt>
                <c:pt idx="1364">
                  <c:v>4295.7702765884005</c:v>
                </c:pt>
                <c:pt idx="1365">
                  <c:v>4296.4767372466722</c:v>
                </c:pt>
                <c:pt idx="1366">
                  <c:v>4297.1820214511636</c:v>
                </c:pt>
                <c:pt idx="1367">
                  <c:v>4297.886131160999</c:v>
                </c:pt>
                <c:pt idx="1368">
                  <c:v>4298.5890683320376</c:v>
                </c:pt>
                <c:pt idx="1369">
                  <c:v>4299.2908349168847</c:v>
                </c:pt>
                <c:pt idx="1370">
                  <c:v>4299.9914328648911</c:v>
                </c:pt>
                <c:pt idx="1371">
                  <c:v>4300.6908641221635</c:v>
                </c:pt>
                <c:pt idx="1372">
                  <c:v>4301.3891306315663</c:v>
                </c:pt>
                <c:pt idx="1373">
                  <c:v>4302.086234332729</c:v>
                </c:pt>
                <c:pt idx="1374">
                  <c:v>4302.7821771620529</c:v>
                </c:pt>
                <c:pt idx="1375">
                  <c:v>4303.476961052711</c:v>
                </c:pt>
                <c:pt idx="1376">
                  <c:v>4304.17058793466</c:v>
                </c:pt>
                <c:pt idx="1377">
                  <c:v>4304.863059734641</c:v>
                </c:pt>
                <c:pt idx="1378">
                  <c:v>4305.5543783761877</c:v>
                </c:pt>
                <c:pt idx="1379">
                  <c:v>4306.2445457796312</c:v>
                </c:pt>
                <c:pt idx="1380">
                  <c:v>4306.9335638621014</c:v>
                </c:pt>
                <c:pt idx="1381">
                  <c:v>4307.6214345375392</c:v>
                </c:pt>
                <c:pt idx="1382">
                  <c:v>4308.3081597166965</c:v>
                </c:pt>
                <c:pt idx="1383">
                  <c:v>4308.9937413071439</c:v>
                </c:pt>
                <c:pt idx="1384">
                  <c:v>4309.6781812132749</c:v>
                </c:pt>
                <c:pt idx="1385">
                  <c:v>4310.3614813363129</c:v>
                </c:pt>
                <c:pt idx="1386">
                  <c:v>4311.0436435743131</c:v>
                </c:pt>
                <c:pt idx="1387">
                  <c:v>4311.7246698221707</c:v>
                </c:pt>
                <c:pt idx="1388">
                  <c:v>4312.4045619716271</c:v>
                </c:pt>
                <c:pt idx="1389">
                  <c:v>4313.083321911271</c:v>
                </c:pt>
                <c:pt idx="1390">
                  <c:v>4313.7609515265476</c:v>
                </c:pt>
                <c:pt idx="1391">
                  <c:v>4314.4374526997617</c:v>
                </c:pt>
                <c:pt idx="1392">
                  <c:v>4315.112827310083</c:v>
                </c:pt>
                <c:pt idx="1393">
                  <c:v>4315.7870772335536</c:v>
                </c:pt>
                <c:pt idx="1394">
                  <c:v>4316.4602043430905</c:v>
                </c:pt>
                <c:pt idx="1395">
                  <c:v>4317.132210508491</c:v>
                </c:pt>
                <c:pt idx="1396">
                  <c:v>4317.8030975964393</c:v>
                </c:pt>
                <c:pt idx="1397">
                  <c:v>4318.4728674705102</c:v>
                </c:pt>
                <c:pt idx="1398">
                  <c:v>4319.1415219911778</c:v>
                </c:pt>
                <c:pt idx="1399">
                  <c:v>4319.8090630158158</c:v>
                </c:pt>
                <c:pt idx="1400">
                  <c:v>4320.4754923987048</c:v>
                </c:pt>
                <c:pt idx="1401">
                  <c:v>4321.1408119910375</c:v>
                </c:pt>
                <c:pt idx="1402">
                  <c:v>4321.8050236409254</c:v>
                </c:pt>
                <c:pt idx="1403">
                  <c:v>4322.4681291933994</c:v>
                </c:pt>
                <c:pt idx="1404">
                  <c:v>4323.1301304904227</c:v>
                </c:pt>
                <c:pt idx="1405">
                  <c:v>4323.7910293708856</c:v>
                </c:pt>
                <c:pt idx="1406">
                  <c:v>4324.4508276706201</c:v>
                </c:pt>
                <c:pt idx="1407">
                  <c:v>4325.1095272223993</c:v>
                </c:pt>
                <c:pt idx="1408">
                  <c:v>4325.7671298559444</c:v>
                </c:pt>
                <c:pt idx="1409">
                  <c:v>4326.4236373979302</c:v>
                </c:pt>
                <c:pt idx="1410">
                  <c:v>4327.079051671989</c:v>
                </c:pt>
                <c:pt idx="1411">
                  <c:v>4327.7333744987163</c:v>
                </c:pt>
                <c:pt idx="1412">
                  <c:v>4328.3866076956765</c:v>
                </c:pt>
                <c:pt idx="1413">
                  <c:v>4329.038753077406</c:v>
                </c:pt>
                <c:pt idx="1414">
                  <c:v>4329.6898124554209</c:v>
                </c:pt>
                <c:pt idx="1415">
                  <c:v>4330.3397876382187</c:v>
                </c:pt>
                <c:pt idx="1416">
                  <c:v>4330.9886804312873</c:v>
                </c:pt>
                <c:pt idx="1417">
                  <c:v>4331.636492637107</c:v>
                </c:pt>
                <c:pt idx="1418">
                  <c:v>4332.2832260551568</c:v>
                </c:pt>
                <c:pt idx="1419">
                  <c:v>4332.9288824819187</c:v>
                </c:pt>
                <c:pt idx="1420">
                  <c:v>4333.5734637108835</c:v>
                </c:pt>
                <c:pt idx="1421">
                  <c:v>4334.2169715325545</c:v>
                </c:pt>
                <c:pt idx="1422">
                  <c:v>4334.8594077344524</c:v>
                </c:pt>
                <c:pt idx="1423">
                  <c:v>4335.500774101125</c:v>
                </c:pt>
                <c:pt idx="1424">
                  <c:v>4336.141072414146</c:v>
                </c:pt>
                <c:pt idx="1425">
                  <c:v>4336.7803044521206</c:v>
                </c:pt>
                <c:pt idx="1426">
                  <c:v>4337.4184719906943</c:v>
                </c:pt>
                <c:pt idx="1427">
                  <c:v>4338.0555768025552</c:v>
                </c:pt>
                <c:pt idx="1428">
                  <c:v>4338.6916206574397</c:v>
                </c:pt>
                <c:pt idx="1429">
                  <c:v>4339.3266053221369</c:v>
                </c:pt>
                <c:pt idx="1430">
                  <c:v>4339.9605325604925</c:v>
                </c:pt>
                <c:pt idx="1431">
                  <c:v>4340.5934041334167</c:v>
                </c:pt>
                <c:pt idx="1432">
                  <c:v>4341.2252217988853</c:v>
                </c:pt>
                <c:pt idx="1433">
                  <c:v>4341.8559873119493</c:v>
                </c:pt>
                <c:pt idx="1434">
                  <c:v>4342.4857024247349</c:v>
                </c:pt>
                <c:pt idx="1435">
                  <c:v>4343.1143688864513</c:v>
                </c:pt>
                <c:pt idx="1436">
                  <c:v>4343.7419884433939</c:v>
                </c:pt>
                <c:pt idx="1437">
                  <c:v>4344.3685628389521</c:v>
                </c:pt>
                <c:pt idx="1438">
                  <c:v>4344.9940938136097</c:v>
                </c:pt>
                <c:pt idx="1439">
                  <c:v>4345.6185831049534</c:v>
                </c:pt>
                <c:pt idx="1440">
                  <c:v>4346.2420324476761</c:v>
                </c:pt>
              </c:numCache>
            </c:numRef>
          </c:val>
          <c:smooth val="0"/>
          <c:extLst>
            <c:ext xmlns:c16="http://schemas.microsoft.com/office/drawing/2014/chart" uri="{C3380CC4-5D6E-409C-BE32-E72D297353CC}">
              <c16:uniqueId val="{00000000-79B9-4C8B-A972-0A0E00941514}"/>
            </c:ext>
          </c:extLst>
        </c:ser>
        <c:dLbls>
          <c:showLegendKey val="0"/>
          <c:showVal val="0"/>
          <c:showCatName val="0"/>
          <c:showSerName val="0"/>
          <c:showPercent val="0"/>
          <c:showBubbleSize val="0"/>
        </c:dLbls>
        <c:smooth val="0"/>
        <c:axId val="651133712"/>
        <c:axId val="651134040"/>
      </c:lineChart>
      <c:catAx>
        <c:axId val="651133712"/>
        <c:scaling>
          <c:orientation val="minMax"/>
        </c:scaling>
        <c:delete val="0"/>
        <c:axPos val="b"/>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51134040"/>
        <c:crosses val="autoZero"/>
        <c:auto val="1"/>
        <c:lblAlgn val="ctr"/>
        <c:lblOffset val="100"/>
        <c:tickLblSkip val="60"/>
        <c:tickMarkSkip val="60"/>
        <c:noMultiLvlLbl val="0"/>
      </c:catAx>
      <c:valAx>
        <c:axId val="651134040"/>
        <c:scaling>
          <c:orientation val="minMax"/>
          <c:max val="70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51133712"/>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de-AT" sz="1400" b="1" i="0" u="none" strike="noStrike" baseline="0">
                <a:solidFill>
                  <a:srgbClr val="000000"/>
                </a:solidFill>
                <a:latin typeface="Arial"/>
                <a:cs typeface="Arial"/>
              </a:rPr>
              <a:t>Verlauf der CO</a:t>
            </a:r>
            <a:r>
              <a:rPr lang="de-AT" sz="1400" b="1" i="0" u="none" strike="noStrike" baseline="-25000">
                <a:solidFill>
                  <a:srgbClr val="000000"/>
                </a:solidFill>
                <a:latin typeface="Arial"/>
                <a:cs typeface="Arial"/>
              </a:rPr>
              <a:t>2</a:t>
            </a:r>
            <a:r>
              <a:rPr lang="de-AT" sz="1400" b="1" i="0" u="none" strike="noStrike" baseline="0">
                <a:solidFill>
                  <a:srgbClr val="000000"/>
                </a:solidFill>
                <a:latin typeface="Arial"/>
                <a:cs typeface="Arial"/>
              </a:rPr>
              <a:t>-Konzentration Innenraum 24 h </a:t>
            </a:r>
          </a:p>
        </c:rich>
      </c:tx>
      <c:layout>
        <c:manualLayout>
          <c:xMode val="edge"/>
          <c:yMode val="edge"/>
          <c:x val="0.28519292308614785"/>
          <c:y val="2.0253083878849037E-2"/>
        </c:manualLayout>
      </c:layout>
      <c:overlay val="0"/>
      <c:spPr>
        <a:noFill/>
        <a:ln w="25400">
          <a:noFill/>
        </a:ln>
      </c:spPr>
    </c:title>
    <c:autoTitleDeleted val="0"/>
    <c:plotArea>
      <c:layout>
        <c:manualLayout>
          <c:layoutTarget val="inner"/>
          <c:xMode val="edge"/>
          <c:yMode val="edge"/>
          <c:x val="0.10014360587860963"/>
          <c:y val="0.12351945854483926"/>
          <c:w val="0.85810275276464532"/>
          <c:h val="0.73604060913705582"/>
        </c:manualLayout>
      </c:layout>
      <c:lineChart>
        <c:grouping val="standard"/>
        <c:varyColors val="0"/>
        <c:ser>
          <c:idx val="0"/>
          <c:order val="0"/>
          <c:tx>
            <c:strRef>
              <c:f>'WERTE IR'!$E$3:$E$4</c:f>
              <c:strCache>
                <c:ptCount val="2"/>
                <c:pt idx="0">
                  <c:v>CO2-Konzentration</c:v>
                </c:pt>
              </c:strCache>
            </c:strRef>
          </c:tx>
          <c:spPr>
            <a:ln w="38100">
              <a:solidFill>
                <a:schemeClr val="accent1"/>
              </a:solidFill>
              <a:prstDash val="solid"/>
            </a:ln>
          </c:spPr>
          <c:marker>
            <c:symbol val="circle"/>
            <c:size val="3"/>
            <c:spPr>
              <a:solidFill>
                <a:srgbClr val="FFFF00"/>
              </a:solidFill>
              <a:ln>
                <a:solidFill>
                  <a:schemeClr val="accent1"/>
                </a:solidFill>
                <a:prstDash val="solid"/>
              </a:ln>
            </c:spPr>
          </c:marker>
          <c:dLbls>
            <c:dLbl>
              <c:idx val="612"/>
              <c:layout>
                <c:manualLayout>
                  <c:x val="0.20204718947072303"/>
                  <c:y val="4.2031133123536624E-2"/>
                </c:manualLayout>
              </c:layout>
              <c:tx>
                <c:rich>
                  <a:bodyPr/>
                  <a:lstStyle/>
                  <a:p>
                    <a:pPr>
                      <a:defRPr sz="1400" b="0" i="0" u="none" strike="noStrike" baseline="0">
                        <a:solidFill>
                          <a:srgbClr val="FF9900"/>
                        </a:solidFill>
                        <a:latin typeface="Arial"/>
                        <a:ea typeface="Arial"/>
                        <a:cs typeface="Arial"/>
                      </a:defRPr>
                    </a:pPr>
                    <a:fld id="{5AE4C655-FBD0-4A89-9BD3-E04771B0429A}" type="VALUE">
                      <a:rPr lang="en-US">
                        <a:solidFill>
                          <a:schemeClr val="accent1"/>
                        </a:solidFill>
                      </a:rPr>
                      <a:pPr>
                        <a:defRPr sz="1400" b="0" i="0" u="none" strike="noStrike" baseline="0">
                          <a:solidFill>
                            <a:srgbClr val="FF9900"/>
                          </a:solidFill>
                          <a:latin typeface="Arial"/>
                          <a:ea typeface="Arial"/>
                          <a:cs typeface="Arial"/>
                        </a:defRPr>
                      </a:pPr>
                      <a:t>[WERT]</a:t>
                    </a:fld>
                    <a:endParaRPr lang="de-AT"/>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manualLayout>
                      <c:w val="7.263955689201701E-2"/>
                      <c:h val="7.6672287802136016E-2"/>
                    </c:manualLayout>
                  </c15:layout>
                  <c15:dlblFieldTable/>
                  <c15:showDataLabelsRange val="0"/>
                </c:ext>
                <c:ext xmlns:c16="http://schemas.microsoft.com/office/drawing/2014/chart" uri="{C3380CC4-5D6E-409C-BE32-E72D297353CC}">
                  <c16:uniqueId val="{00000000-1639-4191-94F2-BB3D093FD1E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'WERTE IR'!$D$5:$D$1445</c:f>
              <c:numCache>
                <c:formatCode>h:mm</c:formatCode>
                <c:ptCount val="1441"/>
                <c:pt idx="0">
                  <c:v>0.33333333333333331</c:v>
                </c:pt>
                <c:pt idx="1">
                  <c:v>0.33402777777777776</c:v>
                </c:pt>
                <c:pt idx="2">
                  <c:v>0.3347222222222222</c:v>
                </c:pt>
                <c:pt idx="3">
                  <c:v>0.33541666666666664</c:v>
                </c:pt>
                <c:pt idx="4">
                  <c:v>0.33611111111111108</c:v>
                </c:pt>
                <c:pt idx="5">
                  <c:v>0.33680555555555552</c:v>
                </c:pt>
                <c:pt idx="6">
                  <c:v>0.33749999999999997</c:v>
                </c:pt>
                <c:pt idx="7">
                  <c:v>0.33819444444444441</c:v>
                </c:pt>
                <c:pt idx="8">
                  <c:v>0.33888888888888885</c:v>
                </c:pt>
                <c:pt idx="9">
                  <c:v>0.33958333333333329</c:v>
                </c:pt>
                <c:pt idx="10">
                  <c:v>0.34027777777777773</c:v>
                </c:pt>
                <c:pt idx="11">
                  <c:v>0.34097222222222218</c:v>
                </c:pt>
                <c:pt idx="12">
                  <c:v>0.34166666666666662</c:v>
                </c:pt>
                <c:pt idx="13">
                  <c:v>0.34236111111111106</c:v>
                </c:pt>
                <c:pt idx="14">
                  <c:v>0.3430555555555555</c:v>
                </c:pt>
                <c:pt idx="15">
                  <c:v>0.34374999999999994</c:v>
                </c:pt>
                <c:pt idx="16">
                  <c:v>0.34444444444444439</c:v>
                </c:pt>
                <c:pt idx="17">
                  <c:v>0.34513888888888883</c:v>
                </c:pt>
                <c:pt idx="18">
                  <c:v>0.34583333333333327</c:v>
                </c:pt>
                <c:pt idx="19">
                  <c:v>0.34652777777777771</c:v>
                </c:pt>
                <c:pt idx="20">
                  <c:v>0.34722222222222215</c:v>
                </c:pt>
                <c:pt idx="21">
                  <c:v>0.3479166666666666</c:v>
                </c:pt>
                <c:pt idx="22">
                  <c:v>0.34861111111111104</c:v>
                </c:pt>
                <c:pt idx="23">
                  <c:v>0.34930555555555548</c:v>
                </c:pt>
                <c:pt idx="24">
                  <c:v>0.34999999999999992</c:v>
                </c:pt>
                <c:pt idx="25">
                  <c:v>0.35069444444444436</c:v>
                </c:pt>
                <c:pt idx="26">
                  <c:v>0.35138888888888881</c:v>
                </c:pt>
                <c:pt idx="27">
                  <c:v>0.35208333333333325</c:v>
                </c:pt>
                <c:pt idx="28">
                  <c:v>0.35277777777777769</c:v>
                </c:pt>
                <c:pt idx="29">
                  <c:v>0.35347222222222213</c:v>
                </c:pt>
                <c:pt idx="30">
                  <c:v>0.35416666666666657</c:v>
                </c:pt>
                <c:pt idx="31">
                  <c:v>0.35486111111111102</c:v>
                </c:pt>
                <c:pt idx="32">
                  <c:v>0.35555555555555546</c:v>
                </c:pt>
                <c:pt idx="33">
                  <c:v>0.3562499999999999</c:v>
                </c:pt>
                <c:pt idx="34">
                  <c:v>0.35694444444444434</c:v>
                </c:pt>
                <c:pt idx="35">
                  <c:v>0.35763888888888878</c:v>
                </c:pt>
                <c:pt idx="36">
                  <c:v>0.35833333333333323</c:v>
                </c:pt>
                <c:pt idx="37">
                  <c:v>0.35902777777777767</c:v>
                </c:pt>
                <c:pt idx="38">
                  <c:v>0.35972222222222211</c:v>
                </c:pt>
                <c:pt idx="39">
                  <c:v>0.36041666666666655</c:v>
                </c:pt>
                <c:pt idx="40">
                  <c:v>0.36111111111111099</c:v>
                </c:pt>
                <c:pt idx="41">
                  <c:v>0.36180555555555544</c:v>
                </c:pt>
                <c:pt idx="42">
                  <c:v>0.36249999999999988</c:v>
                </c:pt>
                <c:pt idx="43">
                  <c:v>0.36319444444444432</c:v>
                </c:pt>
                <c:pt idx="44">
                  <c:v>0.36388888888888876</c:v>
                </c:pt>
                <c:pt idx="45">
                  <c:v>0.3645833333333332</c:v>
                </c:pt>
                <c:pt idx="46">
                  <c:v>0.36527777777777765</c:v>
                </c:pt>
                <c:pt idx="47">
                  <c:v>0.36597222222222209</c:v>
                </c:pt>
                <c:pt idx="48">
                  <c:v>0.36666666666666653</c:v>
                </c:pt>
                <c:pt idx="49">
                  <c:v>0.36736111111111097</c:v>
                </c:pt>
                <c:pt idx="50">
                  <c:v>0.36805555555555541</c:v>
                </c:pt>
                <c:pt idx="51">
                  <c:v>0.36874999999999986</c:v>
                </c:pt>
                <c:pt idx="52">
                  <c:v>0.3694444444444443</c:v>
                </c:pt>
                <c:pt idx="53">
                  <c:v>0.37013888888888874</c:v>
                </c:pt>
                <c:pt idx="54">
                  <c:v>0.37083333333333318</c:v>
                </c:pt>
                <c:pt idx="55">
                  <c:v>0.37152777777777762</c:v>
                </c:pt>
                <c:pt idx="56">
                  <c:v>0.37222222222222207</c:v>
                </c:pt>
                <c:pt idx="57">
                  <c:v>0.37291666666666651</c:v>
                </c:pt>
                <c:pt idx="58">
                  <c:v>0.37361111111111095</c:v>
                </c:pt>
                <c:pt idx="59">
                  <c:v>0.37430555555555539</c:v>
                </c:pt>
                <c:pt idx="60">
                  <c:v>0.37499999999999983</c:v>
                </c:pt>
                <c:pt idx="61">
                  <c:v>0.37569444444444428</c:v>
                </c:pt>
                <c:pt idx="62">
                  <c:v>0.37638888888888872</c:v>
                </c:pt>
                <c:pt idx="63">
                  <c:v>0.37708333333333316</c:v>
                </c:pt>
                <c:pt idx="64">
                  <c:v>0.3777777777777776</c:v>
                </c:pt>
                <c:pt idx="65">
                  <c:v>0.37847222222222204</c:v>
                </c:pt>
                <c:pt idx="66">
                  <c:v>0.37916666666666649</c:v>
                </c:pt>
                <c:pt idx="67">
                  <c:v>0.37986111111111093</c:v>
                </c:pt>
                <c:pt idx="68">
                  <c:v>0.38055555555555537</c:v>
                </c:pt>
                <c:pt idx="69">
                  <c:v>0.38124999999999981</c:v>
                </c:pt>
                <c:pt idx="70">
                  <c:v>0.38194444444444425</c:v>
                </c:pt>
                <c:pt idx="71">
                  <c:v>0.3826388888888887</c:v>
                </c:pt>
                <c:pt idx="72">
                  <c:v>0.38333333333333314</c:v>
                </c:pt>
                <c:pt idx="73">
                  <c:v>0.38402777777777758</c:v>
                </c:pt>
                <c:pt idx="74">
                  <c:v>0.38472222222222202</c:v>
                </c:pt>
                <c:pt idx="75">
                  <c:v>0.38541666666666646</c:v>
                </c:pt>
                <c:pt idx="76">
                  <c:v>0.38611111111111091</c:v>
                </c:pt>
                <c:pt idx="77">
                  <c:v>0.38680555555555535</c:v>
                </c:pt>
                <c:pt idx="78">
                  <c:v>0.38749999999999979</c:v>
                </c:pt>
                <c:pt idx="79">
                  <c:v>0.38819444444444423</c:v>
                </c:pt>
                <c:pt idx="80">
                  <c:v>0.38888888888888867</c:v>
                </c:pt>
                <c:pt idx="81">
                  <c:v>0.38958333333333311</c:v>
                </c:pt>
                <c:pt idx="82">
                  <c:v>0.39027777777777756</c:v>
                </c:pt>
                <c:pt idx="83">
                  <c:v>0.390972222222222</c:v>
                </c:pt>
                <c:pt idx="84">
                  <c:v>0.39166666666666644</c:v>
                </c:pt>
                <c:pt idx="85">
                  <c:v>0.39236111111111088</c:v>
                </c:pt>
                <c:pt idx="86">
                  <c:v>0.39305555555555532</c:v>
                </c:pt>
                <c:pt idx="87">
                  <c:v>0.39374999999999977</c:v>
                </c:pt>
                <c:pt idx="88">
                  <c:v>0.39444444444444421</c:v>
                </c:pt>
                <c:pt idx="89">
                  <c:v>0.39513888888888865</c:v>
                </c:pt>
                <c:pt idx="90">
                  <c:v>0.39583333333333309</c:v>
                </c:pt>
                <c:pt idx="91">
                  <c:v>0.39652777777777753</c:v>
                </c:pt>
                <c:pt idx="92">
                  <c:v>0.39722222222222198</c:v>
                </c:pt>
                <c:pt idx="93">
                  <c:v>0.39791666666666642</c:v>
                </c:pt>
                <c:pt idx="94">
                  <c:v>0.39861111111111086</c:v>
                </c:pt>
                <c:pt idx="95">
                  <c:v>0.3993055555555553</c:v>
                </c:pt>
                <c:pt idx="96">
                  <c:v>0.39999999999999974</c:v>
                </c:pt>
                <c:pt idx="97">
                  <c:v>0.40069444444444419</c:v>
                </c:pt>
                <c:pt idx="98">
                  <c:v>0.40138888888888863</c:v>
                </c:pt>
                <c:pt idx="99">
                  <c:v>0.40208333333333307</c:v>
                </c:pt>
                <c:pt idx="100">
                  <c:v>0.40277777777777751</c:v>
                </c:pt>
                <c:pt idx="101">
                  <c:v>0.40347222222222195</c:v>
                </c:pt>
                <c:pt idx="102">
                  <c:v>0.4041666666666664</c:v>
                </c:pt>
                <c:pt idx="103">
                  <c:v>0.40486111111111084</c:v>
                </c:pt>
                <c:pt idx="104">
                  <c:v>0.40555555555555528</c:v>
                </c:pt>
                <c:pt idx="105">
                  <c:v>0.40624999999999972</c:v>
                </c:pt>
                <c:pt idx="106">
                  <c:v>0.40694444444444416</c:v>
                </c:pt>
                <c:pt idx="107">
                  <c:v>0.40763888888888861</c:v>
                </c:pt>
                <c:pt idx="108">
                  <c:v>0.40833333333333305</c:v>
                </c:pt>
                <c:pt idx="109">
                  <c:v>0.40902777777777749</c:v>
                </c:pt>
                <c:pt idx="110">
                  <c:v>0.40972222222222193</c:v>
                </c:pt>
                <c:pt idx="111">
                  <c:v>0.41041666666666637</c:v>
                </c:pt>
                <c:pt idx="112">
                  <c:v>0.41111111111111082</c:v>
                </c:pt>
                <c:pt idx="113">
                  <c:v>0.41180555555555526</c:v>
                </c:pt>
                <c:pt idx="114">
                  <c:v>0.4124999999999997</c:v>
                </c:pt>
                <c:pt idx="115">
                  <c:v>0.41319444444444414</c:v>
                </c:pt>
                <c:pt idx="116">
                  <c:v>0.41388888888888858</c:v>
                </c:pt>
                <c:pt idx="117">
                  <c:v>0.41458333333333303</c:v>
                </c:pt>
                <c:pt idx="118">
                  <c:v>0.41527777777777747</c:v>
                </c:pt>
                <c:pt idx="119">
                  <c:v>0.41597222222222191</c:v>
                </c:pt>
                <c:pt idx="120">
                  <c:v>0.41666666666666635</c:v>
                </c:pt>
                <c:pt idx="121">
                  <c:v>0.41736111111111079</c:v>
                </c:pt>
                <c:pt idx="122">
                  <c:v>0.41805555555555524</c:v>
                </c:pt>
                <c:pt idx="123">
                  <c:v>0.41874999999999968</c:v>
                </c:pt>
                <c:pt idx="124">
                  <c:v>0.41944444444444412</c:v>
                </c:pt>
                <c:pt idx="125">
                  <c:v>0.42013888888888856</c:v>
                </c:pt>
                <c:pt idx="126">
                  <c:v>0.420833333333333</c:v>
                </c:pt>
                <c:pt idx="127">
                  <c:v>0.42152777777777745</c:v>
                </c:pt>
                <c:pt idx="128">
                  <c:v>0.42222222222222189</c:v>
                </c:pt>
                <c:pt idx="129">
                  <c:v>0.42291666666666633</c:v>
                </c:pt>
                <c:pt idx="130">
                  <c:v>0.42361111111111077</c:v>
                </c:pt>
                <c:pt idx="131">
                  <c:v>0.42430555555555521</c:v>
                </c:pt>
                <c:pt idx="132">
                  <c:v>0.42499999999999966</c:v>
                </c:pt>
                <c:pt idx="133">
                  <c:v>0.4256944444444441</c:v>
                </c:pt>
                <c:pt idx="134">
                  <c:v>0.42638888888888854</c:v>
                </c:pt>
                <c:pt idx="135">
                  <c:v>0.42708333333333298</c:v>
                </c:pt>
                <c:pt idx="136">
                  <c:v>0.42777777777777742</c:v>
                </c:pt>
                <c:pt idx="137">
                  <c:v>0.42847222222222187</c:v>
                </c:pt>
                <c:pt idx="138">
                  <c:v>0.42916666666666631</c:v>
                </c:pt>
                <c:pt idx="139">
                  <c:v>0.42986111111111075</c:v>
                </c:pt>
                <c:pt idx="140">
                  <c:v>0.43055555555555519</c:v>
                </c:pt>
                <c:pt idx="141">
                  <c:v>0.43124999999999963</c:v>
                </c:pt>
                <c:pt idx="142">
                  <c:v>0.43194444444444408</c:v>
                </c:pt>
                <c:pt idx="143">
                  <c:v>0.43263888888888852</c:v>
                </c:pt>
                <c:pt idx="144">
                  <c:v>0.43333333333333296</c:v>
                </c:pt>
                <c:pt idx="145">
                  <c:v>0.4340277777777774</c:v>
                </c:pt>
                <c:pt idx="146">
                  <c:v>0.43472222222222184</c:v>
                </c:pt>
                <c:pt idx="147">
                  <c:v>0.43541666666666629</c:v>
                </c:pt>
                <c:pt idx="148">
                  <c:v>0.43611111111111073</c:v>
                </c:pt>
                <c:pt idx="149">
                  <c:v>0.43680555555555517</c:v>
                </c:pt>
                <c:pt idx="150">
                  <c:v>0.43749999999999961</c:v>
                </c:pt>
                <c:pt idx="151">
                  <c:v>0.43819444444444405</c:v>
                </c:pt>
                <c:pt idx="152">
                  <c:v>0.4388888888888885</c:v>
                </c:pt>
                <c:pt idx="153">
                  <c:v>0.43958333333333294</c:v>
                </c:pt>
                <c:pt idx="154">
                  <c:v>0.44027777777777738</c:v>
                </c:pt>
                <c:pt idx="155">
                  <c:v>0.44097222222222182</c:v>
                </c:pt>
                <c:pt idx="156">
                  <c:v>0.44166666666666626</c:v>
                </c:pt>
                <c:pt idx="157">
                  <c:v>0.44236111111111071</c:v>
                </c:pt>
                <c:pt idx="158">
                  <c:v>0.44305555555555515</c:v>
                </c:pt>
                <c:pt idx="159">
                  <c:v>0.44374999999999959</c:v>
                </c:pt>
                <c:pt idx="160">
                  <c:v>0.44444444444444403</c:v>
                </c:pt>
                <c:pt idx="161">
                  <c:v>0.44513888888888847</c:v>
                </c:pt>
                <c:pt idx="162">
                  <c:v>0.44583333333333292</c:v>
                </c:pt>
                <c:pt idx="163">
                  <c:v>0.44652777777777736</c:v>
                </c:pt>
                <c:pt idx="164">
                  <c:v>0.4472222222222218</c:v>
                </c:pt>
                <c:pt idx="165">
                  <c:v>0.44791666666666624</c:v>
                </c:pt>
                <c:pt idx="166">
                  <c:v>0.44861111111111068</c:v>
                </c:pt>
                <c:pt idx="167">
                  <c:v>0.44930555555555513</c:v>
                </c:pt>
                <c:pt idx="168">
                  <c:v>0.44999999999999957</c:v>
                </c:pt>
                <c:pt idx="169">
                  <c:v>0.45069444444444401</c:v>
                </c:pt>
                <c:pt idx="170">
                  <c:v>0.45138888888888845</c:v>
                </c:pt>
                <c:pt idx="171">
                  <c:v>0.45208333333333289</c:v>
                </c:pt>
                <c:pt idx="172">
                  <c:v>0.45277777777777733</c:v>
                </c:pt>
                <c:pt idx="173">
                  <c:v>0.45347222222222178</c:v>
                </c:pt>
                <c:pt idx="174">
                  <c:v>0.45416666666666622</c:v>
                </c:pt>
                <c:pt idx="175">
                  <c:v>0.45486111111111066</c:v>
                </c:pt>
                <c:pt idx="176">
                  <c:v>0.4555555555555551</c:v>
                </c:pt>
                <c:pt idx="177">
                  <c:v>0.45624999999999954</c:v>
                </c:pt>
                <c:pt idx="178">
                  <c:v>0.45694444444444399</c:v>
                </c:pt>
                <c:pt idx="179">
                  <c:v>0.45763888888888843</c:v>
                </c:pt>
                <c:pt idx="180">
                  <c:v>0.45833333333333287</c:v>
                </c:pt>
                <c:pt idx="181">
                  <c:v>0.45902777777777731</c:v>
                </c:pt>
                <c:pt idx="182">
                  <c:v>0.45972222222222175</c:v>
                </c:pt>
                <c:pt idx="183">
                  <c:v>0.4604166666666662</c:v>
                </c:pt>
                <c:pt idx="184">
                  <c:v>0.46111111111111064</c:v>
                </c:pt>
                <c:pt idx="185">
                  <c:v>0.46180555555555508</c:v>
                </c:pt>
                <c:pt idx="186">
                  <c:v>0.46249999999999952</c:v>
                </c:pt>
                <c:pt idx="187">
                  <c:v>0.46319444444444396</c:v>
                </c:pt>
                <c:pt idx="188">
                  <c:v>0.46388888888888841</c:v>
                </c:pt>
                <c:pt idx="189">
                  <c:v>0.46458333333333285</c:v>
                </c:pt>
                <c:pt idx="190">
                  <c:v>0.46527777777777729</c:v>
                </c:pt>
                <c:pt idx="191">
                  <c:v>0.46597222222222173</c:v>
                </c:pt>
                <c:pt idx="192">
                  <c:v>0.46666666666666617</c:v>
                </c:pt>
                <c:pt idx="193">
                  <c:v>0.46736111111111062</c:v>
                </c:pt>
                <c:pt idx="194">
                  <c:v>0.46805555555555506</c:v>
                </c:pt>
                <c:pt idx="195">
                  <c:v>0.4687499999999995</c:v>
                </c:pt>
                <c:pt idx="196">
                  <c:v>0.46944444444444394</c:v>
                </c:pt>
                <c:pt idx="197">
                  <c:v>0.47013888888888838</c:v>
                </c:pt>
                <c:pt idx="198">
                  <c:v>0.47083333333333283</c:v>
                </c:pt>
                <c:pt idx="199">
                  <c:v>0.47152777777777727</c:v>
                </c:pt>
                <c:pt idx="200">
                  <c:v>0.47222222222222171</c:v>
                </c:pt>
                <c:pt idx="201">
                  <c:v>0.47291666666666615</c:v>
                </c:pt>
                <c:pt idx="202">
                  <c:v>0.47361111111111059</c:v>
                </c:pt>
                <c:pt idx="203">
                  <c:v>0.47430555555555504</c:v>
                </c:pt>
                <c:pt idx="204">
                  <c:v>0.47499999999999948</c:v>
                </c:pt>
                <c:pt idx="205">
                  <c:v>0.47569444444444392</c:v>
                </c:pt>
                <c:pt idx="206">
                  <c:v>0.47638888888888836</c:v>
                </c:pt>
                <c:pt idx="207">
                  <c:v>0.4770833333333328</c:v>
                </c:pt>
                <c:pt idx="208">
                  <c:v>0.47777777777777725</c:v>
                </c:pt>
                <c:pt idx="209">
                  <c:v>0.47847222222222169</c:v>
                </c:pt>
                <c:pt idx="210">
                  <c:v>0.47916666666666613</c:v>
                </c:pt>
                <c:pt idx="211">
                  <c:v>0.47986111111111057</c:v>
                </c:pt>
                <c:pt idx="212">
                  <c:v>0.48055555555555501</c:v>
                </c:pt>
                <c:pt idx="213">
                  <c:v>0.48124999999999946</c:v>
                </c:pt>
                <c:pt idx="214">
                  <c:v>0.4819444444444439</c:v>
                </c:pt>
                <c:pt idx="215">
                  <c:v>0.48263888888888834</c:v>
                </c:pt>
                <c:pt idx="216">
                  <c:v>0.48333333333333278</c:v>
                </c:pt>
                <c:pt idx="217">
                  <c:v>0.48402777777777722</c:v>
                </c:pt>
                <c:pt idx="218">
                  <c:v>0.48472222222222167</c:v>
                </c:pt>
                <c:pt idx="219">
                  <c:v>0.48541666666666611</c:v>
                </c:pt>
                <c:pt idx="220">
                  <c:v>0.48611111111111055</c:v>
                </c:pt>
                <c:pt idx="221">
                  <c:v>0.48680555555555499</c:v>
                </c:pt>
                <c:pt idx="222">
                  <c:v>0.48749999999999943</c:v>
                </c:pt>
                <c:pt idx="223">
                  <c:v>0.48819444444444388</c:v>
                </c:pt>
                <c:pt idx="224">
                  <c:v>0.48888888888888832</c:v>
                </c:pt>
                <c:pt idx="225">
                  <c:v>0.48958333333333276</c:v>
                </c:pt>
                <c:pt idx="226">
                  <c:v>0.4902777777777772</c:v>
                </c:pt>
                <c:pt idx="227">
                  <c:v>0.49097222222222164</c:v>
                </c:pt>
                <c:pt idx="228">
                  <c:v>0.49166666666666609</c:v>
                </c:pt>
                <c:pt idx="229">
                  <c:v>0.49236111111111053</c:v>
                </c:pt>
                <c:pt idx="230">
                  <c:v>0.49305555555555497</c:v>
                </c:pt>
                <c:pt idx="231">
                  <c:v>0.49374999999999941</c:v>
                </c:pt>
                <c:pt idx="232">
                  <c:v>0.49444444444444385</c:v>
                </c:pt>
                <c:pt idx="233">
                  <c:v>0.4951388888888883</c:v>
                </c:pt>
                <c:pt idx="234">
                  <c:v>0.49583333333333274</c:v>
                </c:pt>
                <c:pt idx="235">
                  <c:v>0.49652777777777718</c:v>
                </c:pt>
                <c:pt idx="236">
                  <c:v>0.49722222222222162</c:v>
                </c:pt>
                <c:pt idx="237">
                  <c:v>0.49791666666666606</c:v>
                </c:pt>
                <c:pt idx="238">
                  <c:v>0.49861111111111051</c:v>
                </c:pt>
                <c:pt idx="239">
                  <c:v>0.49930555555555495</c:v>
                </c:pt>
                <c:pt idx="240">
                  <c:v>0.49999999999999939</c:v>
                </c:pt>
                <c:pt idx="241">
                  <c:v>0.50069444444444389</c:v>
                </c:pt>
                <c:pt idx="242">
                  <c:v>0.50138888888888833</c:v>
                </c:pt>
                <c:pt idx="243">
                  <c:v>0.50208333333333277</c:v>
                </c:pt>
                <c:pt idx="244">
                  <c:v>0.50277777777777721</c:v>
                </c:pt>
                <c:pt idx="245">
                  <c:v>0.50347222222222165</c:v>
                </c:pt>
                <c:pt idx="246">
                  <c:v>0.5041666666666661</c:v>
                </c:pt>
                <c:pt idx="247">
                  <c:v>0.50486111111111054</c:v>
                </c:pt>
                <c:pt idx="248">
                  <c:v>0.50555555555555498</c:v>
                </c:pt>
                <c:pt idx="249">
                  <c:v>0.50624999999999942</c:v>
                </c:pt>
                <c:pt idx="250">
                  <c:v>0.50694444444444386</c:v>
                </c:pt>
                <c:pt idx="251">
                  <c:v>0.50763888888888831</c:v>
                </c:pt>
                <c:pt idx="252">
                  <c:v>0.50833333333333275</c:v>
                </c:pt>
                <c:pt idx="253">
                  <c:v>0.50902777777777719</c:v>
                </c:pt>
                <c:pt idx="254">
                  <c:v>0.50972222222222163</c:v>
                </c:pt>
                <c:pt idx="255">
                  <c:v>0.51041666666666607</c:v>
                </c:pt>
                <c:pt idx="256">
                  <c:v>0.51111111111111052</c:v>
                </c:pt>
                <c:pt idx="257">
                  <c:v>0.51180555555555496</c:v>
                </c:pt>
                <c:pt idx="258">
                  <c:v>0.5124999999999994</c:v>
                </c:pt>
                <c:pt idx="259">
                  <c:v>0.51319444444444384</c:v>
                </c:pt>
                <c:pt idx="260">
                  <c:v>0.51388888888888828</c:v>
                </c:pt>
                <c:pt idx="261">
                  <c:v>0.51458333333333273</c:v>
                </c:pt>
                <c:pt idx="262">
                  <c:v>0.51527777777777717</c:v>
                </c:pt>
                <c:pt idx="263">
                  <c:v>0.51597222222222161</c:v>
                </c:pt>
                <c:pt idx="264">
                  <c:v>0.51666666666666605</c:v>
                </c:pt>
                <c:pt idx="265">
                  <c:v>0.51736111111111049</c:v>
                </c:pt>
                <c:pt idx="266">
                  <c:v>0.51805555555555494</c:v>
                </c:pt>
                <c:pt idx="267">
                  <c:v>0.51874999999999938</c:v>
                </c:pt>
                <c:pt idx="268">
                  <c:v>0.51944444444444382</c:v>
                </c:pt>
                <c:pt idx="269">
                  <c:v>0.52013888888888826</c:v>
                </c:pt>
                <c:pt idx="270">
                  <c:v>0.5208333333333327</c:v>
                </c:pt>
                <c:pt idx="271">
                  <c:v>0.52152777777777715</c:v>
                </c:pt>
                <c:pt idx="272">
                  <c:v>0.52222222222222159</c:v>
                </c:pt>
                <c:pt idx="273">
                  <c:v>0.52291666666666603</c:v>
                </c:pt>
                <c:pt idx="274">
                  <c:v>0.52361111111111047</c:v>
                </c:pt>
                <c:pt idx="275">
                  <c:v>0.52430555555555491</c:v>
                </c:pt>
                <c:pt idx="276">
                  <c:v>0.52499999999999936</c:v>
                </c:pt>
                <c:pt idx="277">
                  <c:v>0.5256944444444438</c:v>
                </c:pt>
                <c:pt idx="278">
                  <c:v>0.52638888888888824</c:v>
                </c:pt>
                <c:pt idx="279">
                  <c:v>0.52708333333333268</c:v>
                </c:pt>
                <c:pt idx="280">
                  <c:v>0.52777777777777712</c:v>
                </c:pt>
                <c:pt idx="281">
                  <c:v>0.52847222222222157</c:v>
                </c:pt>
                <c:pt idx="282">
                  <c:v>0.52916666666666601</c:v>
                </c:pt>
                <c:pt idx="283">
                  <c:v>0.52986111111111045</c:v>
                </c:pt>
                <c:pt idx="284">
                  <c:v>0.53055555555555489</c:v>
                </c:pt>
                <c:pt idx="285">
                  <c:v>0.53124999999999933</c:v>
                </c:pt>
                <c:pt idx="286">
                  <c:v>0.53194444444444378</c:v>
                </c:pt>
                <c:pt idx="287">
                  <c:v>0.53263888888888822</c:v>
                </c:pt>
                <c:pt idx="288">
                  <c:v>0.53333333333333266</c:v>
                </c:pt>
                <c:pt idx="289">
                  <c:v>0.5340277777777771</c:v>
                </c:pt>
                <c:pt idx="290">
                  <c:v>0.53472222222222154</c:v>
                </c:pt>
                <c:pt idx="291">
                  <c:v>0.53541666666666599</c:v>
                </c:pt>
                <c:pt idx="292">
                  <c:v>0.53611111111111043</c:v>
                </c:pt>
                <c:pt idx="293">
                  <c:v>0.53680555555555487</c:v>
                </c:pt>
                <c:pt idx="294">
                  <c:v>0.53749999999999931</c:v>
                </c:pt>
                <c:pt idx="295">
                  <c:v>0.53819444444444375</c:v>
                </c:pt>
                <c:pt idx="296">
                  <c:v>0.5388888888888882</c:v>
                </c:pt>
                <c:pt idx="297">
                  <c:v>0.53958333333333264</c:v>
                </c:pt>
                <c:pt idx="298">
                  <c:v>0.54027777777777708</c:v>
                </c:pt>
                <c:pt idx="299">
                  <c:v>0.54097222222222152</c:v>
                </c:pt>
                <c:pt idx="300">
                  <c:v>0.54166666666666596</c:v>
                </c:pt>
                <c:pt idx="301">
                  <c:v>0.54236111111111041</c:v>
                </c:pt>
                <c:pt idx="302">
                  <c:v>0.54305555555555485</c:v>
                </c:pt>
                <c:pt idx="303">
                  <c:v>0.54374999999999929</c:v>
                </c:pt>
                <c:pt idx="304">
                  <c:v>0.54444444444444373</c:v>
                </c:pt>
                <c:pt idx="305">
                  <c:v>0.54513888888888817</c:v>
                </c:pt>
                <c:pt idx="306">
                  <c:v>0.54583333333333262</c:v>
                </c:pt>
                <c:pt idx="307">
                  <c:v>0.54652777777777706</c:v>
                </c:pt>
                <c:pt idx="308">
                  <c:v>0.5472222222222215</c:v>
                </c:pt>
                <c:pt idx="309">
                  <c:v>0.54791666666666594</c:v>
                </c:pt>
                <c:pt idx="310">
                  <c:v>0.54861111111111038</c:v>
                </c:pt>
                <c:pt idx="311">
                  <c:v>0.54930555555555483</c:v>
                </c:pt>
                <c:pt idx="312">
                  <c:v>0.54999999999999927</c:v>
                </c:pt>
                <c:pt idx="313">
                  <c:v>0.55069444444444371</c:v>
                </c:pt>
                <c:pt idx="314">
                  <c:v>0.55138888888888815</c:v>
                </c:pt>
                <c:pt idx="315">
                  <c:v>0.55208333333333259</c:v>
                </c:pt>
                <c:pt idx="316">
                  <c:v>0.55277777777777704</c:v>
                </c:pt>
                <c:pt idx="317">
                  <c:v>0.55347222222222148</c:v>
                </c:pt>
                <c:pt idx="318">
                  <c:v>0.55416666666666592</c:v>
                </c:pt>
                <c:pt idx="319">
                  <c:v>0.55486111111111036</c:v>
                </c:pt>
                <c:pt idx="320">
                  <c:v>0.5555555555555548</c:v>
                </c:pt>
                <c:pt idx="321">
                  <c:v>0.55624999999999925</c:v>
                </c:pt>
                <c:pt idx="322">
                  <c:v>0.55694444444444369</c:v>
                </c:pt>
                <c:pt idx="323">
                  <c:v>0.55763888888888813</c:v>
                </c:pt>
                <c:pt idx="324">
                  <c:v>0.55833333333333257</c:v>
                </c:pt>
                <c:pt idx="325">
                  <c:v>0.55902777777777701</c:v>
                </c:pt>
                <c:pt idx="326">
                  <c:v>0.55972222222222145</c:v>
                </c:pt>
                <c:pt idx="327">
                  <c:v>0.5604166666666659</c:v>
                </c:pt>
                <c:pt idx="328">
                  <c:v>0.56111111111111034</c:v>
                </c:pt>
                <c:pt idx="329">
                  <c:v>0.56180555555555478</c:v>
                </c:pt>
                <c:pt idx="330">
                  <c:v>0.56249999999999922</c:v>
                </c:pt>
                <c:pt idx="331">
                  <c:v>0.56319444444444366</c:v>
                </c:pt>
                <c:pt idx="332">
                  <c:v>0.56388888888888811</c:v>
                </c:pt>
                <c:pt idx="333">
                  <c:v>0.56458333333333255</c:v>
                </c:pt>
                <c:pt idx="334">
                  <c:v>0.56527777777777699</c:v>
                </c:pt>
                <c:pt idx="335">
                  <c:v>0.56597222222222143</c:v>
                </c:pt>
                <c:pt idx="336">
                  <c:v>0.56666666666666587</c:v>
                </c:pt>
                <c:pt idx="337">
                  <c:v>0.56736111111111032</c:v>
                </c:pt>
                <c:pt idx="338">
                  <c:v>0.56805555555555476</c:v>
                </c:pt>
                <c:pt idx="339">
                  <c:v>0.5687499999999992</c:v>
                </c:pt>
                <c:pt idx="340">
                  <c:v>0.56944444444444364</c:v>
                </c:pt>
                <c:pt idx="341">
                  <c:v>0.57013888888888808</c:v>
                </c:pt>
                <c:pt idx="342">
                  <c:v>0.57083333333333253</c:v>
                </c:pt>
                <c:pt idx="343">
                  <c:v>0.57152777777777697</c:v>
                </c:pt>
                <c:pt idx="344">
                  <c:v>0.57222222222222141</c:v>
                </c:pt>
                <c:pt idx="345">
                  <c:v>0.57291666666666585</c:v>
                </c:pt>
                <c:pt idx="346">
                  <c:v>0.57361111111111029</c:v>
                </c:pt>
                <c:pt idx="347">
                  <c:v>0.57430555555555474</c:v>
                </c:pt>
                <c:pt idx="348">
                  <c:v>0.57499999999999918</c:v>
                </c:pt>
                <c:pt idx="349">
                  <c:v>0.57569444444444362</c:v>
                </c:pt>
                <c:pt idx="350">
                  <c:v>0.57638888888888806</c:v>
                </c:pt>
                <c:pt idx="351">
                  <c:v>0.5770833333333325</c:v>
                </c:pt>
                <c:pt idx="352">
                  <c:v>0.57777777777777695</c:v>
                </c:pt>
                <c:pt idx="353">
                  <c:v>0.57847222222222139</c:v>
                </c:pt>
                <c:pt idx="354">
                  <c:v>0.57916666666666583</c:v>
                </c:pt>
                <c:pt idx="355">
                  <c:v>0.57986111111111027</c:v>
                </c:pt>
                <c:pt idx="356">
                  <c:v>0.58055555555555471</c:v>
                </c:pt>
                <c:pt idx="357">
                  <c:v>0.58124999999999916</c:v>
                </c:pt>
                <c:pt idx="358">
                  <c:v>0.5819444444444436</c:v>
                </c:pt>
                <c:pt idx="359">
                  <c:v>0.58263888888888804</c:v>
                </c:pt>
                <c:pt idx="360">
                  <c:v>0.58333333333333248</c:v>
                </c:pt>
                <c:pt idx="361">
                  <c:v>0.58402777777777692</c:v>
                </c:pt>
                <c:pt idx="362">
                  <c:v>0.58472222222222137</c:v>
                </c:pt>
                <c:pt idx="363">
                  <c:v>0.58541666666666581</c:v>
                </c:pt>
                <c:pt idx="364">
                  <c:v>0.58611111111111025</c:v>
                </c:pt>
                <c:pt idx="365">
                  <c:v>0.58680555555555469</c:v>
                </c:pt>
                <c:pt idx="366">
                  <c:v>0.58749999999999913</c:v>
                </c:pt>
                <c:pt idx="367">
                  <c:v>0.58819444444444358</c:v>
                </c:pt>
                <c:pt idx="368">
                  <c:v>0.58888888888888802</c:v>
                </c:pt>
                <c:pt idx="369">
                  <c:v>0.58958333333333246</c:v>
                </c:pt>
                <c:pt idx="370">
                  <c:v>0.5902777777777769</c:v>
                </c:pt>
                <c:pt idx="371">
                  <c:v>0.59097222222222134</c:v>
                </c:pt>
                <c:pt idx="372">
                  <c:v>0.59166666666666579</c:v>
                </c:pt>
                <c:pt idx="373">
                  <c:v>0.59236111111111023</c:v>
                </c:pt>
                <c:pt idx="374">
                  <c:v>0.59305555555555467</c:v>
                </c:pt>
                <c:pt idx="375">
                  <c:v>0.59374999999999911</c:v>
                </c:pt>
                <c:pt idx="376">
                  <c:v>0.59444444444444355</c:v>
                </c:pt>
                <c:pt idx="377">
                  <c:v>0.595138888888888</c:v>
                </c:pt>
                <c:pt idx="378">
                  <c:v>0.59583333333333244</c:v>
                </c:pt>
                <c:pt idx="379">
                  <c:v>0.59652777777777688</c:v>
                </c:pt>
                <c:pt idx="380">
                  <c:v>0.59722222222222132</c:v>
                </c:pt>
                <c:pt idx="381">
                  <c:v>0.59791666666666576</c:v>
                </c:pt>
                <c:pt idx="382">
                  <c:v>0.59861111111111021</c:v>
                </c:pt>
                <c:pt idx="383">
                  <c:v>0.59930555555555465</c:v>
                </c:pt>
                <c:pt idx="384">
                  <c:v>0.59999999999999909</c:v>
                </c:pt>
                <c:pt idx="385">
                  <c:v>0.60069444444444353</c:v>
                </c:pt>
                <c:pt idx="386">
                  <c:v>0.60138888888888797</c:v>
                </c:pt>
                <c:pt idx="387">
                  <c:v>0.60208333333333242</c:v>
                </c:pt>
                <c:pt idx="388">
                  <c:v>0.60277777777777686</c:v>
                </c:pt>
                <c:pt idx="389">
                  <c:v>0.6034722222222213</c:v>
                </c:pt>
                <c:pt idx="390">
                  <c:v>0.60416666666666574</c:v>
                </c:pt>
                <c:pt idx="391">
                  <c:v>0.60486111111111018</c:v>
                </c:pt>
                <c:pt idx="392">
                  <c:v>0.60555555555555463</c:v>
                </c:pt>
                <c:pt idx="393">
                  <c:v>0.60624999999999907</c:v>
                </c:pt>
                <c:pt idx="394">
                  <c:v>0.60694444444444351</c:v>
                </c:pt>
                <c:pt idx="395">
                  <c:v>0.60763888888888795</c:v>
                </c:pt>
                <c:pt idx="396">
                  <c:v>0.60833333333333239</c:v>
                </c:pt>
                <c:pt idx="397">
                  <c:v>0.60902777777777684</c:v>
                </c:pt>
                <c:pt idx="398">
                  <c:v>0.60972222222222128</c:v>
                </c:pt>
                <c:pt idx="399">
                  <c:v>0.61041666666666572</c:v>
                </c:pt>
                <c:pt idx="400">
                  <c:v>0.61111111111111016</c:v>
                </c:pt>
                <c:pt idx="401">
                  <c:v>0.6118055555555546</c:v>
                </c:pt>
                <c:pt idx="402">
                  <c:v>0.61249999999999905</c:v>
                </c:pt>
                <c:pt idx="403">
                  <c:v>0.61319444444444349</c:v>
                </c:pt>
                <c:pt idx="404">
                  <c:v>0.61388888888888793</c:v>
                </c:pt>
                <c:pt idx="405">
                  <c:v>0.61458333333333237</c:v>
                </c:pt>
                <c:pt idx="406">
                  <c:v>0.61527777777777681</c:v>
                </c:pt>
                <c:pt idx="407">
                  <c:v>0.61597222222222126</c:v>
                </c:pt>
                <c:pt idx="408">
                  <c:v>0.6166666666666657</c:v>
                </c:pt>
                <c:pt idx="409">
                  <c:v>0.61736111111111014</c:v>
                </c:pt>
                <c:pt idx="410">
                  <c:v>0.61805555555555458</c:v>
                </c:pt>
                <c:pt idx="411">
                  <c:v>0.61874999999999902</c:v>
                </c:pt>
                <c:pt idx="412">
                  <c:v>0.61944444444444346</c:v>
                </c:pt>
                <c:pt idx="413">
                  <c:v>0.62013888888888791</c:v>
                </c:pt>
                <c:pt idx="414">
                  <c:v>0.62083333333333235</c:v>
                </c:pt>
                <c:pt idx="415">
                  <c:v>0.62152777777777679</c:v>
                </c:pt>
                <c:pt idx="416">
                  <c:v>0.62222222222222123</c:v>
                </c:pt>
                <c:pt idx="417">
                  <c:v>0.62291666666666567</c:v>
                </c:pt>
                <c:pt idx="418">
                  <c:v>0.62361111111111012</c:v>
                </c:pt>
                <c:pt idx="419">
                  <c:v>0.62430555555555456</c:v>
                </c:pt>
                <c:pt idx="420">
                  <c:v>0.624999999999999</c:v>
                </c:pt>
                <c:pt idx="421">
                  <c:v>0.62569444444444344</c:v>
                </c:pt>
                <c:pt idx="422">
                  <c:v>0.62638888888888788</c:v>
                </c:pt>
                <c:pt idx="423">
                  <c:v>0.62708333333333233</c:v>
                </c:pt>
                <c:pt idx="424">
                  <c:v>0.62777777777777677</c:v>
                </c:pt>
                <c:pt idx="425">
                  <c:v>0.62847222222222121</c:v>
                </c:pt>
                <c:pt idx="426">
                  <c:v>0.62916666666666565</c:v>
                </c:pt>
                <c:pt idx="427">
                  <c:v>0.62986111111111009</c:v>
                </c:pt>
                <c:pt idx="428">
                  <c:v>0.63055555555555454</c:v>
                </c:pt>
                <c:pt idx="429">
                  <c:v>0.63124999999999898</c:v>
                </c:pt>
                <c:pt idx="430">
                  <c:v>0.63194444444444342</c:v>
                </c:pt>
                <c:pt idx="431">
                  <c:v>0.63263888888888786</c:v>
                </c:pt>
                <c:pt idx="432">
                  <c:v>0.6333333333333323</c:v>
                </c:pt>
                <c:pt idx="433">
                  <c:v>0.63402777777777675</c:v>
                </c:pt>
                <c:pt idx="434">
                  <c:v>0.63472222222222119</c:v>
                </c:pt>
                <c:pt idx="435">
                  <c:v>0.63541666666666563</c:v>
                </c:pt>
                <c:pt idx="436">
                  <c:v>0.63611111111111007</c:v>
                </c:pt>
                <c:pt idx="437">
                  <c:v>0.63680555555555451</c:v>
                </c:pt>
                <c:pt idx="438">
                  <c:v>0.63749999999999896</c:v>
                </c:pt>
                <c:pt idx="439">
                  <c:v>0.6381944444444434</c:v>
                </c:pt>
                <c:pt idx="440">
                  <c:v>0.63888888888888784</c:v>
                </c:pt>
                <c:pt idx="441">
                  <c:v>0.63958333333333228</c:v>
                </c:pt>
                <c:pt idx="442">
                  <c:v>0.64027777777777672</c:v>
                </c:pt>
                <c:pt idx="443">
                  <c:v>0.64097222222222117</c:v>
                </c:pt>
                <c:pt idx="444">
                  <c:v>0.64166666666666561</c:v>
                </c:pt>
                <c:pt idx="445">
                  <c:v>0.64236111111111005</c:v>
                </c:pt>
                <c:pt idx="446">
                  <c:v>0.64305555555555449</c:v>
                </c:pt>
                <c:pt idx="447">
                  <c:v>0.64374999999999893</c:v>
                </c:pt>
                <c:pt idx="448">
                  <c:v>0.64444444444444338</c:v>
                </c:pt>
                <c:pt idx="449">
                  <c:v>0.64513888888888782</c:v>
                </c:pt>
                <c:pt idx="450">
                  <c:v>0.64583333333333226</c:v>
                </c:pt>
                <c:pt idx="451">
                  <c:v>0.6465277777777767</c:v>
                </c:pt>
                <c:pt idx="452">
                  <c:v>0.64722222222222114</c:v>
                </c:pt>
                <c:pt idx="453">
                  <c:v>0.64791666666666559</c:v>
                </c:pt>
                <c:pt idx="454">
                  <c:v>0.64861111111111003</c:v>
                </c:pt>
                <c:pt idx="455">
                  <c:v>0.64930555555555447</c:v>
                </c:pt>
                <c:pt idx="456">
                  <c:v>0.64999999999999891</c:v>
                </c:pt>
                <c:pt idx="457">
                  <c:v>0.65069444444444335</c:v>
                </c:pt>
                <c:pt idx="458">
                  <c:v>0.6513888888888878</c:v>
                </c:pt>
                <c:pt idx="459">
                  <c:v>0.65208333333333224</c:v>
                </c:pt>
                <c:pt idx="460">
                  <c:v>0.65277777777777668</c:v>
                </c:pt>
                <c:pt idx="461">
                  <c:v>0.65347222222222112</c:v>
                </c:pt>
                <c:pt idx="462">
                  <c:v>0.65416666666666556</c:v>
                </c:pt>
                <c:pt idx="463">
                  <c:v>0.65486111111111001</c:v>
                </c:pt>
                <c:pt idx="464">
                  <c:v>0.65555555555555445</c:v>
                </c:pt>
                <c:pt idx="465">
                  <c:v>0.65624999999999889</c:v>
                </c:pt>
                <c:pt idx="466">
                  <c:v>0.65694444444444333</c:v>
                </c:pt>
                <c:pt idx="467">
                  <c:v>0.65763888888888777</c:v>
                </c:pt>
                <c:pt idx="468">
                  <c:v>0.65833333333333222</c:v>
                </c:pt>
                <c:pt idx="469">
                  <c:v>0.65902777777777666</c:v>
                </c:pt>
                <c:pt idx="470">
                  <c:v>0.6597222222222211</c:v>
                </c:pt>
                <c:pt idx="471">
                  <c:v>0.66041666666666554</c:v>
                </c:pt>
                <c:pt idx="472">
                  <c:v>0.66111111111110998</c:v>
                </c:pt>
                <c:pt idx="473">
                  <c:v>0.66180555555555443</c:v>
                </c:pt>
                <c:pt idx="474">
                  <c:v>0.66249999999999887</c:v>
                </c:pt>
                <c:pt idx="475">
                  <c:v>0.66319444444444331</c:v>
                </c:pt>
                <c:pt idx="476">
                  <c:v>0.66388888888888775</c:v>
                </c:pt>
                <c:pt idx="477">
                  <c:v>0.66458333333333219</c:v>
                </c:pt>
                <c:pt idx="478">
                  <c:v>0.66527777777777664</c:v>
                </c:pt>
                <c:pt idx="479">
                  <c:v>0.66597222222222108</c:v>
                </c:pt>
                <c:pt idx="480">
                  <c:v>0.66666666666666552</c:v>
                </c:pt>
                <c:pt idx="481">
                  <c:v>0.66736111111110996</c:v>
                </c:pt>
                <c:pt idx="482">
                  <c:v>0.6680555555555544</c:v>
                </c:pt>
                <c:pt idx="483">
                  <c:v>0.66874999999999885</c:v>
                </c:pt>
                <c:pt idx="484">
                  <c:v>0.66944444444444329</c:v>
                </c:pt>
                <c:pt idx="485">
                  <c:v>0.67013888888888773</c:v>
                </c:pt>
                <c:pt idx="486">
                  <c:v>0.67083333333333217</c:v>
                </c:pt>
                <c:pt idx="487">
                  <c:v>0.67152777777777661</c:v>
                </c:pt>
                <c:pt idx="488">
                  <c:v>0.67222222222222106</c:v>
                </c:pt>
                <c:pt idx="489">
                  <c:v>0.6729166666666655</c:v>
                </c:pt>
                <c:pt idx="490">
                  <c:v>0.67361111111110994</c:v>
                </c:pt>
                <c:pt idx="491">
                  <c:v>0.67430555555555438</c:v>
                </c:pt>
                <c:pt idx="492">
                  <c:v>0.67499999999999882</c:v>
                </c:pt>
                <c:pt idx="493">
                  <c:v>0.67569444444444327</c:v>
                </c:pt>
                <c:pt idx="494">
                  <c:v>0.67638888888888771</c:v>
                </c:pt>
                <c:pt idx="495">
                  <c:v>0.67708333333333215</c:v>
                </c:pt>
                <c:pt idx="496">
                  <c:v>0.67777777777777659</c:v>
                </c:pt>
                <c:pt idx="497">
                  <c:v>0.67847222222222103</c:v>
                </c:pt>
                <c:pt idx="498">
                  <c:v>0.67916666666666548</c:v>
                </c:pt>
                <c:pt idx="499">
                  <c:v>0.67986111111110992</c:v>
                </c:pt>
                <c:pt idx="500">
                  <c:v>0.68055555555555436</c:v>
                </c:pt>
                <c:pt idx="501">
                  <c:v>0.6812499999999988</c:v>
                </c:pt>
                <c:pt idx="502">
                  <c:v>0.68194444444444324</c:v>
                </c:pt>
                <c:pt idx="503">
                  <c:v>0.68263888888888768</c:v>
                </c:pt>
                <c:pt idx="504">
                  <c:v>0.68333333333333213</c:v>
                </c:pt>
                <c:pt idx="505">
                  <c:v>0.68402777777777657</c:v>
                </c:pt>
                <c:pt idx="506">
                  <c:v>0.68472222222222101</c:v>
                </c:pt>
                <c:pt idx="507">
                  <c:v>0.68541666666666545</c:v>
                </c:pt>
                <c:pt idx="508">
                  <c:v>0.68611111111110989</c:v>
                </c:pt>
                <c:pt idx="509">
                  <c:v>0.68680555555555434</c:v>
                </c:pt>
                <c:pt idx="510">
                  <c:v>0.68749999999999878</c:v>
                </c:pt>
                <c:pt idx="511">
                  <c:v>0.68819444444444322</c:v>
                </c:pt>
                <c:pt idx="512">
                  <c:v>0.68888888888888766</c:v>
                </c:pt>
                <c:pt idx="513">
                  <c:v>0.6895833333333321</c:v>
                </c:pt>
                <c:pt idx="514">
                  <c:v>0.69027777777777655</c:v>
                </c:pt>
                <c:pt idx="515">
                  <c:v>0.69097222222222099</c:v>
                </c:pt>
                <c:pt idx="516">
                  <c:v>0.69166666666666543</c:v>
                </c:pt>
                <c:pt idx="517">
                  <c:v>0.69236111111110987</c:v>
                </c:pt>
                <c:pt idx="518">
                  <c:v>0.69305555555555431</c:v>
                </c:pt>
                <c:pt idx="519">
                  <c:v>0.69374999999999876</c:v>
                </c:pt>
                <c:pt idx="520">
                  <c:v>0.6944444444444432</c:v>
                </c:pt>
                <c:pt idx="521">
                  <c:v>0.69513888888888764</c:v>
                </c:pt>
                <c:pt idx="522">
                  <c:v>0.69583333333333208</c:v>
                </c:pt>
                <c:pt idx="523">
                  <c:v>0.69652777777777652</c:v>
                </c:pt>
                <c:pt idx="524">
                  <c:v>0.69722222222222097</c:v>
                </c:pt>
                <c:pt idx="525">
                  <c:v>0.69791666666666541</c:v>
                </c:pt>
                <c:pt idx="526">
                  <c:v>0.69861111111110985</c:v>
                </c:pt>
                <c:pt idx="527">
                  <c:v>0.69930555555555429</c:v>
                </c:pt>
                <c:pt idx="528">
                  <c:v>0.69999999999999873</c:v>
                </c:pt>
                <c:pt idx="529">
                  <c:v>0.70069444444444318</c:v>
                </c:pt>
                <c:pt idx="530">
                  <c:v>0.70138888888888762</c:v>
                </c:pt>
                <c:pt idx="531">
                  <c:v>0.70208333333333206</c:v>
                </c:pt>
                <c:pt idx="532">
                  <c:v>0.7027777777777765</c:v>
                </c:pt>
                <c:pt idx="533">
                  <c:v>0.70347222222222094</c:v>
                </c:pt>
                <c:pt idx="534">
                  <c:v>0.70416666666666539</c:v>
                </c:pt>
                <c:pt idx="535">
                  <c:v>0.70486111111110983</c:v>
                </c:pt>
                <c:pt idx="536">
                  <c:v>0.70555555555555427</c:v>
                </c:pt>
                <c:pt idx="537">
                  <c:v>0.70624999999999871</c:v>
                </c:pt>
                <c:pt idx="538">
                  <c:v>0.70694444444444315</c:v>
                </c:pt>
                <c:pt idx="539">
                  <c:v>0.7076388888888876</c:v>
                </c:pt>
                <c:pt idx="540">
                  <c:v>0.70833333333333204</c:v>
                </c:pt>
                <c:pt idx="541">
                  <c:v>0.70902777777777648</c:v>
                </c:pt>
                <c:pt idx="542">
                  <c:v>0.70972222222222092</c:v>
                </c:pt>
                <c:pt idx="543">
                  <c:v>0.71041666666666536</c:v>
                </c:pt>
                <c:pt idx="544">
                  <c:v>0.71111111111110981</c:v>
                </c:pt>
                <c:pt idx="545">
                  <c:v>0.71180555555555425</c:v>
                </c:pt>
                <c:pt idx="546">
                  <c:v>0.71249999999999869</c:v>
                </c:pt>
                <c:pt idx="547">
                  <c:v>0.71319444444444313</c:v>
                </c:pt>
                <c:pt idx="548">
                  <c:v>0.71388888888888757</c:v>
                </c:pt>
                <c:pt idx="549">
                  <c:v>0.71458333333333202</c:v>
                </c:pt>
                <c:pt idx="550">
                  <c:v>0.71527777777777646</c:v>
                </c:pt>
                <c:pt idx="551">
                  <c:v>0.7159722222222209</c:v>
                </c:pt>
                <c:pt idx="552">
                  <c:v>0.71666666666666534</c:v>
                </c:pt>
                <c:pt idx="553">
                  <c:v>0.71736111111110978</c:v>
                </c:pt>
                <c:pt idx="554">
                  <c:v>0.71805555555555423</c:v>
                </c:pt>
                <c:pt idx="555">
                  <c:v>0.71874999999999867</c:v>
                </c:pt>
                <c:pt idx="556">
                  <c:v>0.71944444444444311</c:v>
                </c:pt>
                <c:pt idx="557">
                  <c:v>0.72013888888888755</c:v>
                </c:pt>
                <c:pt idx="558">
                  <c:v>0.72083333333333199</c:v>
                </c:pt>
                <c:pt idx="559">
                  <c:v>0.72152777777777644</c:v>
                </c:pt>
                <c:pt idx="560">
                  <c:v>0.72222222222222088</c:v>
                </c:pt>
                <c:pt idx="561">
                  <c:v>0.72291666666666532</c:v>
                </c:pt>
                <c:pt idx="562">
                  <c:v>0.72361111111110976</c:v>
                </c:pt>
                <c:pt idx="563">
                  <c:v>0.7243055555555542</c:v>
                </c:pt>
                <c:pt idx="564">
                  <c:v>0.72499999999999865</c:v>
                </c:pt>
                <c:pt idx="565">
                  <c:v>0.72569444444444309</c:v>
                </c:pt>
                <c:pt idx="566">
                  <c:v>0.72638888888888753</c:v>
                </c:pt>
                <c:pt idx="567">
                  <c:v>0.72708333333333197</c:v>
                </c:pt>
                <c:pt idx="568">
                  <c:v>0.72777777777777641</c:v>
                </c:pt>
                <c:pt idx="569">
                  <c:v>0.72847222222222086</c:v>
                </c:pt>
                <c:pt idx="570">
                  <c:v>0.7291666666666653</c:v>
                </c:pt>
                <c:pt idx="571">
                  <c:v>0.72986111111110974</c:v>
                </c:pt>
                <c:pt idx="572">
                  <c:v>0.73055555555555418</c:v>
                </c:pt>
                <c:pt idx="573">
                  <c:v>0.73124999999999862</c:v>
                </c:pt>
                <c:pt idx="574">
                  <c:v>0.73194444444444307</c:v>
                </c:pt>
                <c:pt idx="575">
                  <c:v>0.73263888888888751</c:v>
                </c:pt>
                <c:pt idx="576">
                  <c:v>0.73333333333333195</c:v>
                </c:pt>
                <c:pt idx="577">
                  <c:v>0.73402777777777639</c:v>
                </c:pt>
                <c:pt idx="578">
                  <c:v>0.73472222222222083</c:v>
                </c:pt>
                <c:pt idx="579">
                  <c:v>0.73541666666666528</c:v>
                </c:pt>
                <c:pt idx="580">
                  <c:v>0.73611111111110972</c:v>
                </c:pt>
                <c:pt idx="581">
                  <c:v>0.73680555555555416</c:v>
                </c:pt>
                <c:pt idx="582">
                  <c:v>0.7374999999999986</c:v>
                </c:pt>
                <c:pt idx="583">
                  <c:v>0.73819444444444304</c:v>
                </c:pt>
                <c:pt idx="584">
                  <c:v>0.73888888888888749</c:v>
                </c:pt>
                <c:pt idx="585">
                  <c:v>0.73958333333333193</c:v>
                </c:pt>
                <c:pt idx="586">
                  <c:v>0.74027777777777637</c:v>
                </c:pt>
                <c:pt idx="587">
                  <c:v>0.74097222222222081</c:v>
                </c:pt>
                <c:pt idx="588">
                  <c:v>0.74166666666666525</c:v>
                </c:pt>
                <c:pt idx="589">
                  <c:v>0.74236111111110969</c:v>
                </c:pt>
                <c:pt idx="590">
                  <c:v>0.74305555555555414</c:v>
                </c:pt>
                <c:pt idx="591">
                  <c:v>0.74374999999999858</c:v>
                </c:pt>
                <c:pt idx="592">
                  <c:v>0.74444444444444302</c:v>
                </c:pt>
                <c:pt idx="593">
                  <c:v>0.74513888888888746</c:v>
                </c:pt>
                <c:pt idx="594">
                  <c:v>0.7458333333333319</c:v>
                </c:pt>
                <c:pt idx="595">
                  <c:v>0.74652777777777635</c:v>
                </c:pt>
                <c:pt idx="596">
                  <c:v>0.74722222222222079</c:v>
                </c:pt>
                <c:pt idx="597">
                  <c:v>0.74791666666666523</c:v>
                </c:pt>
                <c:pt idx="598">
                  <c:v>0.74861111111110967</c:v>
                </c:pt>
                <c:pt idx="599">
                  <c:v>0.74930555555555411</c:v>
                </c:pt>
                <c:pt idx="600">
                  <c:v>0.74999999999999856</c:v>
                </c:pt>
                <c:pt idx="601">
                  <c:v>0.750694444444443</c:v>
                </c:pt>
                <c:pt idx="602">
                  <c:v>0.75138888888888744</c:v>
                </c:pt>
                <c:pt idx="603">
                  <c:v>0.75208333333333188</c:v>
                </c:pt>
                <c:pt idx="604">
                  <c:v>0.75277777777777632</c:v>
                </c:pt>
                <c:pt idx="605">
                  <c:v>0.75347222222222077</c:v>
                </c:pt>
                <c:pt idx="606">
                  <c:v>0.75416666666666521</c:v>
                </c:pt>
                <c:pt idx="607">
                  <c:v>0.75486111111110965</c:v>
                </c:pt>
                <c:pt idx="608">
                  <c:v>0.75555555555555409</c:v>
                </c:pt>
                <c:pt idx="609">
                  <c:v>0.75624999999999853</c:v>
                </c:pt>
                <c:pt idx="610">
                  <c:v>0.75694444444444298</c:v>
                </c:pt>
                <c:pt idx="611">
                  <c:v>0.75763888888888742</c:v>
                </c:pt>
                <c:pt idx="612">
                  <c:v>0.75833333333333186</c:v>
                </c:pt>
                <c:pt idx="613">
                  <c:v>0.7590277777777763</c:v>
                </c:pt>
                <c:pt idx="614">
                  <c:v>0.75972222222222074</c:v>
                </c:pt>
                <c:pt idx="615">
                  <c:v>0.76041666666666519</c:v>
                </c:pt>
                <c:pt idx="616">
                  <c:v>0.76111111111110963</c:v>
                </c:pt>
                <c:pt idx="617">
                  <c:v>0.76180555555555407</c:v>
                </c:pt>
                <c:pt idx="618">
                  <c:v>0.76249999999999851</c:v>
                </c:pt>
                <c:pt idx="619">
                  <c:v>0.76319444444444295</c:v>
                </c:pt>
                <c:pt idx="620">
                  <c:v>0.7638888888888874</c:v>
                </c:pt>
                <c:pt idx="621">
                  <c:v>0.76458333333333184</c:v>
                </c:pt>
                <c:pt idx="622">
                  <c:v>0.76527777777777628</c:v>
                </c:pt>
                <c:pt idx="623">
                  <c:v>0.76597222222222072</c:v>
                </c:pt>
                <c:pt idx="624">
                  <c:v>0.76666666666666516</c:v>
                </c:pt>
                <c:pt idx="625">
                  <c:v>0.76736111111110961</c:v>
                </c:pt>
                <c:pt idx="626">
                  <c:v>0.76805555555555405</c:v>
                </c:pt>
                <c:pt idx="627">
                  <c:v>0.76874999999999849</c:v>
                </c:pt>
                <c:pt idx="628">
                  <c:v>0.76944444444444293</c:v>
                </c:pt>
                <c:pt idx="629">
                  <c:v>0.77013888888888737</c:v>
                </c:pt>
                <c:pt idx="630">
                  <c:v>0.77083333333333182</c:v>
                </c:pt>
                <c:pt idx="631">
                  <c:v>0.77152777777777626</c:v>
                </c:pt>
                <c:pt idx="632">
                  <c:v>0.7722222222222207</c:v>
                </c:pt>
                <c:pt idx="633">
                  <c:v>0.77291666666666514</c:v>
                </c:pt>
                <c:pt idx="634">
                  <c:v>0.77361111111110958</c:v>
                </c:pt>
                <c:pt idx="635">
                  <c:v>0.77430555555555403</c:v>
                </c:pt>
                <c:pt idx="636">
                  <c:v>0.77499999999999847</c:v>
                </c:pt>
                <c:pt idx="637">
                  <c:v>0.77569444444444291</c:v>
                </c:pt>
                <c:pt idx="638">
                  <c:v>0.77638888888888735</c:v>
                </c:pt>
                <c:pt idx="639">
                  <c:v>0.77708333333333179</c:v>
                </c:pt>
                <c:pt idx="640">
                  <c:v>0.77777777777777624</c:v>
                </c:pt>
                <c:pt idx="641">
                  <c:v>0.77847222222222068</c:v>
                </c:pt>
                <c:pt idx="642">
                  <c:v>0.77916666666666512</c:v>
                </c:pt>
                <c:pt idx="643">
                  <c:v>0.77986111111110956</c:v>
                </c:pt>
                <c:pt idx="644">
                  <c:v>0.780555555555554</c:v>
                </c:pt>
                <c:pt idx="645">
                  <c:v>0.78124999999999845</c:v>
                </c:pt>
                <c:pt idx="646">
                  <c:v>0.78194444444444289</c:v>
                </c:pt>
                <c:pt idx="647">
                  <c:v>0.78263888888888733</c:v>
                </c:pt>
                <c:pt idx="648">
                  <c:v>0.78333333333333177</c:v>
                </c:pt>
                <c:pt idx="649">
                  <c:v>0.78402777777777621</c:v>
                </c:pt>
                <c:pt idx="650">
                  <c:v>0.78472222222222066</c:v>
                </c:pt>
                <c:pt idx="651">
                  <c:v>0.7854166666666651</c:v>
                </c:pt>
                <c:pt idx="652">
                  <c:v>0.78611111111110954</c:v>
                </c:pt>
                <c:pt idx="653">
                  <c:v>0.78680555555555398</c:v>
                </c:pt>
                <c:pt idx="654">
                  <c:v>0.78749999999999842</c:v>
                </c:pt>
                <c:pt idx="655">
                  <c:v>0.78819444444444287</c:v>
                </c:pt>
                <c:pt idx="656">
                  <c:v>0.78888888888888731</c:v>
                </c:pt>
                <c:pt idx="657">
                  <c:v>0.78958333333333175</c:v>
                </c:pt>
                <c:pt idx="658">
                  <c:v>0.79027777777777619</c:v>
                </c:pt>
                <c:pt idx="659">
                  <c:v>0.79097222222222063</c:v>
                </c:pt>
                <c:pt idx="660">
                  <c:v>0.79166666666666508</c:v>
                </c:pt>
                <c:pt idx="661">
                  <c:v>0.79236111111110952</c:v>
                </c:pt>
                <c:pt idx="662">
                  <c:v>0.79305555555555396</c:v>
                </c:pt>
                <c:pt idx="663">
                  <c:v>0.7937499999999984</c:v>
                </c:pt>
                <c:pt idx="664">
                  <c:v>0.79444444444444284</c:v>
                </c:pt>
                <c:pt idx="665">
                  <c:v>0.79513888888888729</c:v>
                </c:pt>
                <c:pt idx="666">
                  <c:v>0.79583333333333173</c:v>
                </c:pt>
                <c:pt idx="667">
                  <c:v>0.79652777777777617</c:v>
                </c:pt>
                <c:pt idx="668">
                  <c:v>0.79722222222222061</c:v>
                </c:pt>
                <c:pt idx="669">
                  <c:v>0.79791666666666505</c:v>
                </c:pt>
                <c:pt idx="670">
                  <c:v>0.7986111111111095</c:v>
                </c:pt>
                <c:pt idx="671">
                  <c:v>0.79930555555555394</c:v>
                </c:pt>
                <c:pt idx="672">
                  <c:v>0.79999999999999838</c:v>
                </c:pt>
                <c:pt idx="673">
                  <c:v>0.80069444444444282</c:v>
                </c:pt>
                <c:pt idx="674">
                  <c:v>0.80138888888888726</c:v>
                </c:pt>
                <c:pt idx="675">
                  <c:v>0.80208333333333171</c:v>
                </c:pt>
                <c:pt idx="676">
                  <c:v>0.80277777777777615</c:v>
                </c:pt>
                <c:pt idx="677">
                  <c:v>0.80347222222222059</c:v>
                </c:pt>
                <c:pt idx="678">
                  <c:v>0.80416666666666503</c:v>
                </c:pt>
                <c:pt idx="679">
                  <c:v>0.80486111111110947</c:v>
                </c:pt>
                <c:pt idx="680">
                  <c:v>0.80555555555555391</c:v>
                </c:pt>
                <c:pt idx="681">
                  <c:v>0.80624999999999836</c:v>
                </c:pt>
                <c:pt idx="682">
                  <c:v>0.8069444444444428</c:v>
                </c:pt>
                <c:pt idx="683">
                  <c:v>0.80763888888888724</c:v>
                </c:pt>
                <c:pt idx="684">
                  <c:v>0.80833333333333168</c:v>
                </c:pt>
                <c:pt idx="685">
                  <c:v>0.80902777777777612</c:v>
                </c:pt>
                <c:pt idx="686">
                  <c:v>0.80972222222222057</c:v>
                </c:pt>
                <c:pt idx="687">
                  <c:v>0.81041666666666501</c:v>
                </c:pt>
                <c:pt idx="688">
                  <c:v>0.81111111111110945</c:v>
                </c:pt>
                <c:pt idx="689">
                  <c:v>0.81180555555555389</c:v>
                </c:pt>
                <c:pt idx="690">
                  <c:v>0.81249999999999833</c:v>
                </c:pt>
                <c:pt idx="691">
                  <c:v>0.81319444444444278</c:v>
                </c:pt>
                <c:pt idx="692">
                  <c:v>0.81388888888888722</c:v>
                </c:pt>
                <c:pt idx="693">
                  <c:v>0.81458333333333166</c:v>
                </c:pt>
                <c:pt idx="694">
                  <c:v>0.8152777777777761</c:v>
                </c:pt>
                <c:pt idx="695">
                  <c:v>0.81597222222222054</c:v>
                </c:pt>
                <c:pt idx="696">
                  <c:v>0.81666666666666499</c:v>
                </c:pt>
                <c:pt idx="697">
                  <c:v>0.81736111111110943</c:v>
                </c:pt>
                <c:pt idx="698">
                  <c:v>0.81805555555555387</c:v>
                </c:pt>
                <c:pt idx="699">
                  <c:v>0.81874999999999831</c:v>
                </c:pt>
                <c:pt idx="700">
                  <c:v>0.81944444444444275</c:v>
                </c:pt>
                <c:pt idx="701">
                  <c:v>0.8201388888888872</c:v>
                </c:pt>
                <c:pt idx="702">
                  <c:v>0.82083333333333164</c:v>
                </c:pt>
                <c:pt idx="703">
                  <c:v>0.82152777777777608</c:v>
                </c:pt>
                <c:pt idx="704">
                  <c:v>0.82222222222222052</c:v>
                </c:pt>
                <c:pt idx="705">
                  <c:v>0.82291666666666496</c:v>
                </c:pt>
                <c:pt idx="706">
                  <c:v>0.82361111111110941</c:v>
                </c:pt>
                <c:pt idx="707">
                  <c:v>0.82430555555555385</c:v>
                </c:pt>
                <c:pt idx="708">
                  <c:v>0.82499999999999829</c:v>
                </c:pt>
                <c:pt idx="709">
                  <c:v>0.82569444444444273</c:v>
                </c:pt>
                <c:pt idx="710">
                  <c:v>0.82638888888888717</c:v>
                </c:pt>
                <c:pt idx="711">
                  <c:v>0.82708333333333162</c:v>
                </c:pt>
                <c:pt idx="712">
                  <c:v>0.82777777777777606</c:v>
                </c:pt>
                <c:pt idx="713">
                  <c:v>0.8284722222222205</c:v>
                </c:pt>
                <c:pt idx="714">
                  <c:v>0.82916666666666494</c:v>
                </c:pt>
                <c:pt idx="715">
                  <c:v>0.82986111111110938</c:v>
                </c:pt>
                <c:pt idx="716">
                  <c:v>0.83055555555555383</c:v>
                </c:pt>
                <c:pt idx="717">
                  <c:v>0.83124999999999827</c:v>
                </c:pt>
                <c:pt idx="718">
                  <c:v>0.83194444444444271</c:v>
                </c:pt>
                <c:pt idx="719">
                  <c:v>0.83263888888888715</c:v>
                </c:pt>
                <c:pt idx="720">
                  <c:v>0.83333333333333159</c:v>
                </c:pt>
                <c:pt idx="721">
                  <c:v>0.83402777777777604</c:v>
                </c:pt>
                <c:pt idx="722">
                  <c:v>0.83472222222222048</c:v>
                </c:pt>
                <c:pt idx="723">
                  <c:v>0.83541666666666492</c:v>
                </c:pt>
                <c:pt idx="724">
                  <c:v>0.83611111111110936</c:v>
                </c:pt>
                <c:pt idx="725">
                  <c:v>0.8368055555555538</c:v>
                </c:pt>
                <c:pt idx="726">
                  <c:v>0.83749999999999825</c:v>
                </c:pt>
                <c:pt idx="727">
                  <c:v>0.83819444444444269</c:v>
                </c:pt>
                <c:pt idx="728">
                  <c:v>0.83888888888888713</c:v>
                </c:pt>
                <c:pt idx="729">
                  <c:v>0.83958333333333157</c:v>
                </c:pt>
                <c:pt idx="730">
                  <c:v>0.84027777777777601</c:v>
                </c:pt>
                <c:pt idx="731">
                  <c:v>0.84097222222222046</c:v>
                </c:pt>
                <c:pt idx="732">
                  <c:v>0.8416666666666649</c:v>
                </c:pt>
                <c:pt idx="733">
                  <c:v>0.84236111111110934</c:v>
                </c:pt>
                <c:pt idx="734">
                  <c:v>0.84305555555555378</c:v>
                </c:pt>
                <c:pt idx="735">
                  <c:v>0.84374999999999822</c:v>
                </c:pt>
                <c:pt idx="736">
                  <c:v>0.84444444444444267</c:v>
                </c:pt>
                <c:pt idx="737">
                  <c:v>0.84513888888888711</c:v>
                </c:pt>
                <c:pt idx="738">
                  <c:v>0.84583333333333155</c:v>
                </c:pt>
                <c:pt idx="739">
                  <c:v>0.84652777777777599</c:v>
                </c:pt>
                <c:pt idx="740">
                  <c:v>0.84722222222222043</c:v>
                </c:pt>
                <c:pt idx="741">
                  <c:v>0.84791666666666488</c:v>
                </c:pt>
                <c:pt idx="742">
                  <c:v>0.84861111111110932</c:v>
                </c:pt>
                <c:pt idx="743">
                  <c:v>0.84930555555555376</c:v>
                </c:pt>
                <c:pt idx="744">
                  <c:v>0.8499999999999982</c:v>
                </c:pt>
                <c:pt idx="745">
                  <c:v>0.85069444444444264</c:v>
                </c:pt>
                <c:pt idx="746">
                  <c:v>0.85138888888888709</c:v>
                </c:pt>
                <c:pt idx="747">
                  <c:v>0.85208333333333153</c:v>
                </c:pt>
                <c:pt idx="748">
                  <c:v>0.85277777777777597</c:v>
                </c:pt>
                <c:pt idx="749">
                  <c:v>0.85347222222222041</c:v>
                </c:pt>
                <c:pt idx="750">
                  <c:v>0.85416666666666485</c:v>
                </c:pt>
                <c:pt idx="751">
                  <c:v>0.8548611111111093</c:v>
                </c:pt>
                <c:pt idx="752">
                  <c:v>0.85555555555555374</c:v>
                </c:pt>
                <c:pt idx="753">
                  <c:v>0.85624999999999818</c:v>
                </c:pt>
                <c:pt idx="754">
                  <c:v>0.85694444444444262</c:v>
                </c:pt>
                <c:pt idx="755">
                  <c:v>0.85763888888888706</c:v>
                </c:pt>
                <c:pt idx="756">
                  <c:v>0.85833333333333151</c:v>
                </c:pt>
                <c:pt idx="757">
                  <c:v>0.85902777777777595</c:v>
                </c:pt>
                <c:pt idx="758">
                  <c:v>0.85972222222222039</c:v>
                </c:pt>
                <c:pt idx="759">
                  <c:v>0.86041666666666483</c:v>
                </c:pt>
                <c:pt idx="760">
                  <c:v>0.86111111111110927</c:v>
                </c:pt>
                <c:pt idx="761">
                  <c:v>0.86180555555555372</c:v>
                </c:pt>
                <c:pt idx="762">
                  <c:v>0.86249999999999816</c:v>
                </c:pt>
                <c:pt idx="763">
                  <c:v>0.8631944444444426</c:v>
                </c:pt>
                <c:pt idx="764">
                  <c:v>0.86388888888888704</c:v>
                </c:pt>
                <c:pt idx="765">
                  <c:v>0.86458333333333148</c:v>
                </c:pt>
                <c:pt idx="766">
                  <c:v>0.86527777777777592</c:v>
                </c:pt>
                <c:pt idx="767">
                  <c:v>0.86597222222222037</c:v>
                </c:pt>
                <c:pt idx="768">
                  <c:v>0.86666666666666481</c:v>
                </c:pt>
                <c:pt idx="769">
                  <c:v>0.86736111111110925</c:v>
                </c:pt>
                <c:pt idx="770">
                  <c:v>0.86805555555555369</c:v>
                </c:pt>
                <c:pt idx="771">
                  <c:v>0.86874999999999813</c:v>
                </c:pt>
                <c:pt idx="772">
                  <c:v>0.86944444444444258</c:v>
                </c:pt>
                <c:pt idx="773">
                  <c:v>0.87013888888888702</c:v>
                </c:pt>
                <c:pt idx="774">
                  <c:v>0.87083333333333146</c:v>
                </c:pt>
                <c:pt idx="775">
                  <c:v>0.8715277777777759</c:v>
                </c:pt>
                <c:pt idx="776">
                  <c:v>0.87222222222222034</c:v>
                </c:pt>
                <c:pt idx="777">
                  <c:v>0.87291666666666479</c:v>
                </c:pt>
                <c:pt idx="778">
                  <c:v>0.87361111111110923</c:v>
                </c:pt>
                <c:pt idx="779">
                  <c:v>0.87430555555555367</c:v>
                </c:pt>
                <c:pt idx="780">
                  <c:v>0.87499999999999811</c:v>
                </c:pt>
                <c:pt idx="781">
                  <c:v>0.87569444444444255</c:v>
                </c:pt>
                <c:pt idx="782">
                  <c:v>0.876388888888887</c:v>
                </c:pt>
                <c:pt idx="783">
                  <c:v>0.87708333333333144</c:v>
                </c:pt>
                <c:pt idx="784">
                  <c:v>0.87777777777777588</c:v>
                </c:pt>
                <c:pt idx="785">
                  <c:v>0.87847222222222032</c:v>
                </c:pt>
                <c:pt idx="786">
                  <c:v>0.87916666666666476</c:v>
                </c:pt>
                <c:pt idx="787">
                  <c:v>0.87986111111110921</c:v>
                </c:pt>
                <c:pt idx="788">
                  <c:v>0.88055555555555365</c:v>
                </c:pt>
                <c:pt idx="789">
                  <c:v>0.88124999999999809</c:v>
                </c:pt>
                <c:pt idx="790">
                  <c:v>0.88194444444444253</c:v>
                </c:pt>
                <c:pt idx="791">
                  <c:v>0.88263888888888697</c:v>
                </c:pt>
                <c:pt idx="792">
                  <c:v>0.88333333333333142</c:v>
                </c:pt>
                <c:pt idx="793">
                  <c:v>0.88402777777777586</c:v>
                </c:pt>
                <c:pt idx="794">
                  <c:v>0.8847222222222203</c:v>
                </c:pt>
                <c:pt idx="795">
                  <c:v>0.88541666666666474</c:v>
                </c:pt>
                <c:pt idx="796">
                  <c:v>0.88611111111110918</c:v>
                </c:pt>
                <c:pt idx="797">
                  <c:v>0.88680555555555363</c:v>
                </c:pt>
                <c:pt idx="798">
                  <c:v>0.88749999999999807</c:v>
                </c:pt>
                <c:pt idx="799">
                  <c:v>0.88819444444444251</c:v>
                </c:pt>
                <c:pt idx="800">
                  <c:v>0.88888888888888695</c:v>
                </c:pt>
                <c:pt idx="801">
                  <c:v>0.88958333333333139</c:v>
                </c:pt>
                <c:pt idx="802">
                  <c:v>0.89027777777777584</c:v>
                </c:pt>
                <c:pt idx="803">
                  <c:v>0.89097222222222028</c:v>
                </c:pt>
                <c:pt idx="804">
                  <c:v>0.89166666666666472</c:v>
                </c:pt>
                <c:pt idx="805">
                  <c:v>0.89236111111110916</c:v>
                </c:pt>
                <c:pt idx="806">
                  <c:v>0.8930555555555536</c:v>
                </c:pt>
                <c:pt idx="807">
                  <c:v>0.89374999999999805</c:v>
                </c:pt>
                <c:pt idx="808">
                  <c:v>0.89444444444444249</c:v>
                </c:pt>
                <c:pt idx="809">
                  <c:v>0.89513888888888693</c:v>
                </c:pt>
                <c:pt idx="810">
                  <c:v>0.89583333333333137</c:v>
                </c:pt>
                <c:pt idx="811">
                  <c:v>0.89652777777777581</c:v>
                </c:pt>
                <c:pt idx="812">
                  <c:v>0.89722222222222026</c:v>
                </c:pt>
                <c:pt idx="813">
                  <c:v>0.8979166666666647</c:v>
                </c:pt>
                <c:pt idx="814">
                  <c:v>0.89861111111110914</c:v>
                </c:pt>
                <c:pt idx="815">
                  <c:v>0.89930555555555358</c:v>
                </c:pt>
                <c:pt idx="816">
                  <c:v>0.89999999999999802</c:v>
                </c:pt>
                <c:pt idx="817">
                  <c:v>0.90069444444444247</c:v>
                </c:pt>
                <c:pt idx="818">
                  <c:v>0.90138888888888691</c:v>
                </c:pt>
                <c:pt idx="819">
                  <c:v>0.90208333333333135</c:v>
                </c:pt>
                <c:pt idx="820">
                  <c:v>0.90277777777777579</c:v>
                </c:pt>
                <c:pt idx="821">
                  <c:v>0.90347222222222023</c:v>
                </c:pt>
                <c:pt idx="822">
                  <c:v>0.90416666666666468</c:v>
                </c:pt>
                <c:pt idx="823">
                  <c:v>0.90486111111110912</c:v>
                </c:pt>
                <c:pt idx="824">
                  <c:v>0.90555555555555356</c:v>
                </c:pt>
                <c:pt idx="825">
                  <c:v>0.906249999999998</c:v>
                </c:pt>
                <c:pt idx="826">
                  <c:v>0.90694444444444244</c:v>
                </c:pt>
                <c:pt idx="827">
                  <c:v>0.90763888888888689</c:v>
                </c:pt>
                <c:pt idx="828">
                  <c:v>0.90833333333333133</c:v>
                </c:pt>
                <c:pt idx="829">
                  <c:v>0.90902777777777577</c:v>
                </c:pt>
                <c:pt idx="830">
                  <c:v>0.90972222222222021</c:v>
                </c:pt>
                <c:pt idx="831">
                  <c:v>0.91041666666666465</c:v>
                </c:pt>
                <c:pt idx="832">
                  <c:v>0.9111111111111091</c:v>
                </c:pt>
                <c:pt idx="833">
                  <c:v>0.91180555555555354</c:v>
                </c:pt>
                <c:pt idx="834">
                  <c:v>0.91249999999999798</c:v>
                </c:pt>
                <c:pt idx="835">
                  <c:v>0.91319444444444242</c:v>
                </c:pt>
                <c:pt idx="836">
                  <c:v>0.91388888888888686</c:v>
                </c:pt>
                <c:pt idx="837">
                  <c:v>0.91458333333333131</c:v>
                </c:pt>
                <c:pt idx="838">
                  <c:v>0.91527777777777575</c:v>
                </c:pt>
                <c:pt idx="839">
                  <c:v>0.91597222222222019</c:v>
                </c:pt>
                <c:pt idx="840">
                  <c:v>0.91666666666666463</c:v>
                </c:pt>
                <c:pt idx="841">
                  <c:v>0.91736111111110907</c:v>
                </c:pt>
                <c:pt idx="842">
                  <c:v>0.91805555555555352</c:v>
                </c:pt>
                <c:pt idx="843">
                  <c:v>0.91874999999999796</c:v>
                </c:pt>
                <c:pt idx="844">
                  <c:v>0.9194444444444424</c:v>
                </c:pt>
                <c:pt idx="845">
                  <c:v>0.92013888888888684</c:v>
                </c:pt>
                <c:pt idx="846">
                  <c:v>0.92083333333333128</c:v>
                </c:pt>
                <c:pt idx="847">
                  <c:v>0.92152777777777573</c:v>
                </c:pt>
                <c:pt idx="848">
                  <c:v>0.92222222222222017</c:v>
                </c:pt>
                <c:pt idx="849">
                  <c:v>0.92291666666666461</c:v>
                </c:pt>
                <c:pt idx="850">
                  <c:v>0.92361111111110905</c:v>
                </c:pt>
                <c:pt idx="851">
                  <c:v>0.92430555555555349</c:v>
                </c:pt>
                <c:pt idx="852">
                  <c:v>0.92499999999999793</c:v>
                </c:pt>
                <c:pt idx="853">
                  <c:v>0.92569444444444238</c:v>
                </c:pt>
                <c:pt idx="854">
                  <c:v>0.92638888888888682</c:v>
                </c:pt>
                <c:pt idx="855">
                  <c:v>0.92708333333333126</c:v>
                </c:pt>
                <c:pt idx="856">
                  <c:v>0.9277777777777757</c:v>
                </c:pt>
                <c:pt idx="857">
                  <c:v>0.92847222222222014</c:v>
                </c:pt>
                <c:pt idx="858">
                  <c:v>0.92916666666666459</c:v>
                </c:pt>
                <c:pt idx="859">
                  <c:v>0.92986111111110903</c:v>
                </c:pt>
                <c:pt idx="860">
                  <c:v>0.93055555555555347</c:v>
                </c:pt>
                <c:pt idx="861">
                  <c:v>0.93124999999999791</c:v>
                </c:pt>
                <c:pt idx="862">
                  <c:v>0.93194444444444235</c:v>
                </c:pt>
                <c:pt idx="863">
                  <c:v>0.9326388888888868</c:v>
                </c:pt>
                <c:pt idx="864">
                  <c:v>0.93333333333333124</c:v>
                </c:pt>
                <c:pt idx="865">
                  <c:v>0.93402777777777568</c:v>
                </c:pt>
                <c:pt idx="866">
                  <c:v>0.93472222222222012</c:v>
                </c:pt>
                <c:pt idx="867">
                  <c:v>0.93541666666666456</c:v>
                </c:pt>
                <c:pt idx="868">
                  <c:v>0.93611111111110901</c:v>
                </c:pt>
                <c:pt idx="869">
                  <c:v>0.93680555555555345</c:v>
                </c:pt>
                <c:pt idx="870">
                  <c:v>0.93749999999999789</c:v>
                </c:pt>
                <c:pt idx="871">
                  <c:v>0.93819444444444233</c:v>
                </c:pt>
                <c:pt idx="872">
                  <c:v>0.93888888888888677</c:v>
                </c:pt>
                <c:pt idx="873">
                  <c:v>0.93958333333333122</c:v>
                </c:pt>
                <c:pt idx="874">
                  <c:v>0.94027777777777566</c:v>
                </c:pt>
                <c:pt idx="875">
                  <c:v>0.9409722222222201</c:v>
                </c:pt>
                <c:pt idx="876">
                  <c:v>0.94166666666666454</c:v>
                </c:pt>
                <c:pt idx="877">
                  <c:v>0.94236111111110898</c:v>
                </c:pt>
                <c:pt idx="878">
                  <c:v>0.94305555555555343</c:v>
                </c:pt>
                <c:pt idx="879">
                  <c:v>0.94374999999999787</c:v>
                </c:pt>
                <c:pt idx="880">
                  <c:v>0.94444444444444231</c:v>
                </c:pt>
                <c:pt idx="881">
                  <c:v>0.94513888888888675</c:v>
                </c:pt>
                <c:pt idx="882">
                  <c:v>0.94583333333333119</c:v>
                </c:pt>
                <c:pt idx="883">
                  <c:v>0.94652777777777564</c:v>
                </c:pt>
                <c:pt idx="884">
                  <c:v>0.94722222222222008</c:v>
                </c:pt>
                <c:pt idx="885">
                  <c:v>0.94791666666666452</c:v>
                </c:pt>
                <c:pt idx="886">
                  <c:v>0.94861111111110896</c:v>
                </c:pt>
                <c:pt idx="887">
                  <c:v>0.9493055555555534</c:v>
                </c:pt>
                <c:pt idx="888">
                  <c:v>0.94999999999999785</c:v>
                </c:pt>
                <c:pt idx="889">
                  <c:v>0.95069444444444229</c:v>
                </c:pt>
                <c:pt idx="890">
                  <c:v>0.95138888888888673</c:v>
                </c:pt>
                <c:pt idx="891">
                  <c:v>0.95208333333333117</c:v>
                </c:pt>
                <c:pt idx="892">
                  <c:v>0.95277777777777561</c:v>
                </c:pt>
                <c:pt idx="893">
                  <c:v>0.95347222222222006</c:v>
                </c:pt>
                <c:pt idx="894">
                  <c:v>0.9541666666666645</c:v>
                </c:pt>
                <c:pt idx="895">
                  <c:v>0.95486111111110894</c:v>
                </c:pt>
                <c:pt idx="896">
                  <c:v>0.95555555555555338</c:v>
                </c:pt>
                <c:pt idx="897">
                  <c:v>0.95624999999999782</c:v>
                </c:pt>
                <c:pt idx="898">
                  <c:v>0.95694444444444227</c:v>
                </c:pt>
                <c:pt idx="899">
                  <c:v>0.95763888888888671</c:v>
                </c:pt>
                <c:pt idx="900">
                  <c:v>0.95833333333333115</c:v>
                </c:pt>
                <c:pt idx="901">
                  <c:v>0.95902777777777559</c:v>
                </c:pt>
                <c:pt idx="902">
                  <c:v>0.95972222222222003</c:v>
                </c:pt>
                <c:pt idx="903">
                  <c:v>0.96041666666666448</c:v>
                </c:pt>
                <c:pt idx="904">
                  <c:v>0.96111111111110892</c:v>
                </c:pt>
                <c:pt idx="905">
                  <c:v>0.96180555555555336</c:v>
                </c:pt>
                <c:pt idx="906">
                  <c:v>0.9624999999999978</c:v>
                </c:pt>
                <c:pt idx="907">
                  <c:v>0.96319444444444224</c:v>
                </c:pt>
                <c:pt idx="908">
                  <c:v>0.96388888888888669</c:v>
                </c:pt>
                <c:pt idx="909">
                  <c:v>0.96458333333333113</c:v>
                </c:pt>
                <c:pt idx="910">
                  <c:v>0.96527777777777557</c:v>
                </c:pt>
                <c:pt idx="911">
                  <c:v>0.96597222222222001</c:v>
                </c:pt>
                <c:pt idx="912">
                  <c:v>0.96666666666666445</c:v>
                </c:pt>
                <c:pt idx="913">
                  <c:v>0.9673611111111089</c:v>
                </c:pt>
                <c:pt idx="914">
                  <c:v>0.96805555555555334</c:v>
                </c:pt>
                <c:pt idx="915">
                  <c:v>0.96874999999999778</c:v>
                </c:pt>
                <c:pt idx="916">
                  <c:v>0.96944444444444222</c:v>
                </c:pt>
                <c:pt idx="917">
                  <c:v>0.97013888888888666</c:v>
                </c:pt>
                <c:pt idx="918">
                  <c:v>0.97083333333333111</c:v>
                </c:pt>
                <c:pt idx="919">
                  <c:v>0.97152777777777555</c:v>
                </c:pt>
                <c:pt idx="920">
                  <c:v>0.97222222222221999</c:v>
                </c:pt>
                <c:pt idx="921">
                  <c:v>0.97291666666666443</c:v>
                </c:pt>
                <c:pt idx="922">
                  <c:v>0.97361111111110887</c:v>
                </c:pt>
                <c:pt idx="923">
                  <c:v>0.97430555555555332</c:v>
                </c:pt>
                <c:pt idx="924">
                  <c:v>0.97499999999999776</c:v>
                </c:pt>
                <c:pt idx="925">
                  <c:v>0.9756944444444422</c:v>
                </c:pt>
                <c:pt idx="926">
                  <c:v>0.97638888888888664</c:v>
                </c:pt>
                <c:pt idx="927">
                  <c:v>0.97708333333333108</c:v>
                </c:pt>
                <c:pt idx="928">
                  <c:v>0.97777777777777553</c:v>
                </c:pt>
                <c:pt idx="929">
                  <c:v>0.97847222222221997</c:v>
                </c:pt>
                <c:pt idx="930">
                  <c:v>0.97916666666666441</c:v>
                </c:pt>
                <c:pt idx="931">
                  <c:v>0.97986111111110885</c:v>
                </c:pt>
                <c:pt idx="932">
                  <c:v>0.98055555555555329</c:v>
                </c:pt>
                <c:pt idx="933">
                  <c:v>0.98124999999999774</c:v>
                </c:pt>
                <c:pt idx="934">
                  <c:v>0.98194444444444218</c:v>
                </c:pt>
                <c:pt idx="935">
                  <c:v>0.98263888888888662</c:v>
                </c:pt>
                <c:pt idx="936">
                  <c:v>0.98333333333333106</c:v>
                </c:pt>
                <c:pt idx="937">
                  <c:v>0.9840277777777755</c:v>
                </c:pt>
                <c:pt idx="938">
                  <c:v>0.98472222222221995</c:v>
                </c:pt>
                <c:pt idx="939">
                  <c:v>0.98541666666666439</c:v>
                </c:pt>
                <c:pt idx="940">
                  <c:v>0.98611111111110883</c:v>
                </c:pt>
                <c:pt idx="941">
                  <c:v>0.98680555555555327</c:v>
                </c:pt>
                <c:pt idx="942">
                  <c:v>0.98749999999999771</c:v>
                </c:pt>
                <c:pt idx="943">
                  <c:v>0.98819444444444215</c:v>
                </c:pt>
                <c:pt idx="944">
                  <c:v>0.9888888888888866</c:v>
                </c:pt>
                <c:pt idx="945">
                  <c:v>0.98958333333333104</c:v>
                </c:pt>
                <c:pt idx="946">
                  <c:v>0.99027777777777548</c:v>
                </c:pt>
                <c:pt idx="947">
                  <c:v>0.99097222222221992</c:v>
                </c:pt>
                <c:pt idx="948">
                  <c:v>0.99166666666666436</c:v>
                </c:pt>
                <c:pt idx="949">
                  <c:v>0.99236111111110881</c:v>
                </c:pt>
                <c:pt idx="950">
                  <c:v>0.99305555555555325</c:v>
                </c:pt>
                <c:pt idx="951">
                  <c:v>0.99374999999999769</c:v>
                </c:pt>
                <c:pt idx="952">
                  <c:v>0.99444444444444213</c:v>
                </c:pt>
                <c:pt idx="953">
                  <c:v>0.99513888888888657</c:v>
                </c:pt>
                <c:pt idx="954">
                  <c:v>0.99583333333333102</c:v>
                </c:pt>
                <c:pt idx="955">
                  <c:v>0.99652777777777546</c:v>
                </c:pt>
                <c:pt idx="956">
                  <c:v>0.9972222222222199</c:v>
                </c:pt>
                <c:pt idx="957">
                  <c:v>0.99791666666666434</c:v>
                </c:pt>
                <c:pt idx="958">
                  <c:v>0.99861111111110878</c:v>
                </c:pt>
                <c:pt idx="959">
                  <c:v>0.99930555555555323</c:v>
                </c:pt>
                <c:pt idx="960">
                  <c:v>0.99999999999999767</c:v>
                </c:pt>
                <c:pt idx="961">
                  <c:v>1.0006944444444421</c:v>
                </c:pt>
                <c:pt idx="962">
                  <c:v>1.0013888888888867</c:v>
                </c:pt>
                <c:pt idx="963">
                  <c:v>1.0020833333333312</c:v>
                </c:pt>
                <c:pt idx="964">
                  <c:v>1.0027777777777758</c:v>
                </c:pt>
                <c:pt idx="965">
                  <c:v>1.0034722222222203</c:v>
                </c:pt>
                <c:pt idx="966">
                  <c:v>1.0041666666666649</c:v>
                </c:pt>
                <c:pt idx="967">
                  <c:v>1.0048611111111094</c:v>
                </c:pt>
                <c:pt idx="968">
                  <c:v>1.005555555555554</c:v>
                </c:pt>
                <c:pt idx="969">
                  <c:v>1.0062499999999985</c:v>
                </c:pt>
                <c:pt idx="970">
                  <c:v>1.0069444444444431</c:v>
                </c:pt>
                <c:pt idx="971">
                  <c:v>1.0076388888888876</c:v>
                </c:pt>
                <c:pt idx="972">
                  <c:v>1.0083333333333322</c:v>
                </c:pt>
                <c:pt idx="973">
                  <c:v>1.0090277777777767</c:v>
                </c:pt>
                <c:pt idx="974">
                  <c:v>1.0097222222222213</c:v>
                </c:pt>
                <c:pt idx="975">
                  <c:v>1.0104166666666659</c:v>
                </c:pt>
                <c:pt idx="976">
                  <c:v>1.0111111111111104</c:v>
                </c:pt>
                <c:pt idx="977">
                  <c:v>1.011805555555555</c:v>
                </c:pt>
                <c:pt idx="978">
                  <c:v>1.0124999999999995</c:v>
                </c:pt>
                <c:pt idx="979">
                  <c:v>1.0131944444444441</c:v>
                </c:pt>
                <c:pt idx="980">
                  <c:v>1.0138888888888886</c:v>
                </c:pt>
                <c:pt idx="981">
                  <c:v>1.0145833333333332</c:v>
                </c:pt>
                <c:pt idx="982">
                  <c:v>1.0152777777777777</c:v>
                </c:pt>
                <c:pt idx="983">
                  <c:v>1.0159722222222223</c:v>
                </c:pt>
                <c:pt idx="984">
                  <c:v>1.0166666666666668</c:v>
                </c:pt>
                <c:pt idx="985">
                  <c:v>1.0173611111111114</c:v>
                </c:pt>
                <c:pt idx="986">
                  <c:v>1.0180555555555559</c:v>
                </c:pt>
                <c:pt idx="987">
                  <c:v>1.0187500000000005</c:v>
                </c:pt>
                <c:pt idx="988">
                  <c:v>1.019444444444445</c:v>
                </c:pt>
                <c:pt idx="989">
                  <c:v>1.0201388888888896</c:v>
                </c:pt>
                <c:pt idx="990">
                  <c:v>1.0208333333333341</c:v>
                </c:pt>
                <c:pt idx="991">
                  <c:v>1.0215277777777787</c:v>
                </c:pt>
                <c:pt idx="992">
                  <c:v>1.0222222222222233</c:v>
                </c:pt>
                <c:pt idx="993">
                  <c:v>1.0229166666666678</c:v>
                </c:pt>
                <c:pt idx="994">
                  <c:v>1.0236111111111124</c:v>
                </c:pt>
                <c:pt idx="995">
                  <c:v>1.0243055555555569</c:v>
                </c:pt>
                <c:pt idx="996">
                  <c:v>1.0250000000000015</c:v>
                </c:pt>
                <c:pt idx="997">
                  <c:v>1.025694444444446</c:v>
                </c:pt>
                <c:pt idx="998">
                  <c:v>1.0263888888888906</c:v>
                </c:pt>
                <c:pt idx="999">
                  <c:v>1.0270833333333351</c:v>
                </c:pt>
                <c:pt idx="1000">
                  <c:v>1.0277777777777797</c:v>
                </c:pt>
                <c:pt idx="1001">
                  <c:v>1.0284722222222242</c:v>
                </c:pt>
                <c:pt idx="1002">
                  <c:v>1.0291666666666688</c:v>
                </c:pt>
                <c:pt idx="1003">
                  <c:v>1.0298611111111133</c:v>
                </c:pt>
                <c:pt idx="1004">
                  <c:v>1.0305555555555579</c:v>
                </c:pt>
                <c:pt idx="1005">
                  <c:v>1.0312500000000024</c:v>
                </c:pt>
                <c:pt idx="1006">
                  <c:v>1.031944444444447</c:v>
                </c:pt>
                <c:pt idx="1007">
                  <c:v>1.0326388888888915</c:v>
                </c:pt>
                <c:pt idx="1008">
                  <c:v>1.0333333333333361</c:v>
                </c:pt>
                <c:pt idx="1009">
                  <c:v>1.0340277777777807</c:v>
                </c:pt>
                <c:pt idx="1010">
                  <c:v>1.0347222222222252</c:v>
                </c:pt>
                <c:pt idx="1011">
                  <c:v>1.0354166666666698</c:v>
                </c:pt>
                <c:pt idx="1012">
                  <c:v>1.0361111111111143</c:v>
                </c:pt>
                <c:pt idx="1013">
                  <c:v>1.0368055555555589</c:v>
                </c:pt>
                <c:pt idx="1014">
                  <c:v>1.0375000000000034</c:v>
                </c:pt>
                <c:pt idx="1015">
                  <c:v>1.038194444444448</c:v>
                </c:pt>
                <c:pt idx="1016">
                  <c:v>1.0388888888888925</c:v>
                </c:pt>
                <c:pt idx="1017">
                  <c:v>1.0395833333333371</c:v>
                </c:pt>
                <c:pt idx="1018">
                  <c:v>1.0402777777777816</c:v>
                </c:pt>
                <c:pt idx="1019">
                  <c:v>1.0409722222222262</c:v>
                </c:pt>
                <c:pt idx="1020">
                  <c:v>1.0416666666666707</c:v>
                </c:pt>
                <c:pt idx="1021">
                  <c:v>1.0423611111111153</c:v>
                </c:pt>
                <c:pt idx="1022">
                  <c:v>1.0430555555555598</c:v>
                </c:pt>
                <c:pt idx="1023">
                  <c:v>1.0437500000000044</c:v>
                </c:pt>
                <c:pt idx="1024">
                  <c:v>1.0444444444444489</c:v>
                </c:pt>
                <c:pt idx="1025">
                  <c:v>1.0451388888888935</c:v>
                </c:pt>
                <c:pt idx="1026">
                  <c:v>1.0458333333333381</c:v>
                </c:pt>
                <c:pt idx="1027">
                  <c:v>1.0465277777777826</c:v>
                </c:pt>
                <c:pt idx="1028">
                  <c:v>1.0472222222222272</c:v>
                </c:pt>
                <c:pt idx="1029">
                  <c:v>1.0479166666666717</c:v>
                </c:pt>
                <c:pt idx="1030">
                  <c:v>1.0486111111111163</c:v>
                </c:pt>
                <c:pt idx="1031">
                  <c:v>1.0493055555555608</c:v>
                </c:pt>
                <c:pt idx="1032">
                  <c:v>1.0500000000000054</c:v>
                </c:pt>
                <c:pt idx="1033">
                  <c:v>1.0506944444444499</c:v>
                </c:pt>
                <c:pt idx="1034">
                  <c:v>1.0513888888888945</c:v>
                </c:pt>
                <c:pt idx="1035">
                  <c:v>1.052083333333339</c:v>
                </c:pt>
                <c:pt idx="1036">
                  <c:v>1.0527777777777836</c:v>
                </c:pt>
                <c:pt idx="1037">
                  <c:v>1.0534722222222281</c:v>
                </c:pt>
                <c:pt idx="1038">
                  <c:v>1.0541666666666727</c:v>
                </c:pt>
                <c:pt idx="1039">
                  <c:v>1.0548611111111172</c:v>
                </c:pt>
                <c:pt idx="1040">
                  <c:v>1.0555555555555618</c:v>
                </c:pt>
                <c:pt idx="1041">
                  <c:v>1.0562500000000064</c:v>
                </c:pt>
                <c:pt idx="1042">
                  <c:v>1.0569444444444509</c:v>
                </c:pt>
                <c:pt idx="1043">
                  <c:v>1.0576388888888955</c:v>
                </c:pt>
                <c:pt idx="1044">
                  <c:v>1.05833333333334</c:v>
                </c:pt>
                <c:pt idx="1045">
                  <c:v>1.0590277777777846</c:v>
                </c:pt>
                <c:pt idx="1046">
                  <c:v>1.0597222222222291</c:v>
                </c:pt>
                <c:pt idx="1047">
                  <c:v>1.0604166666666737</c:v>
                </c:pt>
                <c:pt idx="1048">
                  <c:v>1.0611111111111182</c:v>
                </c:pt>
                <c:pt idx="1049">
                  <c:v>1.0618055555555628</c:v>
                </c:pt>
                <c:pt idx="1050">
                  <c:v>1.0625000000000073</c:v>
                </c:pt>
                <c:pt idx="1051">
                  <c:v>1.0631944444444519</c:v>
                </c:pt>
                <c:pt idx="1052">
                  <c:v>1.0638888888888964</c:v>
                </c:pt>
                <c:pt idx="1053">
                  <c:v>1.064583333333341</c:v>
                </c:pt>
                <c:pt idx="1054">
                  <c:v>1.0652777777777855</c:v>
                </c:pt>
                <c:pt idx="1055">
                  <c:v>1.0659722222222301</c:v>
                </c:pt>
                <c:pt idx="1056">
                  <c:v>1.0666666666666746</c:v>
                </c:pt>
                <c:pt idx="1057">
                  <c:v>1.0673611111111192</c:v>
                </c:pt>
                <c:pt idx="1058">
                  <c:v>1.0680555555555638</c:v>
                </c:pt>
                <c:pt idx="1059">
                  <c:v>1.0687500000000083</c:v>
                </c:pt>
                <c:pt idx="1060">
                  <c:v>1.0694444444444529</c:v>
                </c:pt>
                <c:pt idx="1061">
                  <c:v>1.0701388888888974</c:v>
                </c:pt>
                <c:pt idx="1062">
                  <c:v>1.070833333333342</c:v>
                </c:pt>
                <c:pt idx="1063">
                  <c:v>1.0715277777777865</c:v>
                </c:pt>
                <c:pt idx="1064">
                  <c:v>1.0722222222222311</c:v>
                </c:pt>
                <c:pt idx="1065">
                  <c:v>1.0729166666666756</c:v>
                </c:pt>
                <c:pt idx="1066">
                  <c:v>1.0736111111111202</c:v>
                </c:pt>
                <c:pt idx="1067">
                  <c:v>1.0743055555555647</c:v>
                </c:pt>
                <c:pt idx="1068">
                  <c:v>1.0750000000000093</c:v>
                </c:pt>
                <c:pt idx="1069">
                  <c:v>1.0756944444444538</c:v>
                </c:pt>
                <c:pt idx="1070">
                  <c:v>1.0763888888888984</c:v>
                </c:pt>
                <c:pt idx="1071">
                  <c:v>1.0770833333333429</c:v>
                </c:pt>
                <c:pt idx="1072">
                  <c:v>1.0777777777777875</c:v>
                </c:pt>
                <c:pt idx="1073">
                  <c:v>1.078472222222232</c:v>
                </c:pt>
                <c:pt idx="1074">
                  <c:v>1.0791666666666766</c:v>
                </c:pt>
                <c:pt idx="1075">
                  <c:v>1.0798611111111212</c:v>
                </c:pt>
                <c:pt idx="1076">
                  <c:v>1.0805555555555657</c:v>
                </c:pt>
                <c:pt idx="1077">
                  <c:v>1.0812500000000103</c:v>
                </c:pt>
                <c:pt idx="1078">
                  <c:v>1.0819444444444548</c:v>
                </c:pt>
                <c:pt idx="1079">
                  <c:v>1.0826388888888994</c:v>
                </c:pt>
                <c:pt idx="1080">
                  <c:v>1.0833333333333439</c:v>
                </c:pt>
                <c:pt idx="1081">
                  <c:v>1.0840277777777885</c:v>
                </c:pt>
                <c:pt idx="1082">
                  <c:v>1.084722222222233</c:v>
                </c:pt>
                <c:pt idx="1083">
                  <c:v>1.0854166666666776</c:v>
                </c:pt>
                <c:pt idx="1084">
                  <c:v>1.0861111111111221</c:v>
                </c:pt>
                <c:pt idx="1085">
                  <c:v>1.0868055555555667</c:v>
                </c:pt>
                <c:pt idx="1086">
                  <c:v>1.0875000000000112</c:v>
                </c:pt>
                <c:pt idx="1087">
                  <c:v>1.0881944444444558</c:v>
                </c:pt>
                <c:pt idx="1088">
                  <c:v>1.0888888888889003</c:v>
                </c:pt>
                <c:pt idx="1089">
                  <c:v>1.0895833333333449</c:v>
                </c:pt>
                <c:pt idx="1090">
                  <c:v>1.0902777777777894</c:v>
                </c:pt>
                <c:pt idx="1091">
                  <c:v>1.090972222222234</c:v>
                </c:pt>
                <c:pt idx="1092">
                  <c:v>1.0916666666666786</c:v>
                </c:pt>
                <c:pt idx="1093">
                  <c:v>1.0923611111111231</c:v>
                </c:pt>
                <c:pt idx="1094">
                  <c:v>1.0930555555555677</c:v>
                </c:pt>
                <c:pt idx="1095">
                  <c:v>1.0937500000000122</c:v>
                </c:pt>
                <c:pt idx="1096">
                  <c:v>1.0944444444444568</c:v>
                </c:pt>
                <c:pt idx="1097">
                  <c:v>1.0951388888889013</c:v>
                </c:pt>
                <c:pt idx="1098">
                  <c:v>1.0958333333333459</c:v>
                </c:pt>
                <c:pt idx="1099">
                  <c:v>1.0965277777777904</c:v>
                </c:pt>
                <c:pt idx="1100">
                  <c:v>1.097222222222235</c:v>
                </c:pt>
                <c:pt idx="1101">
                  <c:v>1.0979166666666795</c:v>
                </c:pt>
                <c:pt idx="1102">
                  <c:v>1.0986111111111241</c:v>
                </c:pt>
                <c:pt idx="1103">
                  <c:v>1.0993055555555686</c:v>
                </c:pt>
                <c:pt idx="1104">
                  <c:v>1.1000000000000132</c:v>
                </c:pt>
                <c:pt idx="1105">
                  <c:v>1.1006944444444577</c:v>
                </c:pt>
                <c:pt idx="1106">
                  <c:v>1.1013888888889023</c:v>
                </c:pt>
                <c:pt idx="1107">
                  <c:v>1.1020833333333468</c:v>
                </c:pt>
                <c:pt idx="1108">
                  <c:v>1.1027777777777914</c:v>
                </c:pt>
                <c:pt idx="1109">
                  <c:v>1.103472222222236</c:v>
                </c:pt>
                <c:pt idx="1110">
                  <c:v>1.1041666666666805</c:v>
                </c:pt>
                <c:pt idx="1111">
                  <c:v>1.1048611111111251</c:v>
                </c:pt>
                <c:pt idx="1112">
                  <c:v>1.1055555555555696</c:v>
                </c:pt>
                <c:pt idx="1113">
                  <c:v>1.1062500000000142</c:v>
                </c:pt>
                <c:pt idx="1114">
                  <c:v>1.1069444444444587</c:v>
                </c:pt>
                <c:pt idx="1115">
                  <c:v>1.1076388888889033</c:v>
                </c:pt>
                <c:pt idx="1116">
                  <c:v>1.1083333333333478</c:v>
                </c:pt>
                <c:pt idx="1117">
                  <c:v>1.1090277777777924</c:v>
                </c:pt>
                <c:pt idx="1118">
                  <c:v>1.1097222222222369</c:v>
                </c:pt>
                <c:pt idx="1119">
                  <c:v>1.1104166666666815</c:v>
                </c:pt>
                <c:pt idx="1120">
                  <c:v>1.111111111111126</c:v>
                </c:pt>
                <c:pt idx="1121">
                  <c:v>1.1118055555555706</c:v>
                </c:pt>
                <c:pt idx="1122">
                  <c:v>1.1125000000000151</c:v>
                </c:pt>
                <c:pt idx="1123">
                  <c:v>1.1131944444444597</c:v>
                </c:pt>
                <c:pt idx="1124">
                  <c:v>1.1138888888889042</c:v>
                </c:pt>
                <c:pt idx="1125">
                  <c:v>1.1145833333333488</c:v>
                </c:pt>
                <c:pt idx="1126">
                  <c:v>1.1152777777777934</c:v>
                </c:pt>
                <c:pt idx="1127">
                  <c:v>1.1159722222222379</c:v>
                </c:pt>
                <c:pt idx="1128">
                  <c:v>1.1166666666666825</c:v>
                </c:pt>
                <c:pt idx="1129">
                  <c:v>1.117361111111127</c:v>
                </c:pt>
                <c:pt idx="1130">
                  <c:v>1.1180555555555716</c:v>
                </c:pt>
                <c:pt idx="1131">
                  <c:v>1.1187500000000161</c:v>
                </c:pt>
                <c:pt idx="1132">
                  <c:v>1.1194444444444607</c:v>
                </c:pt>
                <c:pt idx="1133">
                  <c:v>1.1201388888889052</c:v>
                </c:pt>
                <c:pt idx="1134">
                  <c:v>1.1208333333333498</c:v>
                </c:pt>
                <c:pt idx="1135">
                  <c:v>1.1215277777777943</c:v>
                </c:pt>
                <c:pt idx="1136">
                  <c:v>1.1222222222222389</c:v>
                </c:pt>
                <c:pt idx="1137">
                  <c:v>1.1229166666666834</c:v>
                </c:pt>
                <c:pt idx="1138">
                  <c:v>1.123611111111128</c:v>
                </c:pt>
                <c:pt idx="1139">
                  <c:v>1.1243055555555725</c:v>
                </c:pt>
                <c:pt idx="1140">
                  <c:v>1.1250000000000171</c:v>
                </c:pt>
                <c:pt idx="1141">
                  <c:v>1.1256944444444617</c:v>
                </c:pt>
                <c:pt idx="1142">
                  <c:v>1.1263888888889062</c:v>
                </c:pt>
                <c:pt idx="1143">
                  <c:v>1.1270833333333508</c:v>
                </c:pt>
                <c:pt idx="1144">
                  <c:v>1.1277777777777953</c:v>
                </c:pt>
                <c:pt idx="1145">
                  <c:v>1.1284722222222399</c:v>
                </c:pt>
                <c:pt idx="1146">
                  <c:v>1.1291666666666844</c:v>
                </c:pt>
                <c:pt idx="1147">
                  <c:v>1.129861111111129</c:v>
                </c:pt>
                <c:pt idx="1148">
                  <c:v>1.1305555555555735</c:v>
                </c:pt>
                <c:pt idx="1149">
                  <c:v>1.1312500000000181</c:v>
                </c:pt>
                <c:pt idx="1150">
                  <c:v>1.1319444444444626</c:v>
                </c:pt>
                <c:pt idx="1151">
                  <c:v>1.1326388888889072</c:v>
                </c:pt>
                <c:pt idx="1152">
                  <c:v>1.1333333333333517</c:v>
                </c:pt>
                <c:pt idx="1153">
                  <c:v>1.1340277777777963</c:v>
                </c:pt>
                <c:pt idx="1154">
                  <c:v>1.1347222222222408</c:v>
                </c:pt>
                <c:pt idx="1155">
                  <c:v>1.1354166666666854</c:v>
                </c:pt>
                <c:pt idx="1156">
                  <c:v>1.1361111111111299</c:v>
                </c:pt>
                <c:pt idx="1157">
                  <c:v>1.1368055555555745</c:v>
                </c:pt>
                <c:pt idx="1158">
                  <c:v>1.1375000000000191</c:v>
                </c:pt>
                <c:pt idx="1159">
                  <c:v>1.1381944444444636</c:v>
                </c:pt>
                <c:pt idx="1160">
                  <c:v>1.1388888888889082</c:v>
                </c:pt>
                <c:pt idx="1161">
                  <c:v>1.1395833333333527</c:v>
                </c:pt>
                <c:pt idx="1162">
                  <c:v>1.1402777777777973</c:v>
                </c:pt>
                <c:pt idx="1163">
                  <c:v>1.1409722222222418</c:v>
                </c:pt>
                <c:pt idx="1164">
                  <c:v>1.1416666666666864</c:v>
                </c:pt>
                <c:pt idx="1165">
                  <c:v>1.1423611111111309</c:v>
                </c:pt>
                <c:pt idx="1166">
                  <c:v>1.1430555555555755</c:v>
                </c:pt>
                <c:pt idx="1167">
                  <c:v>1.14375000000002</c:v>
                </c:pt>
                <c:pt idx="1168">
                  <c:v>1.1444444444444646</c:v>
                </c:pt>
                <c:pt idx="1169">
                  <c:v>1.1451388888889091</c:v>
                </c:pt>
                <c:pt idx="1170">
                  <c:v>1.1458333333333537</c:v>
                </c:pt>
                <c:pt idx="1171">
                  <c:v>1.1465277777777982</c:v>
                </c:pt>
                <c:pt idx="1172">
                  <c:v>1.1472222222222428</c:v>
                </c:pt>
                <c:pt idx="1173">
                  <c:v>1.1479166666666873</c:v>
                </c:pt>
                <c:pt idx="1174">
                  <c:v>1.1486111111111319</c:v>
                </c:pt>
                <c:pt idx="1175">
                  <c:v>1.1493055555555765</c:v>
                </c:pt>
                <c:pt idx="1176">
                  <c:v>1.150000000000021</c:v>
                </c:pt>
                <c:pt idx="1177">
                  <c:v>1.1506944444444656</c:v>
                </c:pt>
                <c:pt idx="1178">
                  <c:v>1.1513888888889101</c:v>
                </c:pt>
                <c:pt idx="1179">
                  <c:v>1.1520833333333547</c:v>
                </c:pt>
                <c:pt idx="1180">
                  <c:v>1.1527777777777992</c:v>
                </c:pt>
                <c:pt idx="1181">
                  <c:v>1.1534722222222438</c:v>
                </c:pt>
                <c:pt idx="1182">
                  <c:v>1.1541666666666883</c:v>
                </c:pt>
                <c:pt idx="1183">
                  <c:v>1.1548611111111329</c:v>
                </c:pt>
                <c:pt idx="1184">
                  <c:v>1.1555555555555774</c:v>
                </c:pt>
                <c:pt idx="1185">
                  <c:v>1.156250000000022</c:v>
                </c:pt>
                <c:pt idx="1186">
                  <c:v>1.1569444444444665</c:v>
                </c:pt>
                <c:pt idx="1187">
                  <c:v>1.1576388888889111</c:v>
                </c:pt>
                <c:pt idx="1188">
                  <c:v>1.1583333333333556</c:v>
                </c:pt>
                <c:pt idx="1189">
                  <c:v>1.1590277777778002</c:v>
                </c:pt>
                <c:pt idx="1190">
                  <c:v>1.1597222222222447</c:v>
                </c:pt>
                <c:pt idx="1191">
                  <c:v>1.1604166666666893</c:v>
                </c:pt>
                <c:pt idx="1192">
                  <c:v>1.1611111111111339</c:v>
                </c:pt>
                <c:pt idx="1193">
                  <c:v>1.1618055555555784</c:v>
                </c:pt>
                <c:pt idx="1194">
                  <c:v>1.162500000000023</c:v>
                </c:pt>
                <c:pt idx="1195">
                  <c:v>1.1631944444444675</c:v>
                </c:pt>
                <c:pt idx="1196">
                  <c:v>1.1638888888889121</c:v>
                </c:pt>
                <c:pt idx="1197">
                  <c:v>1.1645833333333566</c:v>
                </c:pt>
                <c:pt idx="1198">
                  <c:v>1.1652777777778012</c:v>
                </c:pt>
                <c:pt idx="1199">
                  <c:v>1.1659722222222457</c:v>
                </c:pt>
                <c:pt idx="1200">
                  <c:v>1.1666666666666903</c:v>
                </c:pt>
                <c:pt idx="1201">
                  <c:v>1.1673611111111348</c:v>
                </c:pt>
                <c:pt idx="1202">
                  <c:v>1.1680555555555794</c:v>
                </c:pt>
                <c:pt idx="1203">
                  <c:v>1.1687500000000239</c:v>
                </c:pt>
                <c:pt idx="1204">
                  <c:v>1.1694444444444685</c:v>
                </c:pt>
                <c:pt idx="1205">
                  <c:v>1.170138888888913</c:v>
                </c:pt>
                <c:pt idx="1206">
                  <c:v>1.1708333333333576</c:v>
                </c:pt>
                <c:pt idx="1207">
                  <c:v>1.1715277777778021</c:v>
                </c:pt>
                <c:pt idx="1208">
                  <c:v>1.1722222222222467</c:v>
                </c:pt>
                <c:pt idx="1209">
                  <c:v>1.1729166666666913</c:v>
                </c:pt>
                <c:pt idx="1210">
                  <c:v>1.1736111111111358</c:v>
                </c:pt>
                <c:pt idx="1211">
                  <c:v>1.1743055555555804</c:v>
                </c:pt>
                <c:pt idx="1212">
                  <c:v>1.1750000000000249</c:v>
                </c:pt>
                <c:pt idx="1213">
                  <c:v>1.1756944444444695</c:v>
                </c:pt>
                <c:pt idx="1214">
                  <c:v>1.176388888888914</c:v>
                </c:pt>
                <c:pt idx="1215">
                  <c:v>1.1770833333333586</c:v>
                </c:pt>
                <c:pt idx="1216">
                  <c:v>1.1777777777778031</c:v>
                </c:pt>
                <c:pt idx="1217">
                  <c:v>1.1784722222222477</c:v>
                </c:pt>
                <c:pt idx="1218">
                  <c:v>1.1791666666666922</c:v>
                </c:pt>
                <c:pt idx="1219">
                  <c:v>1.1798611111111368</c:v>
                </c:pt>
                <c:pt idx="1220">
                  <c:v>1.1805555555555813</c:v>
                </c:pt>
                <c:pt idx="1221">
                  <c:v>1.1812500000000259</c:v>
                </c:pt>
                <c:pt idx="1222">
                  <c:v>1.1819444444444704</c:v>
                </c:pt>
                <c:pt idx="1223">
                  <c:v>1.182638888888915</c:v>
                </c:pt>
                <c:pt idx="1224">
                  <c:v>1.1833333333333595</c:v>
                </c:pt>
                <c:pt idx="1225">
                  <c:v>1.1840277777778041</c:v>
                </c:pt>
                <c:pt idx="1226">
                  <c:v>1.1847222222222487</c:v>
                </c:pt>
                <c:pt idx="1227">
                  <c:v>1.1854166666666932</c:v>
                </c:pt>
                <c:pt idx="1228">
                  <c:v>1.1861111111111378</c:v>
                </c:pt>
                <c:pt idx="1229">
                  <c:v>1.1868055555555823</c:v>
                </c:pt>
                <c:pt idx="1230">
                  <c:v>1.1875000000000269</c:v>
                </c:pt>
                <c:pt idx="1231">
                  <c:v>1.1881944444444714</c:v>
                </c:pt>
                <c:pt idx="1232">
                  <c:v>1.188888888888916</c:v>
                </c:pt>
                <c:pt idx="1233">
                  <c:v>1.1895833333333605</c:v>
                </c:pt>
                <c:pt idx="1234">
                  <c:v>1.1902777777778051</c:v>
                </c:pt>
                <c:pt idx="1235">
                  <c:v>1.1909722222222496</c:v>
                </c:pt>
                <c:pt idx="1236">
                  <c:v>1.1916666666666942</c:v>
                </c:pt>
                <c:pt idx="1237">
                  <c:v>1.1923611111111387</c:v>
                </c:pt>
                <c:pt idx="1238">
                  <c:v>1.1930555555555833</c:v>
                </c:pt>
                <c:pt idx="1239">
                  <c:v>1.1937500000000278</c:v>
                </c:pt>
                <c:pt idx="1240">
                  <c:v>1.1944444444444724</c:v>
                </c:pt>
                <c:pt idx="1241">
                  <c:v>1.195138888888917</c:v>
                </c:pt>
                <c:pt idx="1242">
                  <c:v>1.1958333333333615</c:v>
                </c:pt>
                <c:pt idx="1243">
                  <c:v>1.1965277777778061</c:v>
                </c:pt>
                <c:pt idx="1244">
                  <c:v>1.1972222222222506</c:v>
                </c:pt>
                <c:pt idx="1245">
                  <c:v>1.1979166666666952</c:v>
                </c:pt>
                <c:pt idx="1246">
                  <c:v>1.1986111111111397</c:v>
                </c:pt>
                <c:pt idx="1247">
                  <c:v>1.1993055555555843</c:v>
                </c:pt>
                <c:pt idx="1248">
                  <c:v>1.2000000000000288</c:v>
                </c:pt>
                <c:pt idx="1249">
                  <c:v>1.2006944444444734</c:v>
                </c:pt>
                <c:pt idx="1250">
                  <c:v>1.2013888888889179</c:v>
                </c:pt>
                <c:pt idx="1251">
                  <c:v>1.2020833333333625</c:v>
                </c:pt>
                <c:pt idx="1252">
                  <c:v>1.202777777777807</c:v>
                </c:pt>
                <c:pt idx="1253">
                  <c:v>1.2034722222222516</c:v>
                </c:pt>
                <c:pt idx="1254">
                  <c:v>1.2041666666666961</c:v>
                </c:pt>
                <c:pt idx="1255">
                  <c:v>1.2048611111111407</c:v>
                </c:pt>
                <c:pt idx="1256">
                  <c:v>1.2055555555555852</c:v>
                </c:pt>
                <c:pt idx="1257">
                  <c:v>1.2062500000000298</c:v>
                </c:pt>
                <c:pt idx="1258">
                  <c:v>1.2069444444444744</c:v>
                </c:pt>
                <c:pt idx="1259">
                  <c:v>1.2076388888889189</c:v>
                </c:pt>
                <c:pt idx="1260">
                  <c:v>1.2083333333333635</c:v>
                </c:pt>
                <c:pt idx="1261">
                  <c:v>1.209027777777808</c:v>
                </c:pt>
                <c:pt idx="1262">
                  <c:v>1.2097222222222526</c:v>
                </c:pt>
                <c:pt idx="1263">
                  <c:v>1.2104166666666971</c:v>
                </c:pt>
                <c:pt idx="1264">
                  <c:v>1.2111111111111417</c:v>
                </c:pt>
                <c:pt idx="1265">
                  <c:v>1.2118055555555862</c:v>
                </c:pt>
                <c:pt idx="1266">
                  <c:v>1.2125000000000308</c:v>
                </c:pt>
                <c:pt idx="1267">
                  <c:v>1.2131944444444753</c:v>
                </c:pt>
                <c:pt idx="1268">
                  <c:v>1.2138888888889199</c:v>
                </c:pt>
                <c:pt idx="1269">
                  <c:v>1.2145833333333644</c:v>
                </c:pt>
                <c:pt idx="1270">
                  <c:v>1.215277777777809</c:v>
                </c:pt>
                <c:pt idx="1271">
                  <c:v>1.2159722222222535</c:v>
                </c:pt>
                <c:pt idx="1272">
                  <c:v>1.2166666666666981</c:v>
                </c:pt>
                <c:pt idx="1273">
                  <c:v>1.2173611111111426</c:v>
                </c:pt>
                <c:pt idx="1274">
                  <c:v>1.2180555555555872</c:v>
                </c:pt>
                <c:pt idx="1275">
                  <c:v>1.2187500000000318</c:v>
                </c:pt>
                <c:pt idx="1276">
                  <c:v>1.2194444444444763</c:v>
                </c:pt>
                <c:pt idx="1277">
                  <c:v>1.2201388888889209</c:v>
                </c:pt>
                <c:pt idx="1278">
                  <c:v>1.2208333333333654</c:v>
                </c:pt>
                <c:pt idx="1279">
                  <c:v>1.22152777777781</c:v>
                </c:pt>
                <c:pt idx="1280">
                  <c:v>1.2222222222222545</c:v>
                </c:pt>
                <c:pt idx="1281">
                  <c:v>1.2229166666666991</c:v>
                </c:pt>
                <c:pt idx="1282">
                  <c:v>1.2236111111111436</c:v>
                </c:pt>
                <c:pt idx="1283">
                  <c:v>1.2243055555555882</c:v>
                </c:pt>
                <c:pt idx="1284">
                  <c:v>1.2250000000000327</c:v>
                </c:pt>
                <c:pt idx="1285">
                  <c:v>1.2256944444444773</c:v>
                </c:pt>
                <c:pt idx="1286">
                  <c:v>1.2263888888889218</c:v>
                </c:pt>
                <c:pt idx="1287">
                  <c:v>1.2270833333333664</c:v>
                </c:pt>
                <c:pt idx="1288">
                  <c:v>1.2277777777778109</c:v>
                </c:pt>
                <c:pt idx="1289">
                  <c:v>1.2284722222222555</c:v>
                </c:pt>
                <c:pt idx="1290">
                  <c:v>1.2291666666667</c:v>
                </c:pt>
                <c:pt idx="1291">
                  <c:v>1.2298611111111446</c:v>
                </c:pt>
                <c:pt idx="1292">
                  <c:v>1.2305555555555892</c:v>
                </c:pt>
                <c:pt idx="1293">
                  <c:v>1.2312500000000337</c:v>
                </c:pt>
                <c:pt idx="1294">
                  <c:v>1.2319444444444783</c:v>
                </c:pt>
                <c:pt idx="1295">
                  <c:v>1.2326388888889228</c:v>
                </c:pt>
                <c:pt idx="1296">
                  <c:v>1.2333333333333674</c:v>
                </c:pt>
                <c:pt idx="1297">
                  <c:v>1.2340277777778119</c:v>
                </c:pt>
                <c:pt idx="1298">
                  <c:v>1.2347222222222565</c:v>
                </c:pt>
                <c:pt idx="1299">
                  <c:v>1.235416666666701</c:v>
                </c:pt>
                <c:pt idx="1300">
                  <c:v>1.2361111111111456</c:v>
                </c:pt>
                <c:pt idx="1301">
                  <c:v>1.2368055555555901</c:v>
                </c:pt>
                <c:pt idx="1302">
                  <c:v>1.2375000000000347</c:v>
                </c:pt>
                <c:pt idx="1303">
                  <c:v>1.2381944444444792</c:v>
                </c:pt>
                <c:pt idx="1304">
                  <c:v>1.2388888888889238</c:v>
                </c:pt>
                <c:pt idx="1305">
                  <c:v>1.2395833333333683</c:v>
                </c:pt>
                <c:pt idx="1306">
                  <c:v>1.2402777777778129</c:v>
                </c:pt>
                <c:pt idx="1307">
                  <c:v>1.2409722222222574</c:v>
                </c:pt>
                <c:pt idx="1308">
                  <c:v>1.241666666666702</c:v>
                </c:pt>
                <c:pt idx="1309">
                  <c:v>1.2423611111111466</c:v>
                </c:pt>
                <c:pt idx="1310">
                  <c:v>1.2430555555555911</c:v>
                </c:pt>
                <c:pt idx="1311">
                  <c:v>1.2437500000000357</c:v>
                </c:pt>
                <c:pt idx="1312">
                  <c:v>1.2444444444444802</c:v>
                </c:pt>
                <c:pt idx="1313">
                  <c:v>1.2451388888889248</c:v>
                </c:pt>
                <c:pt idx="1314">
                  <c:v>1.2458333333333693</c:v>
                </c:pt>
                <c:pt idx="1315">
                  <c:v>1.2465277777778139</c:v>
                </c:pt>
                <c:pt idx="1316">
                  <c:v>1.2472222222222584</c:v>
                </c:pt>
                <c:pt idx="1317">
                  <c:v>1.247916666666703</c:v>
                </c:pt>
                <c:pt idx="1318">
                  <c:v>1.2486111111111475</c:v>
                </c:pt>
                <c:pt idx="1319">
                  <c:v>1.2493055555555921</c:v>
                </c:pt>
                <c:pt idx="1320">
                  <c:v>1.2500000000000366</c:v>
                </c:pt>
                <c:pt idx="1321">
                  <c:v>1.2506944444444812</c:v>
                </c:pt>
                <c:pt idx="1322">
                  <c:v>1.2513888888889257</c:v>
                </c:pt>
                <c:pt idx="1323">
                  <c:v>1.2520833333333703</c:v>
                </c:pt>
                <c:pt idx="1324">
                  <c:v>1.2527777777778148</c:v>
                </c:pt>
                <c:pt idx="1325">
                  <c:v>1.2534722222222594</c:v>
                </c:pt>
                <c:pt idx="1326">
                  <c:v>1.254166666666704</c:v>
                </c:pt>
                <c:pt idx="1327">
                  <c:v>1.2548611111111485</c:v>
                </c:pt>
                <c:pt idx="1328">
                  <c:v>1.2555555555555931</c:v>
                </c:pt>
                <c:pt idx="1329">
                  <c:v>1.2562500000000376</c:v>
                </c:pt>
                <c:pt idx="1330">
                  <c:v>1.2569444444444822</c:v>
                </c:pt>
                <c:pt idx="1331">
                  <c:v>1.2576388888889267</c:v>
                </c:pt>
                <c:pt idx="1332">
                  <c:v>1.2583333333333713</c:v>
                </c:pt>
                <c:pt idx="1333">
                  <c:v>1.2590277777778158</c:v>
                </c:pt>
                <c:pt idx="1334">
                  <c:v>1.2597222222222604</c:v>
                </c:pt>
                <c:pt idx="1335">
                  <c:v>1.2604166666667049</c:v>
                </c:pt>
                <c:pt idx="1336">
                  <c:v>1.2611111111111495</c:v>
                </c:pt>
                <c:pt idx="1337">
                  <c:v>1.261805555555594</c:v>
                </c:pt>
                <c:pt idx="1338">
                  <c:v>1.2625000000000386</c:v>
                </c:pt>
                <c:pt idx="1339">
                  <c:v>1.2631944444444831</c:v>
                </c:pt>
                <c:pt idx="1340">
                  <c:v>1.2638888888889277</c:v>
                </c:pt>
                <c:pt idx="1341">
                  <c:v>1.2645833333333723</c:v>
                </c:pt>
                <c:pt idx="1342">
                  <c:v>1.2652777777778168</c:v>
                </c:pt>
                <c:pt idx="1343">
                  <c:v>1.2659722222222614</c:v>
                </c:pt>
                <c:pt idx="1344">
                  <c:v>1.2666666666667059</c:v>
                </c:pt>
                <c:pt idx="1345">
                  <c:v>1.2673611111111505</c:v>
                </c:pt>
                <c:pt idx="1346">
                  <c:v>1.268055555555595</c:v>
                </c:pt>
                <c:pt idx="1347">
                  <c:v>1.2687500000000396</c:v>
                </c:pt>
                <c:pt idx="1348">
                  <c:v>1.2694444444444841</c:v>
                </c:pt>
                <c:pt idx="1349">
                  <c:v>1.2701388888889287</c:v>
                </c:pt>
                <c:pt idx="1350">
                  <c:v>1.2708333333333732</c:v>
                </c:pt>
                <c:pt idx="1351">
                  <c:v>1.2715277777778178</c:v>
                </c:pt>
                <c:pt idx="1352">
                  <c:v>1.2722222222222623</c:v>
                </c:pt>
                <c:pt idx="1353">
                  <c:v>1.2729166666667069</c:v>
                </c:pt>
                <c:pt idx="1354">
                  <c:v>1.2736111111111514</c:v>
                </c:pt>
                <c:pt idx="1355">
                  <c:v>1.274305555555596</c:v>
                </c:pt>
                <c:pt idx="1356">
                  <c:v>1.2750000000000405</c:v>
                </c:pt>
                <c:pt idx="1357">
                  <c:v>1.2756944444444851</c:v>
                </c:pt>
                <c:pt idx="1358">
                  <c:v>1.2763888888889297</c:v>
                </c:pt>
                <c:pt idx="1359">
                  <c:v>1.2770833333333742</c:v>
                </c:pt>
                <c:pt idx="1360">
                  <c:v>1.2777777777778188</c:v>
                </c:pt>
                <c:pt idx="1361">
                  <c:v>1.2784722222222633</c:v>
                </c:pt>
                <c:pt idx="1362">
                  <c:v>1.2791666666667079</c:v>
                </c:pt>
                <c:pt idx="1363">
                  <c:v>1.2798611111111524</c:v>
                </c:pt>
                <c:pt idx="1364">
                  <c:v>1.280555555555597</c:v>
                </c:pt>
                <c:pt idx="1365">
                  <c:v>1.2812500000000415</c:v>
                </c:pt>
                <c:pt idx="1366">
                  <c:v>1.2819444444444861</c:v>
                </c:pt>
                <c:pt idx="1367">
                  <c:v>1.2826388888889306</c:v>
                </c:pt>
                <c:pt idx="1368">
                  <c:v>1.2833333333333752</c:v>
                </c:pt>
                <c:pt idx="1369">
                  <c:v>1.2840277777778197</c:v>
                </c:pt>
                <c:pt idx="1370">
                  <c:v>1.2847222222222643</c:v>
                </c:pt>
                <c:pt idx="1371">
                  <c:v>1.2854166666667088</c:v>
                </c:pt>
                <c:pt idx="1372">
                  <c:v>1.2861111111111534</c:v>
                </c:pt>
                <c:pt idx="1373">
                  <c:v>1.2868055555555979</c:v>
                </c:pt>
                <c:pt idx="1374">
                  <c:v>1.2875000000000425</c:v>
                </c:pt>
                <c:pt idx="1375">
                  <c:v>1.2881944444444871</c:v>
                </c:pt>
                <c:pt idx="1376">
                  <c:v>1.2888888888889316</c:v>
                </c:pt>
                <c:pt idx="1377">
                  <c:v>1.2895833333333762</c:v>
                </c:pt>
                <c:pt idx="1378">
                  <c:v>1.2902777777778207</c:v>
                </c:pt>
                <c:pt idx="1379">
                  <c:v>1.2909722222222653</c:v>
                </c:pt>
                <c:pt idx="1380">
                  <c:v>1.2916666666667098</c:v>
                </c:pt>
                <c:pt idx="1381">
                  <c:v>1.2923611111111544</c:v>
                </c:pt>
                <c:pt idx="1382">
                  <c:v>1.2930555555555989</c:v>
                </c:pt>
                <c:pt idx="1383">
                  <c:v>1.2937500000000435</c:v>
                </c:pt>
                <c:pt idx="1384">
                  <c:v>1.294444444444488</c:v>
                </c:pt>
                <c:pt idx="1385">
                  <c:v>1.2951388888889326</c:v>
                </c:pt>
                <c:pt idx="1386">
                  <c:v>1.2958333333333771</c:v>
                </c:pt>
                <c:pt idx="1387">
                  <c:v>1.2965277777778217</c:v>
                </c:pt>
                <c:pt idx="1388">
                  <c:v>1.2972222222222662</c:v>
                </c:pt>
                <c:pt idx="1389">
                  <c:v>1.2979166666667108</c:v>
                </c:pt>
                <c:pt idx="1390">
                  <c:v>1.2986111111111553</c:v>
                </c:pt>
                <c:pt idx="1391">
                  <c:v>1.2993055555555999</c:v>
                </c:pt>
                <c:pt idx="1392">
                  <c:v>1.3000000000000445</c:v>
                </c:pt>
                <c:pt idx="1393">
                  <c:v>1.300694444444489</c:v>
                </c:pt>
                <c:pt idx="1394">
                  <c:v>1.3013888888889336</c:v>
                </c:pt>
                <c:pt idx="1395">
                  <c:v>1.3020833333333781</c:v>
                </c:pt>
                <c:pt idx="1396">
                  <c:v>1.3027777777778227</c:v>
                </c:pt>
                <c:pt idx="1397">
                  <c:v>1.3034722222222672</c:v>
                </c:pt>
                <c:pt idx="1398">
                  <c:v>1.3041666666667118</c:v>
                </c:pt>
                <c:pt idx="1399">
                  <c:v>1.3048611111111563</c:v>
                </c:pt>
                <c:pt idx="1400">
                  <c:v>1.3055555555556009</c:v>
                </c:pt>
                <c:pt idx="1401">
                  <c:v>1.3062500000000454</c:v>
                </c:pt>
                <c:pt idx="1402">
                  <c:v>1.30694444444449</c:v>
                </c:pt>
                <c:pt idx="1403">
                  <c:v>1.3076388888889345</c:v>
                </c:pt>
                <c:pt idx="1404">
                  <c:v>1.3083333333333791</c:v>
                </c:pt>
                <c:pt idx="1405">
                  <c:v>1.3090277777778236</c:v>
                </c:pt>
                <c:pt idx="1406">
                  <c:v>1.3097222222222682</c:v>
                </c:pt>
                <c:pt idx="1407">
                  <c:v>1.3104166666667127</c:v>
                </c:pt>
                <c:pt idx="1408">
                  <c:v>1.3111111111111573</c:v>
                </c:pt>
                <c:pt idx="1409">
                  <c:v>1.3118055555556019</c:v>
                </c:pt>
                <c:pt idx="1410">
                  <c:v>1.3125000000000464</c:v>
                </c:pt>
                <c:pt idx="1411">
                  <c:v>1.313194444444491</c:v>
                </c:pt>
                <c:pt idx="1412">
                  <c:v>1.3138888888889355</c:v>
                </c:pt>
                <c:pt idx="1413">
                  <c:v>1.3145833333333801</c:v>
                </c:pt>
                <c:pt idx="1414">
                  <c:v>1.3152777777778246</c:v>
                </c:pt>
                <c:pt idx="1415">
                  <c:v>1.3159722222222692</c:v>
                </c:pt>
                <c:pt idx="1416">
                  <c:v>1.3166666666667137</c:v>
                </c:pt>
                <c:pt idx="1417">
                  <c:v>1.3173611111111583</c:v>
                </c:pt>
                <c:pt idx="1418">
                  <c:v>1.3180555555556028</c:v>
                </c:pt>
                <c:pt idx="1419">
                  <c:v>1.3187500000000474</c:v>
                </c:pt>
                <c:pt idx="1420">
                  <c:v>1.3194444444444919</c:v>
                </c:pt>
                <c:pt idx="1421">
                  <c:v>1.3201388888889365</c:v>
                </c:pt>
                <c:pt idx="1422">
                  <c:v>1.320833333333381</c:v>
                </c:pt>
                <c:pt idx="1423">
                  <c:v>1.3215277777778256</c:v>
                </c:pt>
                <c:pt idx="1424">
                  <c:v>1.3222222222222701</c:v>
                </c:pt>
                <c:pt idx="1425">
                  <c:v>1.3229166666667147</c:v>
                </c:pt>
                <c:pt idx="1426">
                  <c:v>1.3236111111111593</c:v>
                </c:pt>
                <c:pt idx="1427">
                  <c:v>1.3243055555556038</c:v>
                </c:pt>
                <c:pt idx="1428">
                  <c:v>1.3250000000000484</c:v>
                </c:pt>
                <c:pt idx="1429">
                  <c:v>1.3256944444444929</c:v>
                </c:pt>
                <c:pt idx="1430">
                  <c:v>1.3263888888889375</c:v>
                </c:pt>
                <c:pt idx="1431">
                  <c:v>1.327083333333382</c:v>
                </c:pt>
                <c:pt idx="1432">
                  <c:v>1.3277777777778266</c:v>
                </c:pt>
                <c:pt idx="1433">
                  <c:v>1.3284722222222711</c:v>
                </c:pt>
                <c:pt idx="1434">
                  <c:v>1.3291666666667157</c:v>
                </c:pt>
                <c:pt idx="1435">
                  <c:v>1.3298611111111602</c:v>
                </c:pt>
                <c:pt idx="1436">
                  <c:v>1.3305555555556048</c:v>
                </c:pt>
                <c:pt idx="1437">
                  <c:v>1.3312500000000493</c:v>
                </c:pt>
                <c:pt idx="1438">
                  <c:v>1.3319444444444939</c:v>
                </c:pt>
                <c:pt idx="1439">
                  <c:v>1.3326388888889384</c:v>
                </c:pt>
                <c:pt idx="1440">
                  <c:v>1.333333333333383</c:v>
                </c:pt>
              </c:numCache>
            </c:numRef>
          </c:cat>
          <c:val>
            <c:numRef>
              <c:f>'WERTE IR'!$E$5:$E$1445</c:f>
              <c:numCache>
                <c:formatCode>0</c:formatCode>
                <c:ptCount val="1441"/>
                <c:pt idx="0">
                  <c:v>600</c:v>
                </c:pt>
                <c:pt idx="1">
                  <c:v>606.86094762213247</c:v>
                </c:pt>
                <c:pt idx="2">
                  <c:v>613.71046985536373</c:v>
                </c:pt>
                <c:pt idx="3">
                  <c:v>620.54858572614887</c:v>
                </c:pt>
                <c:pt idx="4">
                  <c:v>627.37531422925815</c:v>
                </c:pt>
                <c:pt idx="5">
                  <c:v>634.19067432783106</c:v>
                </c:pt>
                <c:pt idx="6">
                  <c:v>640.99468495342751</c:v>
                </c:pt>
                <c:pt idx="7">
                  <c:v>647.78736500608159</c:v>
                </c:pt>
                <c:pt idx="8">
                  <c:v>654.56873335435364</c:v>
                </c:pt>
                <c:pt idx="9">
                  <c:v>661.33880883538177</c:v>
                </c:pt>
                <c:pt idx="10">
                  <c:v>668.09761025493594</c:v>
                </c:pt>
                <c:pt idx="11">
                  <c:v>674.84515638746859</c:v>
                </c:pt>
                <c:pt idx="12">
                  <c:v>681.58146597616792</c:v>
                </c:pt>
                <c:pt idx="13">
                  <c:v>688.30655773300964</c:v>
                </c:pt>
                <c:pt idx="14">
                  <c:v>695.02045033880802</c:v>
                </c:pt>
                <c:pt idx="15">
                  <c:v>701.7231624432693</c:v>
                </c:pt>
                <c:pt idx="16">
                  <c:v>708.41471266504232</c:v>
                </c:pt>
                <c:pt idx="17">
                  <c:v>715.09511959177121</c:v>
                </c:pt>
                <c:pt idx="18">
                  <c:v>721.76440178014616</c:v>
                </c:pt>
                <c:pt idx="19">
                  <c:v>728.42257775595499</c:v>
                </c:pt>
                <c:pt idx="20">
                  <c:v>735.06966601413546</c:v>
                </c:pt>
                <c:pt idx="21">
                  <c:v>741.70568501882576</c:v>
                </c:pt>
                <c:pt idx="22">
                  <c:v>748.33065320341643</c:v>
                </c:pt>
                <c:pt idx="23">
                  <c:v>754.94458897060133</c:v>
                </c:pt>
                <c:pt idx="24">
                  <c:v>761.54751069242809</c:v>
                </c:pt>
                <c:pt idx="25">
                  <c:v>768.13943671035042</c:v>
                </c:pt>
                <c:pt idx="26">
                  <c:v>774.72038533527802</c:v>
                </c:pt>
                <c:pt idx="27">
                  <c:v>781.29037484762785</c:v>
                </c:pt>
                <c:pt idx="28">
                  <c:v>787.84942349737571</c:v>
                </c:pt>
                <c:pt idx="29">
                  <c:v>794.39754950410452</c:v>
                </c:pt>
                <c:pt idx="30">
                  <c:v>800.93477105705801</c:v>
                </c:pt>
                <c:pt idx="31">
                  <c:v>807.46110631518866</c:v>
                </c:pt>
                <c:pt idx="32">
                  <c:v>813.97657340721003</c:v>
                </c:pt>
                <c:pt idx="33">
                  <c:v>820.48119043164616</c:v>
                </c:pt>
                <c:pt idx="34">
                  <c:v>826.97497545688145</c:v>
                </c:pt>
                <c:pt idx="35">
                  <c:v>833.45794652121208</c:v>
                </c:pt>
                <c:pt idx="36">
                  <c:v>839.93012163289495</c:v>
                </c:pt>
                <c:pt idx="37">
                  <c:v>846.39151877019845</c:v>
                </c:pt>
                <c:pt idx="38">
                  <c:v>852.84215588145275</c:v>
                </c:pt>
                <c:pt idx="39">
                  <c:v>859.28205088509753</c:v>
                </c:pt>
                <c:pt idx="40">
                  <c:v>865.71122166973464</c:v>
                </c:pt>
                <c:pt idx="41">
                  <c:v>872.12968609417567</c:v>
                </c:pt>
                <c:pt idx="42">
                  <c:v>878.53746198749286</c:v>
                </c:pt>
                <c:pt idx="43">
                  <c:v>884.93456714906779</c:v>
                </c:pt>
                <c:pt idx="44">
                  <c:v>891.32101934864113</c:v>
                </c:pt>
                <c:pt idx="45">
                  <c:v>897.69683632636179</c:v>
                </c:pt>
                <c:pt idx="46">
                  <c:v>904.06203579283658</c:v>
                </c:pt>
                <c:pt idx="47">
                  <c:v>910.41663542917945</c:v>
                </c:pt>
                <c:pt idx="48">
                  <c:v>916.76065288706025</c:v>
                </c:pt>
                <c:pt idx="49">
                  <c:v>923.09410578875338</c:v>
                </c:pt>
                <c:pt idx="50">
                  <c:v>929.41701172718786</c:v>
                </c:pt>
                <c:pt idx="51">
                  <c:v>935.72938826599511</c:v>
                </c:pt>
                <c:pt idx="52">
                  <c:v>942.03125293955895</c:v>
                </c:pt>
                <c:pt idx="53">
                  <c:v>948.32262325306283</c:v>
                </c:pt>
                <c:pt idx="54">
                  <c:v>954.60351668253941</c:v>
                </c:pt>
                <c:pt idx="55">
                  <c:v>960.87395067491889</c:v>
                </c:pt>
                <c:pt idx="56">
                  <c:v>967.13394264807744</c:v>
                </c:pt>
                <c:pt idx="57">
                  <c:v>973.38350999088584</c:v>
                </c:pt>
                <c:pt idx="58">
                  <c:v>979.6226700632576</c:v>
                </c:pt>
                <c:pt idx="59">
                  <c:v>985.85144019619645</c:v>
                </c:pt>
                <c:pt idx="60">
                  <c:v>992.06983769184603</c:v>
                </c:pt>
                <c:pt idx="61">
                  <c:v>998.2778798235363</c:v>
                </c:pt>
                <c:pt idx="62">
                  <c:v>1004.4755838358332</c:v>
                </c:pt>
                <c:pt idx="63">
                  <c:v>1010.6629669445852</c:v>
                </c:pt>
                <c:pt idx="64">
                  <c:v>1016.840046336971</c:v>
                </c:pt>
                <c:pt idx="65">
                  <c:v>1023.006839171549</c:v>
                </c:pt>
                <c:pt idx="66">
                  <c:v>1029.1633625783029</c:v>
                </c:pt>
                <c:pt idx="67">
                  <c:v>1035.3096336586909</c:v>
                </c:pt>
                <c:pt idx="68">
                  <c:v>1041.4456694856922</c:v>
                </c:pt>
                <c:pt idx="69">
                  <c:v>1047.571487103854</c:v>
                </c:pt>
                <c:pt idx="70">
                  <c:v>1053.6871035293414</c:v>
                </c:pt>
                <c:pt idx="71">
                  <c:v>1059.7925357499807</c:v>
                </c:pt>
                <c:pt idx="72">
                  <c:v>1065.8878007253102</c:v>
                </c:pt>
                <c:pt idx="73">
                  <c:v>1071.9729153866258</c:v>
                </c:pt>
                <c:pt idx="74">
                  <c:v>1078.0478966370272</c:v>
                </c:pt>
                <c:pt idx="75">
                  <c:v>1084.1127613514664</c:v>
                </c:pt>
                <c:pt idx="76">
                  <c:v>1090.1675263767934</c:v>
                </c:pt>
                <c:pt idx="77">
                  <c:v>1096.2122085318042</c:v>
                </c:pt>
                <c:pt idx="78">
                  <c:v>1102.2468246072867</c:v>
                </c:pt>
                <c:pt idx="79">
                  <c:v>1108.2713913660666</c:v>
                </c:pt>
                <c:pt idx="80">
                  <c:v>1114.2859255430558</c:v>
                </c:pt>
                <c:pt idx="81">
                  <c:v>1120.2904438452972</c:v>
                </c:pt>
                <c:pt idx="82">
                  <c:v>1126.2849629520128</c:v>
                </c:pt>
                <c:pt idx="83">
                  <c:v>1132.269499514648</c:v>
                </c:pt>
                <c:pt idx="84">
                  <c:v>1138.2440701569194</c:v>
                </c:pt>
                <c:pt idx="85">
                  <c:v>1144.2086914748602</c:v>
                </c:pt>
                <c:pt idx="86">
                  <c:v>1150.163380036867</c:v>
                </c:pt>
                <c:pt idx="87">
                  <c:v>1156.1081523837449</c:v>
                </c:pt>
                <c:pt idx="88">
                  <c:v>1162.043025028755</c:v>
                </c:pt>
                <c:pt idx="89">
                  <c:v>1167.9680144576578</c:v>
                </c:pt>
                <c:pt idx="90">
                  <c:v>1173.8831371287611</c:v>
                </c:pt>
                <c:pt idx="91">
                  <c:v>1179.788409472965</c:v>
                </c:pt>
                <c:pt idx="92">
                  <c:v>1185.683847893808</c:v>
                </c:pt>
                <c:pt idx="93">
                  <c:v>1191.5694687675114</c:v>
                </c:pt>
                <c:pt idx="94">
                  <c:v>1197.4452884430259</c:v>
                </c:pt>
                <c:pt idx="95">
                  <c:v>1203.3113232420767</c:v>
                </c:pt>
                <c:pt idx="96">
                  <c:v>1209.1675894592083</c:v>
                </c:pt>
                <c:pt idx="97">
                  <c:v>1215.0141033618311</c:v>
                </c:pt>
                <c:pt idx="98">
                  <c:v>1220.8508811902652</c:v>
                </c:pt>
                <c:pt idx="99">
                  <c:v>1226.6779391577861</c:v>
                </c:pt>
                <c:pt idx="100">
                  <c:v>1232.4952934506691</c:v>
                </c:pt>
                <c:pt idx="101">
                  <c:v>1238.3029602282361</c:v>
                </c:pt>
                <c:pt idx="102">
                  <c:v>1244.1009556228983</c:v>
                </c:pt>
                <c:pt idx="103">
                  <c:v>1249.8892957402022</c:v>
                </c:pt>
                <c:pt idx="104">
                  <c:v>1255.667996658874</c:v>
                </c:pt>
                <c:pt idx="105">
                  <c:v>1261.4370744308649</c:v>
                </c:pt>
                <c:pt idx="106">
                  <c:v>1267.1965450813939</c:v>
                </c:pt>
                <c:pt idx="107">
                  <c:v>1272.9464246089944</c:v>
                </c:pt>
                <c:pt idx="108">
                  <c:v>1278.6867289855584</c:v>
                </c:pt>
                <c:pt idx="109">
                  <c:v>1284.4174741563788</c:v>
                </c:pt>
                <c:pt idx="110">
                  <c:v>1290.1386760401961</c:v>
                </c:pt>
                <c:pt idx="111">
                  <c:v>1295.8503505292413</c:v>
                </c:pt>
                <c:pt idx="112">
                  <c:v>1301.5525134892807</c:v>
                </c:pt>
                <c:pt idx="113">
                  <c:v>1307.2451807596597</c:v>
                </c:pt>
                <c:pt idx="114">
                  <c:v>1312.9283681533461</c:v>
                </c:pt>
                <c:pt idx="115">
                  <c:v>1318.6020914569758</c:v>
                </c:pt>
                <c:pt idx="116">
                  <c:v>1324.2663664308945</c:v>
                </c:pt>
                <c:pt idx="117">
                  <c:v>1329.9212088092031</c:v>
                </c:pt>
                <c:pt idx="118">
                  <c:v>1335.5666342998011</c:v>
                </c:pt>
                <c:pt idx="119">
                  <c:v>1341.2026585844287</c:v>
                </c:pt>
                <c:pt idx="120">
                  <c:v>1346.8292973187138</c:v>
                </c:pt>
                <c:pt idx="121">
                  <c:v>1352.4465661322108</c:v>
                </c:pt>
                <c:pt idx="122">
                  <c:v>1358.0544806284488</c:v>
                </c:pt>
                <c:pt idx="123">
                  <c:v>1363.653056384971</c:v>
                </c:pt>
                <c:pt idx="124">
                  <c:v>1369.2423089533806</c:v>
                </c:pt>
                <c:pt idx="125">
                  <c:v>1374.822253859383</c:v>
                </c:pt>
                <c:pt idx="126">
                  <c:v>1380.3929066028281</c:v>
                </c:pt>
                <c:pt idx="127">
                  <c:v>1385.9542826577554</c:v>
                </c:pt>
                <c:pt idx="128">
                  <c:v>1391.5063974724353</c:v>
                </c:pt>
                <c:pt idx="129">
                  <c:v>1397.0492664694123</c:v>
                </c:pt>
                <c:pt idx="130">
                  <c:v>1402.5829050455484</c:v>
                </c:pt>
                <c:pt idx="131">
                  <c:v>1408.1073285720652</c:v>
                </c:pt>
                <c:pt idx="132">
                  <c:v>1413.6225523945875</c:v>
                </c:pt>
                <c:pt idx="133">
                  <c:v>1419.1285918331851</c:v>
                </c:pt>
                <c:pt idx="134">
                  <c:v>1424.625462182415</c:v>
                </c:pt>
                <c:pt idx="135">
                  <c:v>1430.1131787113657</c:v>
                </c:pt>
                <c:pt idx="136">
                  <c:v>1435.591756663697</c:v>
                </c:pt>
                <c:pt idx="137">
                  <c:v>1441.061211257685</c:v>
                </c:pt>
                <c:pt idx="138">
                  <c:v>1446.5215576862629</c:v>
                </c:pt>
                <c:pt idx="139">
                  <c:v>1451.9728111170625</c:v>
                </c:pt>
                <c:pt idx="140">
                  <c:v>1457.4149866924586</c:v>
                </c:pt>
                <c:pt idx="141">
                  <c:v>1462.8480995296084</c:v>
                </c:pt>
                <c:pt idx="142">
                  <c:v>1468.272164720496</c:v>
                </c:pt>
                <c:pt idx="143">
                  <c:v>1473.6871973319728</c:v>
                </c:pt>
                <c:pt idx="144">
                  <c:v>1479.093212405799</c:v>
                </c:pt>
                <c:pt idx="145">
                  <c:v>1484.4902249586867</c:v>
                </c:pt>
                <c:pt idx="146">
                  <c:v>1489.878249982341</c:v>
                </c:pt>
                <c:pt idx="147">
                  <c:v>1495.2573024435019</c:v>
                </c:pt>
                <c:pt idx="148">
                  <c:v>1500.6273972839849</c:v>
                </c:pt>
                <c:pt idx="149">
                  <c:v>1505.9885494207235</c:v>
                </c:pt>
                <c:pt idx="150">
                  <c:v>1511.3407737458108</c:v>
                </c:pt>
                <c:pt idx="151">
                  <c:v>1516.6840851265395</c:v>
                </c:pt>
                <c:pt idx="152">
                  <c:v>1522.0184984054449</c:v>
                </c:pt>
                <c:pt idx="153">
                  <c:v>1527.3440284003455</c:v>
                </c:pt>
                <c:pt idx="154">
                  <c:v>1532.6606899043827</c:v>
                </c:pt>
                <c:pt idx="155">
                  <c:v>1537.9684976860649</c:v>
                </c:pt>
                <c:pt idx="156">
                  <c:v>1543.2674664893054</c:v>
                </c:pt>
                <c:pt idx="157">
                  <c:v>1548.5576110334659</c:v>
                </c:pt>
                <c:pt idx="158">
                  <c:v>1553.838946013396</c:v>
                </c:pt>
                <c:pt idx="159">
                  <c:v>1559.1114860994733</c:v>
                </c:pt>
                <c:pt idx="160">
                  <c:v>1564.375245937646</c:v>
                </c:pt>
                <c:pt idx="161">
                  <c:v>1569.6302401494729</c:v>
                </c:pt>
                <c:pt idx="162">
                  <c:v>1574.8764833321634</c:v>
                </c:pt>
                <c:pt idx="163">
                  <c:v>1580.1139900586188</c:v>
                </c:pt>
                <c:pt idx="164">
                  <c:v>1585.3427748774718</c:v>
                </c:pt>
                <c:pt idx="165">
                  <c:v>1590.5628523131284</c:v>
                </c:pt>
                <c:pt idx="166">
                  <c:v>1595.7742368658069</c:v>
                </c:pt>
                <c:pt idx="167">
                  <c:v>1600.9769430115789</c:v>
                </c:pt>
                <c:pt idx="168">
                  <c:v>1606.1709852024096</c:v>
                </c:pt>
                <c:pt idx="169">
                  <c:v>1611.3563778661967</c:v>
                </c:pt>
                <c:pt idx="170">
                  <c:v>1616.5331354068123</c:v>
                </c:pt>
                <c:pt idx="171">
                  <c:v>1621.7012722041418</c:v>
                </c:pt>
                <c:pt idx="172">
                  <c:v>1626.8608026141242</c:v>
                </c:pt>
                <c:pt idx="173">
                  <c:v>1632.0117409687919</c:v>
                </c:pt>
                <c:pt idx="174">
                  <c:v>1637.1541015763096</c:v>
                </c:pt>
                <c:pt idx="175">
                  <c:v>1642.2878987210163</c:v>
                </c:pt>
                <c:pt idx="176">
                  <c:v>1647.4131466634624</c:v>
                </c:pt>
                <c:pt idx="177">
                  <c:v>1652.5298596404516</c:v>
                </c:pt>
                <c:pt idx="178">
                  <c:v>1657.6380518650788</c:v>
                </c:pt>
                <c:pt idx="179">
                  <c:v>1662.7377375267693</c:v>
                </c:pt>
                <c:pt idx="180">
                  <c:v>1667.8289307913205</c:v>
                </c:pt>
                <c:pt idx="181">
                  <c:v>1672.9116458009391</c:v>
                </c:pt>
                <c:pt idx="182">
                  <c:v>1677.9858966742813</c:v>
                </c:pt>
                <c:pt idx="183">
                  <c:v>1683.051697506492</c:v>
                </c:pt>
                <c:pt idx="184">
                  <c:v>1688.1090623692426</c:v>
                </c:pt>
                <c:pt idx="185">
                  <c:v>1693.1580053107723</c:v>
                </c:pt>
                <c:pt idx="186">
                  <c:v>1698.1985403559261</c:v>
                </c:pt>
                <c:pt idx="187">
                  <c:v>1703.2306815061936</c:v>
                </c:pt>
                <c:pt idx="188">
                  <c:v>1708.2544427397479</c:v>
                </c:pt>
                <c:pt idx="189">
                  <c:v>1713.2698380114839</c:v>
                </c:pt>
                <c:pt idx="190">
                  <c:v>1718.2768812530592</c:v>
                </c:pt>
                <c:pt idx="191">
                  <c:v>1723.2755863729299</c:v>
                </c:pt>
                <c:pt idx="192">
                  <c:v>1728.2659672563911</c:v>
                </c:pt>
                <c:pt idx="193">
                  <c:v>1733.2480377656161</c:v>
                </c:pt>
                <c:pt idx="194">
                  <c:v>1738.2218117396917</c:v>
                </c:pt>
                <c:pt idx="195">
                  <c:v>1743.1873029946605</c:v>
                </c:pt>
                <c:pt idx="196">
                  <c:v>1748.1445253235568</c:v>
                </c:pt>
                <c:pt idx="197">
                  <c:v>1753.0934924964458</c:v>
                </c:pt>
                <c:pt idx="198">
                  <c:v>1758.0342182604622</c:v>
                </c:pt>
                <c:pt idx="199">
                  <c:v>1762.9667163398465</c:v>
                </c:pt>
                <c:pt idx="200">
                  <c:v>1767.8910004359861</c:v>
                </c:pt>
                <c:pt idx="201">
                  <c:v>1772.8070842274508</c:v>
                </c:pt>
                <c:pt idx="202">
                  <c:v>1777.7149813700323</c:v>
                </c:pt>
                <c:pt idx="203">
                  <c:v>1782.6147054967814</c:v>
                </c:pt>
                <c:pt idx="204">
                  <c:v>1787.5062702180458</c:v>
                </c:pt>
                <c:pt idx="205">
                  <c:v>1792.3896891215086</c:v>
                </c:pt>
                <c:pt idx="206">
                  <c:v>1797.2649757722252</c:v>
                </c:pt>
                <c:pt idx="207">
                  <c:v>1802.1321437126619</c:v>
                </c:pt>
                <c:pt idx="208">
                  <c:v>1806.9912064627329</c:v>
                </c:pt>
                <c:pt idx="209">
                  <c:v>1811.8421775198374</c:v>
                </c:pt>
                <c:pt idx="210">
                  <c:v>1816.6850703588984</c:v>
                </c:pt>
                <c:pt idx="211">
                  <c:v>1821.519898432399</c:v>
                </c:pt>
                <c:pt idx="212">
                  <c:v>1826.3466751704207</c:v>
                </c:pt>
                <c:pt idx="213">
                  <c:v>1831.1654139806794</c:v>
                </c:pt>
                <c:pt idx="214">
                  <c:v>1835.9761282485638</c:v>
                </c:pt>
                <c:pt idx="215">
                  <c:v>1840.7788313371723</c:v>
                </c:pt>
                <c:pt idx="216">
                  <c:v>1845.5735365873495</c:v>
                </c:pt>
                <c:pt idx="217">
                  <c:v>1850.360257317725</c:v>
                </c:pt>
                <c:pt idx="218">
                  <c:v>1855.1390068247476</c:v>
                </c:pt>
                <c:pt idx="219">
                  <c:v>1859.9097983827248</c:v>
                </c:pt>
                <c:pt idx="220">
                  <c:v>1864.6726452438586</c:v>
                </c:pt>
                <c:pt idx="221">
                  <c:v>1869.4275606382819</c:v>
                </c:pt>
                <c:pt idx="222">
                  <c:v>1874.1745577740962</c:v>
                </c:pt>
                <c:pt idx="223">
                  <c:v>1878.9136498374082</c:v>
                </c:pt>
                <c:pt idx="224">
                  <c:v>1883.6448499923649</c:v>
                </c:pt>
                <c:pt idx="225">
                  <c:v>1888.368171381192</c:v>
                </c:pt>
                <c:pt idx="226">
                  <c:v>1893.0836271242301</c:v>
                </c:pt>
                <c:pt idx="227">
                  <c:v>1897.7912303199703</c:v>
                </c:pt>
                <c:pt idx="228">
                  <c:v>1902.4909940450914</c:v>
                </c:pt>
                <c:pt idx="229">
                  <c:v>1907.1829313544952</c:v>
                </c:pt>
                <c:pt idx="230">
                  <c:v>1911.8670552813439</c:v>
                </c:pt>
                <c:pt idx="231">
                  <c:v>1916.5433788370963</c:v>
                </c:pt>
                <c:pt idx="232">
                  <c:v>1921.2119150115427</c:v>
                </c:pt>
                <c:pt idx="233">
                  <c:v>1925.8726767728426</c:v>
                </c:pt>
                <c:pt idx="234">
                  <c:v>1930.5256770675587</c:v>
                </c:pt>
                <c:pt idx="235">
                  <c:v>1935.1709288206955</c:v>
                </c:pt>
                <c:pt idx="236">
                  <c:v>1939.8084449357327</c:v>
                </c:pt>
                <c:pt idx="237">
                  <c:v>1944.4382382946626</c:v>
                </c:pt>
                <c:pt idx="238">
                  <c:v>1949.0603217580256</c:v>
                </c:pt>
                <c:pt idx="239">
                  <c:v>1953.6747081649446</c:v>
                </c:pt>
                <c:pt idx="240">
                  <c:v>1958.2814103331634</c:v>
                </c:pt>
                <c:pt idx="241">
                  <c:v>1962.8804410590797</c:v>
                </c:pt>
                <c:pt idx="242">
                  <c:v>1967.4718131177817</c:v>
                </c:pt>
                <c:pt idx="243">
                  <c:v>1972.0555392630831</c:v>
                </c:pt>
                <c:pt idx="244">
                  <c:v>1976.6316322275602</c:v>
                </c:pt>
                <c:pt idx="245">
                  <c:v>1981.2001047225849</c:v>
                </c:pt>
                <c:pt idx="246">
                  <c:v>1985.7609694383616</c:v>
                </c:pt>
                <c:pt idx="247">
                  <c:v>1990.3142390439621</c:v>
                </c:pt>
                <c:pt idx="248">
                  <c:v>1994.8599261873605</c:v>
                </c:pt>
                <c:pt idx="249">
                  <c:v>1999.3980434954681</c:v>
                </c:pt>
                <c:pt idx="250">
                  <c:v>2003.9286035741693</c:v>
                </c:pt>
                <c:pt idx="251">
                  <c:v>2008.4516190083561</c:v>
                </c:pt>
                <c:pt idx="252">
                  <c:v>2012.9671023619635</c:v>
                </c:pt>
                <c:pt idx="253">
                  <c:v>2017.4750661780035</c:v>
                </c:pt>
                <c:pt idx="254">
                  <c:v>2021.9755229786006</c:v>
                </c:pt>
                <c:pt idx="255">
                  <c:v>2026.4684852650266</c:v>
                </c:pt>
                <c:pt idx="256">
                  <c:v>2030.9539655177352</c:v>
                </c:pt>
                <c:pt idx="257">
                  <c:v>2035.431976196397</c:v>
                </c:pt>
                <c:pt idx="258">
                  <c:v>2039.9025297399332</c:v>
                </c:pt>
                <c:pt idx="259">
                  <c:v>2044.3656385665508</c:v>
                </c:pt>
                <c:pt idx="260">
                  <c:v>2048.8213150737774</c:v>
                </c:pt>
                <c:pt idx="261">
                  <c:v>2053.2695716384951</c:v>
                </c:pt>
                <c:pt idx="262">
                  <c:v>2057.7104206169743</c:v>
                </c:pt>
                <c:pt idx="263">
                  <c:v>2062.1438743449103</c:v>
                </c:pt>
                <c:pt idx="264">
                  <c:v>2066.5699451374549</c:v>
                </c:pt>
                <c:pt idx="265">
                  <c:v>2070.9886452892524</c:v>
                </c:pt>
                <c:pt idx="266">
                  <c:v>2075.3999870744719</c:v>
                </c:pt>
                <c:pt idx="267">
                  <c:v>2079.8039827468442</c:v>
                </c:pt>
                <c:pt idx="268">
                  <c:v>2084.2006445396928</c:v>
                </c:pt>
                <c:pt idx="269">
                  <c:v>2088.5899846659704</c:v>
                </c:pt>
                <c:pt idx="270">
                  <c:v>2092.9720153182916</c:v>
                </c:pt>
                <c:pt idx="271">
                  <c:v>2097.346748668966</c:v>
                </c:pt>
                <c:pt idx="272">
                  <c:v>2101.7141968700334</c:v>
                </c:pt>
                <c:pt idx="273">
                  <c:v>2106.0743720532973</c:v>
                </c:pt>
                <c:pt idx="274">
                  <c:v>2110.4272863303586</c:v>
                </c:pt>
                <c:pt idx="275">
                  <c:v>2114.7729517926487</c:v>
                </c:pt>
                <c:pt idx="276">
                  <c:v>2119.1113805114628</c:v>
                </c:pt>
                <c:pt idx="277">
                  <c:v>2123.4425845379947</c:v>
                </c:pt>
                <c:pt idx="278">
                  <c:v>2127.7665759033694</c:v>
                </c:pt>
                <c:pt idx="279">
                  <c:v>2132.0833666186772</c:v>
                </c:pt>
                <c:pt idx="280">
                  <c:v>2136.3929686750066</c:v>
                </c:pt>
                <c:pt idx="281">
                  <c:v>2140.695394043476</c:v>
                </c:pt>
                <c:pt idx="282">
                  <c:v>2144.9906546752704</c:v>
                </c:pt>
                <c:pt idx="283">
                  <c:v>2149.2787625016722</c:v>
                </c:pt>
                <c:pt idx="284">
                  <c:v>2153.5597294340946</c:v>
                </c:pt>
                <c:pt idx="285">
                  <c:v>2157.8335673641154</c:v>
                </c:pt>
                <c:pt idx="286">
                  <c:v>2162.100288163509</c:v>
                </c:pt>
                <c:pt idx="287">
                  <c:v>2166.3599036842802</c:v>
                </c:pt>
                <c:pt idx="288">
                  <c:v>2170.6124257586976</c:v>
                </c:pt>
                <c:pt idx="289">
                  <c:v>2174.8578661993251</c:v>
                </c:pt>
                <c:pt idx="290">
                  <c:v>2179.096236799056</c:v>
                </c:pt>
                <c:pt idx="291">
                  <c:v>2183.3275493311435</c:v>
                </c:pt>
                <c:pt idx="292">
                  <c:v>2187.5518155492373</c:v>
                </c:pt>
                <c:pt idx="293">
                  <c:v>2191.7690471874125</c:v>
                </c:pt>
                <c:pt idx="294">
                  <c:v>2195.9792559602042</c:v>
                </c:pt>
                <c:pt idx="295">
                  <c:v>2200.1824535626397</c:v>
                </c:pt>
                <c:pt idx="296">
                  <c:v>2204.3786516702703</c:v>
                </c:pt>
                <c:pt idx="297">
                  <c:v>2208.5678619392042</c:v>
                </c:pt>
                <c:pt idx="298">
                  <c:v>2212.7500960061402</c:v>
                </c:pt>
                <c:pt idx="299">
                  <c:v>2216.9253654883969</c:v>
                </c:pt>
                <c:pt idx="300">
                  <c:v>2221.093681983949</c:v>
                </c:pt>
                <c:pt idx="301">
                  <c:v>2225.2550570714548</c:v>
                </c:pt>
                <c:pt idx="302">
                  <c:v>2229.4095023102927</c:v>
                </c:pt>
                <c:pt idx="303">
                  <c:v>2233.5570292405914</c:v>
                </c:pt>
                <c:pt idx="304">
                  <c:v>2237.6976493832617</c:v>
                </c:pt>
                <c:pt idx="305">
                  <c:v>2241.8313742400283</c:v>
                </c:pt>
                <c:pt idx="306">
                  <c:v>2245.9582152934631</c:v>
                </c:pt>
                <c:pt idx="307">
                  <c:v>2250.0781840070158</c:v>
                </c:pt>
                <c:pt idx="308">
                  <c:v>2254.1912918250478</c:v>
                </c:pt>
                <c:pt idx="309">
                  <c:v>2258.2975501728606</c:v>
                </c:pt>
                <c:pt idx="310">
                  <c:v>2262.3969704567294</c:v>
                </c:pt>
                <c:pt idx="311">
                  <c:v>2266.4895640639361</c:v>
                </c:pt>
                <c:pt idx="312">
                  <c:v>2270.5753423627984</c:v>
                </c:pt>
                <c:pt idx="313">
                  <c:v>2274.6543167027035</c:v>
                </c:pt>
                <c:pt idx="314">
                  <c:v>2278.726498414138</c:v>
                </c:pt>
                <c:pt idx="315">
                  <c:v>2282.7918988087208</c:v>
                </c:pt>
                <c:pt idx="316">
                  <c:v>2286.850529179233</c:v>
                </c:pt>
                <c:pt idx="317">
                  <c:v>2290.9024007996504</c:v>
                </c:pt>
                <c:pt idx="318">
                  <c:v>2294.9475249251755</c:v>
                </c:pt>
                <c:pt idx="319">
                  <c:v>2298.9859127922655</c:v>
                </c:pt>
                <c:pt idx="320">
                  <c:v>2303.0175756186682</c:v>
                </c:pt>
                <c:pt idx="321">
                  <c:v>2307.0425246034488</c:v>
                </c:pt>
                <c:pt idx="322">
                  <c:v>2311.0607709270234</c:v>
                </c:pt>
                <c:pt idx="323">
                  <c:v>2315.0723257511913</c:v>
                </c:pt>
                <c:pt idx="324">
                  <c:v>2319.0772002191616</c:v>
                </c:pt>
                <c:pt idx="325">
                  <c:v>2323.0754054555891</c:v>
                </c:pt>
                <c:pt idx="326">
                  <c:v>2327.0669525666012</c:v>
                </c:pt>
                <c:pt idx="327">
                  <c:v>2331.0518526398318</c:v>
                </c:pt>
                <c:pt idx="328">
                  <c:v>2335.0301167444509</c:v>
                </c:pt>
                <c:pt idx="329">
                  <c:v>2339.0017559311937</c:v>
                </c:pt>
                <c:pt idx="330">
                  <c:v>2342.9667812323942</c:v>
                </c:pt>
                <c:pt idx="331">
                  <c:v>2346.9252036620142</c:v>
                </c:pt>
                <c:pt idx="332">
                  <c:v>2350.8770342156736</c:v>
                </c:pt>
                <c:pt idx="333">
                  <c:v>2354.8222838706829</c:v>
                </c:pt>
                <c:pt idx="334">
                  <c:v>2358.7609635860708</c:v>
                </c:pt>
                <c:pt idx="335">
                  <c:v>2362.6930843026175</c:v>
                </c:pt>
                <c:pt idx="336">
                  <c:v>2366.6186569428824</c:v>
                </c:pt>
                <c:pt idx="337">
                  <c:v>2370.5376924112361</c:v>
                </c:pt>
                <c:pt idx="338">
                  <c:v>2374.450201593892</c:v>
                </c:pt>
                <c:pt idx="339">
                  <c:v>2378.3561953589328</c:v>
                </c:pt>
                <c:pt idx="340">
                  <c:v>2382.255684556344</c:v>
                </c:pt>
                <c:pt idx="341">
                  <c:v>2386.1486800180423</c:v>
                </c:pt>
                <c:pt idx="342">
                  <c:v>2390.0351925579066</c:v>
                </c:pt>
                <c:pt idx="343">
                  <c:v>2393.9152329718077</c:v>
                </c:pt>
                <c:pt idx="344">
                  <c:v>2397.7888120376383</c:v>
                </c:pt>
                <c:pt idx="345">
                  <c:v>2401.6559405153421</c:v>
                </c:pt>
                <c:pt idx="346">
                  <c:v>2405.5166291469454</c:v>
                </c:pt>
                <c:pt idx="347">
                  <c:v>2409.3708886565864</c:v>
                </c:pt>
                <c:pt idx="348">
                  <c:v>2413.2187297505429</c:v>
                </c:pt>
                <c:pt idx="349">
                  <c:v>2417.0601631172658</c:v>
                </c:pt>
                <c:pt idx="350">
                  <c:v>2420.8951994274057</c:v>
                </c:pt>
                <c:pt idx="351">
                  <c:v>2424.7238493338432</c:v>
                </c:pt>
                <c:pt idx="352">
                  <c:v>2428.5461234717195</c:v>
                </c:pt>
                <c:pt idx="353">
                  <c:v>2432.3620324584654</c:v>
                </c:pt>
                <c:pt idx="354">
                  <c:v>2436.1715868938309</c:v>
                </c:pt>
                <c:pt idx="355">
                  <c:v>2439.9747973599133</c:v>
                </c:pt>
                <c:pt idx="356">
                  <c:v>2443.7716744211889</c:v>
                </c:pt>
                <c:pt idx="357">
                  <c:v>2447.5622286245411</c:v>
                </c:pt>
                <c:pt idx="358">
                  <c:v>2451.3464704992894</c:v>
                </c:pt>
                <c:pt idx="359">
                  <c:v>2455.1244105572191</c:v>
                </c:pt>
                <c:pt idx="360">
                  <c:v>2458.896059292611</c:v>
                </c:pt>
                <c:pt idx="361">
                  <c:v>2462.6614271822691</c:v>
                </c:pt>
                <c:pt idx="362">
                  <c:v>2466.4205246855508</c:v>
                </c:pt>
                <c:pt idx="363">
                  <c:v>2470.1733622443967</c:v>
                </c:pt>
                <c:pt idx="364">
                  <c:v>2473.919950283358</c:v>
                </c:pt>
                <c:pt idx="365">
                  <c:v>2477.6602992096259</c:v>
                </c:pt>
                <c:pt idx="366">
                  <c:v>2481.3944194130604</c:v>
                </c:pt>
                <c:pt idx="367">
                  <c:v>2485.1223212662208</c:v>
                </c:pt>
                <c:pt idx="368">
                  <c:v>2488.8440151243922</c:v>
                </c:pt>
                <c:pt idx="369">
                  <c:v>2492.5595113256154</c:v>
                </c:pt>
                <c:pt idx="370">
                  <c:v>2496.2688201907158</c:v>
                </c:pt>
                <c:pt idx="371">
                  <c:v>2499.9719520233307</c:v>
                </c:pt>
                <c:pt idx="372">
                  <c:v>2503.6689171099406</c:v>
                </c:pt>
                <c:pt idx="373">
                  <c:v>2507.3597257198953</c:v>
                </c:pt>
                <c:pt idx="374">
                  <c:v>2511.0443881054434</c:v>
                </c:pt>
                <c:pt idx="375">
                  <c:v>2514.7229145017604</c:v>
                </c:pt>
                <c:pt idx="376">
                  <c:v>2518.395315126977</c:v>
                </c:pt>
                <c:pt idx="377">
                  <c:v>2522.0616001822091</c:v>
                </c:pt>
                <c:pt idx="378">
                  <c:v>2525.7217798515835</c:v>
                </c:pt>
                <c:pt idx="379">
                  <c:v>2529.3758643022693</c:v>
                </c:pt>
                <c:pt idx="380">
                  <c:v>2533.0238636845029</c:v>
                </c:pt>
                <c:pt idx="381">
                  <c:v>2536.6657881316178</c:v>
                </c:pt>
                <c:pt idx="382">
                  <c:v>2540.301647760074</c:v>
                </c:pt>
                <c:pt idx="383">
                  <c:v>2543.9314526694834</c:v>
                </c:pt>
                <c:pt idx="384">
                  <c:v>2547.5552129426401</c:v>
                </c:pt>
                <c:pt idx="385">
                  <c:v>2551.1729386455472</c:v>
                </c:pt>
                <c:pt idx="386">
                  <c:v>2554.7846398274442</c:v>
                </c:pt>
                <c:pt idx="387">
                  <c:v>2558.3903265208382</c:v>
                </c:pt>
                <c:pt idx="388">
                  <c:v>2561.9900087415263</c:v>
                </c:pt>
                <c:pt idx="389">
                  <c:v>2565.5836964886289</c:v>
                </c:pt>
                <c:pt idx="390">
                  <c:v>2569.1713997446145</c:v>
                </c:pt>
                <c:pt idx="391">
                  <c:v>2572.7531284753272</c:v>
                </c:pt>
                <c:pt idx="392">
                  <c:v>2576.3288926300165</c:v>
                </c:pt>
                <c:pt idx="393">
                  <c:v>2579.8987021413618</c:v>
                </c:pt>
                <c:pt idx="394">
                  <c:v>2583.4625669255047</c:v>
                </c:pt>
                <c:pt idx="395">
                  <c:v>2587.0204968820703</c:v>
                </c:pt>
                <c:pt idx="396">
                  <c:v>2590.5725018941998</c:v>
                </c:pt>
                <c:pt idx="397">
                  <c:v>2594.1185918285773</c:v>
                </c:pt>
                <c:pt idx="398">
                  <c:v>2597.6587765354529</c:v>
                </c:pt>
                <c:pt idx="399">
                  <c:v>2601.1930658486772</c:v>
                </c:pt>
                <c:pt idx="400">
                  <c:v>2604.7214695857219</c:v>
                </c:pt>
                <c:pt idx="401">
                  <c:v>2608.2439975477105</c:v>
                </c:pt>
                <c:pt idx="402">
                  <c:v>2611.7606595194457</c:v>
                </c:pt>
                <c:pt idx="403">
                  <c:v>2615.2714652694353</c:v>
                </c:pt>
                <c:pt idx="404">
                  <c:v>2618.7764245499197</c:v>
                </c:pt>
                <c:pt idx="405">
                  <c:v>2622.2755470968987</c:v>
                </c:pt>
                <c:pt idx="406">
                  <c:v>2625.7688426301593</c:v>
                </c:pt>
                <c:pt idx="407">
                  <c:v>2629.2563208533029</c:v>
                </c:pt>
                <c:pt idx="408">
                  <c:v>2632.7379914537719</c:v>
                </c:pt>
                <c:pt idx="409">
                  <c:v>2636.2138641028746</c:v>
                </c:pt>
                <c:pt idx="410">
                  <c:v>2639.6839484558159</c:v>
                </c:pt>
                <c:pt idx="411">
                  <c:v>2643.1482541517203</c:v>
                </c:pt>
                <c:pt idx="412">
                  <c:v>2646.606790813662</c:v>
                </c:pt>
                <c:pt idx="413">
                  <c:v>2650.0595680486895</c:v>
                </c:pt>
                <c:pt idx="414">
                  <c:v>2653.5065954478528</c:v>
                </c:pt>
                <c:pt idx="415">
                  <c:v>2656.9478825862302</c:v>
                </c:pt>
                <c:pt idx="416">
                  <c:v>2660.3834390229549</c:v>
                </c:pt>
                <c:pt idx="417">
                  <c:v>2663.8132743012411</c:v>
                </c:pt>
                <c:pt idx="418">
                  <c:v>2667.2373979484119</c:v>
                </c:pt>
                <c:pt idx="419">
                  <c:v>2670.6558194759241</c:v>
                </c:pt>
                <c:pt idx="420">
                  <c:v>2674.0685483793945</c:v>
                </c:pt>
                <c:pt idx="421">
                  <c:v>2677.4755941386279</c:v>
                </c:pt>
                <c:pt idx="422">
                  <c:v>2680.8769662176437</c:v>
                </c:pt>
                <c:pt idx="423">
                  <c:v>2684.2726740646976</c:v>
                </c:pt>
                <c:pt idx="424">
                  <c:v>2687.6627271123161</c:v>
                </c:pt>
                <c:pt idx="425">
                  <c:v>2691.0471347773137</c:v>
                </c:pt>
                <c:pt idx="426">
                  <c:v>2694.4259064608254</c:v>
                </c:pt>
                <c:pt idx="427">
                  <c:v>2697.7990515483307</c:v>
                </c:pt>
                <c:pt idx="428">
                  <c:v>2701.1665794096784</c:v>
                </c:pt>
                <c:pt idx="429">
                  <c:v>2704.5284993991158</c:v>
                </c:pt>
                <c:pt idx="430">
                  <c:v>2707.8848208553109</c:v>
                </c:pt>
                <c:pt idx="431">
                  <c:v>2711.2355531013809</c:v>
                </c:pt>
                <c:pt idx="432">
                  <c:v>2714.5807054449187</c:v>
                </c:pt>
                <c:pt idx="433">
                  <c:v>2717.9202871780144</c:v>
                </c:pt>
                <c:pt idx="434">
                  <c:v>2721.2543075772878</c:v>
                </c:pt>
                <c:pt idx="435">
                  <c:v>2724.5827759039084</c:v>
                </c:pt>
                <c:pt idx="436">
                  <c:v>2727.905701403623</c:v>
                </c:pt>
                <c:pt idx="437">
                  <c:v>2731.2230933067831</c:v>
                </c:pt>
                <c:pt idx="438">
                  <c:v>2734.5349608283677</c:v>
                </c:pt>
                <c:pt idx="439">
                  <c:v>2737.8413131680113</c:v>
                </c:pt>
                <c:pt idx="440">
                  <c:v>2741.1421595100287</c:v>
                </c:pt>
                <c:pt idx="441">
                  <c:v>2744.4375090234385</c:v>
                </c:pt>
                <c:pt idx="442">
                  <c:v>2747.7273708619914</c:v>
                </c:pt>
                <c:pt idx="443">
                  <c:v>2751.0117541641962</c:v>
                </c:pt>
                <c:pt idx="444">
                  <c:v>2754.2906680533406</c:v>
                </c:pt>
                <c:pt idx="445">
                  <c:v>2757.5641216375211</c:v>
                </c:pt>
                <c:pt idx="446">
                  <c:v>2760.8321240096661</c:v>
                </c:pt>
                <c:pt idx="447">
                  <c:v>2764.0946842475632</c:v>
                </c:pt>
                <c:pt idx="448">
                  <c:v>2767.3518114138806</c:v>
                </c:pt>
                <c:pt idx="449">
                  <c:v>2770.6035145561964</c:v>
                </c:pt>
                <c:pt idx="450">
                  <c:v>2773.8498027070218</c:v>
                </c:pt>
                <c:pt idx="451">
                  <c:v>2777.0906848838254</c:v>
                </c:pt>
                <c:pt idx="452">
                  <c:v>2780.3261700890598</c:v>
                </c:pt>
                <c:pt idx="453">
                  <c:v>2783.5562673101858</c:v>
                </c:pt>
                <c:pt idx="454">
                  <c:v>2786.7809855196983</c:v>
                </c:pt>
                <c:pt idx="455">
                  <c:v>2790.0003336751502</c:v>
                </c:pt>
                <c:pt idx="456">
                  <c:v>2793.2143207191762</c:v>
                </c:pt>
                <c:pt idx="457">
                  <c:v>2796.4229555795209</c:v>
                </c:pt>
                <c:pt idx="458">
                  <c:v>2799.6262471690616</c:v>
                </c:pt>
                <c:pt idx="459">
                  <c:v>2802.8242043858313</c:v>
                </c:pt>
                <c:pt idx="460">
                  <c:v>2806.0168361130472</c:v>
                </c:pt>
                <c:pt idx="461">
                  <c:v>2809.2041512191327</c:v>
                </c:pt>
                <c:pt idx="462">
                  <c:v>2812.3861585577424</c:v>
                </c:pt>
                <c:pt idx="463">
                  <c:v>2815.562866967789</c:v>
                </c:pt>
                <c:pt idx="464">
                  <c:v>2818.7342852734637</c:v>
                </c:pt>
                <c:pt idx="465">
                  <c:v>2821.9004222842636</c:v>
                </c:pt>
                <c:pt idx="466">
                  <c:v>2825.0612867950158</c:v>
                </c:pt>
                <c:pt idx="467">
                  <c:v>2828.2168875859024</c:v>
                </c:pt>
                <c:pt idx="468">
                  <c:v>2831.3672334224816</c:v>
                </c:pt>
                <c:pt idx="469">
                  <c:v>2834.5123330557176</c:v>
                </c:pt>
                <c:pt idx="470">
                  <c:v>2837.6521952219996</c:v>
                </c:pt>
                <c:pt idx="471">
                  <c:v>2840.786828643169</c:v>
                </c:pt>
                <c:pt idx="472">
                  <c:v>2843.9162420265429</c:v>
                </c:pt>
                <c:pt idx="473">
                  <c:v>2847.0404440649386</c:v>
                </c:pt>
                <c:pt idx="474">
                  <c:v>2850.1594434366966</c:v>
                </c:pt>
                <c:pt idx="475">
                  <c:v>2853.2732488057068</c:v>
                </c:pt>
                <c:pt idx="476">
                  <c:v>2856.3818688214296</c:v>
                </c:pt>
                <c:pt idx="477">
                  <c:v>2859.4853121189226</c:v>
                </c:pt>
                <c:pt idx="478">
                  <c:v>2862.5835873188648</c:v>
                </c:pt>
                <c:pt idx="479">
                  <c:v>2865.6767030275773</c:v>
                </c:pt>
                <c:pt idx="480">
                  <c:v>2868.7646678370502</c:v>
                </c:pt>
                <c:pt idx="481">
                  <c:v>2871.8474903249653</c:v>
                </c:pt>
                <c:pt idx="482">
                  <c:v>2874.9251790547214</c:v>
                </c:pt>
                <c:pt idx="483">
                  <c:v>2877.9977425754546</c:v>
                </c:pt>
                <c:pt idx="484">
                  <c:v>2881.0651894220659</c:v>
                </c:pt>
                <c:pt idx="485">
                  <c:v>2884.1275281152439</c:v>
                </c:pt>
                <c:pt idx="486">
                  <c:v>2887.1847671614855</c:v>
                </c:pt>
                <c:pt idx="487">
                  <c:v>2890.2369150531249</c:v>
                </c:pt>
                <c:pt idx="488">
                  <c:v>2893.2839802683507</c:v>
                </c:pt>
                <c:pt idx="489">
                  <c:v>2896.3259712712365</c:v>
                </c:pt>
                <c:pt idx="490">
                  <c:v>2899.3628965117591</c:v>
                </c:pt>
                <c:pt idx="491">
                  <c:v>2902.3947644258233</c:v>
                </c:pt>
                <c:pt idx="492">
                  <c:v>2905.4215834352863</c:v>
                </c:pt>
                <c:pt idx="493">
                  <c:v>2908.443361947981</c:v>
                </c:pt>
                <c:pt idx="494">
                  <c:v>2911.460108357739</c:v>
                </c:pt>
                <c:pt idx="495">
                  <c:v>2914.4718310444127</c:v>
                </c:pt>
                <c:pt idx="496">
                  <c:v>2917.4785383739004</c:v>
                </c:pt>
                <c:pt idx="497">
                  <c:v>2920.4802386981692</c:v>
                </c:pt>
                <c:pt idx="498">
                  <c:v>2923.4769403552768</c:v>
                </c:pt>
                <c:pt idx="499">
                  <c:v>2926.4686516693973</c:v>
                </c:pt>
                <c:pt idx="500">
                  <c:v>2929.4553809508416</c:v>
                </c:pt>
                <c:pt idx="501">
                  <c:v>2932.4371364960812</c:v>
                </c:pt>
                <c:pt idx="502">
                  <c:v>2935.4139265877729</c:v>
                </c:pt>
                <c:pt idx="503">
                  <c:v>2938.3857594947799</c:v>
                </c:pt>
                <c:pt idx="504">
                  <c:v>2941.3526434721953</c:v>
                </c:pt>
                <c:pt idx="505">
                  <c:v>2944.3145867613662</c:v>
                </c:pt>
                <c:pt idx="506">
                  <c:v>2947.2715975899137</c:v>
                </c:pt>
                <c:pt idx="507">
                  <c:v>2950.2236841717586</c:v>
                </c:pt>
                <c:pt idx="508">
                  <c:v>2953.1708547071444</c:v>
                </c:pt>
                <c:pt idx="509">
                  <c:v>2956.113117382657</c:v>
                </c:pt>
                <c:pt idx="510">
                  <c:v>2959.0504803712502</c:v>
                </c:pt>
                <c:pt idx="511">
                  <c:v>2961.9829518322676</c:v>
                </c:pt>
                <c:pt idx="512">
                  <c:v>2964.9105399114651</c:v>
                </c:pt>
                <c:pt idx="513">
                  <c:v>2967.8332527410344</c:v>
                </c:pt>
                <c:pt idx="514">
                  <c:v>2970.7510984396235</c:v>
                </c:pt>
                <c:pt idx="515">
                  <c:v>2973.6640851123611</c:v>
                </c:pt>
                <c:pt idx="516">
                  <c:v>2976.5722208508787</c:v>
                </c:pt>
                <c:pt idx="517">
                  <c:v>2979.4755137333332</c:v>
                </c:pt>
                <c:pt idx="518">
                  <c:v>2982.3739718244292</c:v>
                </c:pt>
                <c:pt idx="519">
                  <c:v>2985.2676031754409</c:v>
                </c:pt>
                <c:pt idx="520">
                  <c:v>2988.1564158242345</c:v>
                </c:pt>
                <c:pt idx="521">
                  <c:v>2991.0404177952919</c:v>
                </c:pt>
                <c:pt idx="522">
                  <c:v>2993.9196170997311</c:v>
                </c:pt>
                <c:pt idx="523">
                  <c:v>2996.7940217353307</c:v>
                </c:pt>
                <c:pt idx="524">
                  <c:v>2999.6636396865492</c:v>
                </c:pt>
                <c:pt idx="525">
                  <c:v>3002.5284789245497</c:v>
                </c:pt>
                <c:pt idx="526">
                  <c:v>3005.3885474072204</c:v>
                </c:pt>
                <c:pt idx="527">
                  <c:v>3008.2438530791978</c:v>
                </c:pt>
                <c:pt idx="528">
                  <c:v>3011.094403871889</c:v>
                </c:pt>
                <c:pt idx="529">
                  <c:v>3013.940207703492</c:v>
                </c:pt>
                <c:pt idx="530">
                  <c:v>3016.7812724790197</c:v>
                </c:pt>
                <c:pt idx="531">
                  <c:v>3019.6176060903199</c:v>
                </c:pt>
                <c:pt idx="532">
                  <c:v>3022.4492164160993</c:v>
                </c:pt>
                <c:pt idx="533">
                  <c:v>3025.2761113219435</c:v>
                </c:pt>
                <c:pt idx="534">
                  <c:v>3028.0982986603412</c:v>
                </c:pt>
                <c:pt idx="535">
                  <c:v>3030.9157862707025</c:v>
                </c:pt>
                <c:pt idx="536">
                  <c:v>3033.7285819793838</c:v>
                </c:pt>
                <c:pt idx="537">
                  <c:v>3036.536693599709</c:v>
                </c:pt>
                <c:pt idx="538">
                  <c:v>3039.3401289319891</c:v>
                </c:pt>
                <c:pt idx="539">
                  <c:v>3042.1388957635468</c:v>
                </c:pt>
                <c:pt idx="540">
                  <c:v>3044.9330018687365</c:v>
                </c:pt>
                <c:pt idx="541">
                  <c:v>3047.722455008965</c:v>
                </c:pt>
                <c:pt idx="542">
                  <c:v>3050.5072629327151</c:v>
                </c:pt>
                <c:pt idx="543">
                  <c:v>3053.2874333755672</c:v>
                </c:pt>
                <c:pt idx="544">
                  <c:v>3056.062974060218</c:v>
                </c:pt>
                <c:pt idx="545">
                  <c:v>3058.8338926965043</c:v>
                </c:pt>
                <c:pt idx="546">
                  <c:v>3061.6001969814242</c:v>
                </c:pt>
                <c:pt idx="547">
                  <c:v>3064.3618945991584</c:v>
                </c:pt>
                <c:pt idx="548">
                  <c:v>3067.1189932210914</c:v>
                </c:pt>
                <c:pt idx="549">
                  <c:v>3069.8715005058311</c:v>
                </c:pt>
                <c:pt idx="550">
                  <c:v>3072.6194240992336</c:v>
                </c:pt>
                <c:pt idx="551">
                  <c:v>3075.3627716344213</c:v>
                </c:pt>
                <c:pt idx="552">
                  <c:v>3078.1015507318061</c:v>
                </c:pt>
                <c:pt idx="553">
                  <c:v>3080.8357689991094</c:v>
                </c:pt>
                <c:pt idx="554">
                  <c:v>3083.565434031384</c:v>
                </c:pt>
                <c:pt idx="555">
                  <c:v>3086.2905534110341</c:v>
                </c:pt>
                <c:pt idx="556">
                  <c:v>3089.0111347078373</c:v>
                </c:pt>
                <c:pt idx="557">
                  <c:v>3091.727185478966</c:v>
                </c:pt>
                <c:pt idx="558">
                  <c:v>3094.4387132690081</c:v>
                </c:pt>
                <c:pt idx="559">
                  <c:v>3097.1457256099857</c:v>
                </c:pt>
                <c:pt idx="560">
                  <c:v>3099.84823002138</c:v>
                </c:pt>
                <c:pt idx="561">
                  <c:v>3102.546234010149</c:v>
                </c:pt>
                <c:pt idx="562">
                  <c:v>3105.2397450707504</c:v>
                </c:pt>
                <c:pt idx="563">
                  <c:v>3107.9287706851605</c:v>
                </c:pt>
                <c:pt idx="564">
                  <c:v>3110.6133183228976</c:v>
                </c:pt>
                <c:pt idx="565">
                  <c:v>3113.29339544104</c:v>
                </c:pt>
                <c:pt idx="566">
                  <c:v>3115.9690094842472</c:v>
                </c:pt>
                <c:pt idx="567">
                  <c:v>3118.6401678847824</c:v>
                </c:pt>
                <c:pt idx="568">
                  <c:v>3121.3068780625326</c:v>
                </c:pt>
                <c:pt idx="569">
                  <c:v>3123.9691474250271</c:v>
                </c:pt>
                <c:pt idx="570">
                  <c:v>3126.6269833674601</c:v>
                </c:pt>
                <c:pt idx="571">
                  <c:v>3129.2803932727111</c:v>
                </c:pt>
                <c:pt idx="572">
                  <c:v>3131.9293845113652</c:v>
                </c:pt>
                <c:pt idx="573">
                  <c:v>3134.5739644417331</c:v>
                </c:pt>
                <c:pt idx="574">
                  <c:v>3137.214140409872</c:v>
                </c:pt>
                <c:pt idx="575">
                  <c:v>3139.8499197496053</c:v>
                </c:pt>
                <c:pt idx="576">
                  <c:v>3142.4813097825436</c:v>
                </c:pt>
                <c:pt idx="577">
                  <c:v>3145.1083178181061</c:v>
                </c:pt>
                <c:pt idx="578">
                  <c:v>3147.7309511535386</c:v>
                </c:pt>
                <c:pt idx="579">
                  <c:v>3150.349217073936</c:v>
                </c:pt>
                <c:pt idx="580">
                  <c:v>3152.9631228522603</c:v>
                </c:pt>
                <c:pt idx="581">
                  <c:v>3155.5726757493626</c:v>
                </c:pt>
                <c:pt idx="582">
                  <c:v>3158.177883014002</c:v>
                </c:pt>
                <c:pt idx="583">
                  <c:v>3160.7787518828686</c:v>
                </c:pt>
                <c:pt idx="584">
                  <c:v>3163.3752895805987</c:v>
                </c:pt>
                <c:pt idx="585">
                  <c:v>3165.9675033197991</c:v>
                </c:pt>
                <c:pt idx="586">
                  <c:v>3168.5554003010648</c:v>
                </c:pt>
                <c:pt idx="587">
                  <c:v>3171.1389877130005</c:v>
                </c:pt>
                <c:pt idx="588">
                  <c:v>3173.7182727322393</c:v>
                </c:pt>
                <c:pt idx="589">
                  <c:v>3176.2932625234639</c:v>
                </c:pt>
                <c:pt idx="590">
                  <c:v>3178.8639642394251</c:v>
                </c:pt>
                <c:pt idx="591">
                  <c:v>3181.4303850209626</c:v>
                </c:pt>
                <c:pt idx="592">
                  <c:v>3183.9925319970243</c:v>
                </c:pt>
                <c:pt idx="593">
                  <c:v>3186.5504122846878</c:v>
                </c:pt>
                <c:pt idx="594">
                  <c:v>3189.1040329891771</c:v>
                </c:pt>
                <c:pt idx="595">
                  <c:v>3191.6534012038851</c:v>
                </c:pt>
                <c:pt idx="596">
                  <c:v>3194.1985240103909</c:v>
                </c:pt>
                <c:pt idx="597">
                  <c:v>3196.7394084784828</c:v>
                </c:pt>
                <c:pt idx="598">
                  <c:v>3199.2760616661735</c:v>
                </c:pt>
                <c:pt idx="599">
                  <c:v>3201.8084906197255</c:v>
                </c:pt>
                <c:pt idx="600">
                  <c:v>3204.3367023736637</c:v>
                </c:pt>
                <c:pt idx="601">
                  <c:v>3206.8607039508001</c:v>
                </c:pt>
                <c:pt idx="602">
                  <c:v>3209.3805023622526</c:v>
                </c:pt>
                <c:pt idx="603">
                  <c:v>3211.8961046074628</c:v>
                </c:pt>
                <c:pt idx="604">
                  <c:v>3214.4075176742158</c:v>
                </c:pt>
                <c:pt idx="605">
                  <c:v>3216.9147485386611</c:v>
                </c:pt>
                <c:pt idx="606">
                  <c:v>3219.4178041653299</c:v>
                </c:pt>
                <c:pt idx="607">
                  <c:v>3221.9166915071564</c:v>
                </c:pt>
                <c:pt idx="608">
                  <c:v>3224.4114175054965</c:v>
                </c:pt>
                <c:pt idx="609">
                  <c:v>3226.9019890901459</c:v>
                </c:pt>
                <c:pt idx="610">
                  <c:v>3229.3884131793607</c:v>
                </c:pt>
                <c:pt idx="611">
                  <c:v>3231.8706966798754</c:v>
                </c:pt>
                <c:pt idx="612">
                  <c:v>3234.3488464869242</c:v>
                </c:pt>
                <c:pt idx="613">
                  <c:v>3236.8228694842574</c:v>
                </c:pt>
                <c:pt idx="614">
                  <c:v>3239.2927725441637</c:v>
                </c:pt>
                <c:pt idx="615">
                  <c:v>3241.758562527486</c:v>
                </c:pt>
                <c:pt idx="616">
                  <c:v>3244.2202462836426</c:v>
                </c:pt>
                <c:pt idx="617">
                  <c:v>3246.6778306506449</c:v>
                </c:pt>
                <c:pt idx="618">
                  <c:v>3249.1313224551191</c:v>
                </c:pt>
                <c:pt idx="619">
                  <c:v>3251.580728512321</c:v>
                </c:pt>
                <c:pt idx="620">
                  <c:v>3254.0260556261578</c:v>
                </c:pt>
                <c:pt idx="621">
                  <c:v>3256.4673105892061</c:v>
                </c:pt>
                <c:pt idx="622">
                  <c:v>3258.9045001827317</c:v>
                </c:pt>
                <c:pt idx="623">
                  <c:v>3261.3376311767079</c:v>
                </c:pt>
                <c:pt idx="624">
                  <c:v>3263.7667103298322</c:v>
                </c:pt>
                <c:pt idx="625">
                  <c:v>3266.1917443895491</c:v>
                </c:pt>
                <c:pt idx="626">
                  <c:v>3268.6127400920655</c:v>
                </c:pt>
                <c:pt idx="627">
                  <c:v>3271.0297041623708</c:v>
                </c:pt>
                <c:pt idx="628">
                  <c:v>3273.4426433142562</c:v>
                </c:pt>
                <c:pt idx="629">
                  <c:v>3275.8515642503321</c:v>
                </c:pt>
                <c:pt idx="630">
                  <c:v>3278.2564736620466</c:v>
                </c:pt>
                <c:pt idx="631">
                  <c:v>3280.657378229705</c:v>
                </c:pt>
                <c:pt idx="632">
                  <c:v>3283.0542846224889</c:v>
                </c:pt>
                <c:pt idx="633">
                  <c:v>3285.4471994984724</c:v>
                </c:pt>
                <c:pt idx="634">
                  <c:v>3287.8361295046438</c:v>
                </c:pt>
                <c:pt idx="635">
                  <c:v>3290.2210812769204</c:v>
                </c:pt>
                <c:pt idx="636">
                  <c:v>3292.60206144017</c:v>
                </c:pt>
                <c:pt idx="637">
                  <c:v>3294.9790766082278</c:v>
                </c:pt>
                <c:pt idx="638">
                  <c:v>3297.3521333839158</c:v>
                </c:pt>
                <c:pt idx="639">
                  <c:v>3299.7212383590595</c:v>
                </c:pt>
                <c:pt idx="640">
                  <c:v>3302.0863981145076</c:v>
                </c:pt>
                <c:pt idx="641">
                  <c:v>3304.4476192201496</c:v>
                </c:pt>
                <c:pt idx="642">
                  <c:v>3306.8049082349353</c:v>
                </c:pt>
                <c:pt idx="643">
                  <c:v>3309.15827170689</c:v>
                </c:pt>
                <c:pt idx="644">
                  <c:v>3311.5077161731374</c:v>
                </c:pt>
                <c:pt idx="645">
                  <c:v>3313.8532481599127</c:v>
                </c:pt>
                <c:pt idx="646">
                  <c:v>3316.194874182584</c:v>
                </c:pt>
                <c:pt idx="647">
                  <c:v>3318.5326007456706</c:v>
                </c:pt>
                <c:pt idx="648">
                  <c:v>3320.8664343428572</c:v>
                </c:pt>
                <c:pt idx="649">
                  <c:v>3323.1963814570177</c:v>
                </c:pt>
                <c:pt idx="650">
                  <c:v>3325.5224485602289</c:v>
                </c:pt>
                <c:pt idx="651">
                  <c:v>3327.8446421137892</c:v>
                </c:pt>
                <c:pt idx="652">
                  <c:v>3330.1629685682374</c:v>
                </c:pt>
                <c:pt idx="653">
                  <c:v>3332.4774343633721</c:v>
                </c:pt>
                <c:pt idx="654">
                  <c:v>3334.7880459282655</c:v>
                </c:pt>
                <c:pt idx="655">
                  <c:v>3337.0948096812845</c:v>
                </c:pt>
                <c:pt idx="656">
                  <c:v>3339.3977320301078</c:v>
                </c:pt>
                <c:pt idx="657">
                  <c:v>3341.696819371743</c:v>
                </c:pt>
                <c:pt idx="658">
                  <c:v>3343.9920780925463</c:v>
                </c:pt>
                <c:pt idx="659">
                  <c:v>3346.2835145682375</c:v>
                </c:pt>
                <c:pt idx="660">
                  <c:v>3348.5711351639193</c:v>
                </c:pt>
                <c:pt idx="661">
                  <c:v>3350.8549462340943</c:v>
                </c:pt>
                <c:pt idx="662">
                  <c:v>3353.1349541226837</c:v>
                </c:pt>
                <c:pt idx="663">
                  <c:v>3355.4111651630451</c:v>
                </c:pt>
                <c:pt idx="664">
                  <c:v>3357.683585677988</c:v>
                </c:pt>
                <c:pt idx="665">
                  <c:v>3359.9522219797927</c:v>
                </c:pt>
                <c:pt idx="666">
                  <c:v>3362.2170803702284</c:v>
                </c:pt>
                <c:pt idx="667">
                  <c:v>3364.4781671405699</c:v>
                </c:pt>
                <c:pt idx="668">
                  <c:v>3366.7354885716145</c:v>
                </c:pt>
                <c:pt idx="669">
                  <c:v>3368.9890509337024</c:v>
                </c:pt>
                <c:pt idx="670">
                  <c:v>3371.2388604867297</c:v>
                </c:pt>
                <c:pt idx="671">
                  <c:v>3373.4849234801686</c:v>
                </c:pt>
                <c:pt idx="672">
                  <c:v>3375.7272461530847</c:v>
                </c:pt>
                <c:pt idx="673">
                  <c:v>3377.9658347341533</c:v>
                </c:pt>
                <c:pt idx="674">
                  <c:v>3380.2006954416784</c:v>
                </c:pt>
                <c:pt idx="675">
                  <c:v>3382.4318344836065</c:v>
                </c:pt>
                <c:pt idx="676">
                  <c:v>3384.659258057548</c:v>
                </c:pt>
                <c:pt idx="677">
                  <c:v>3386.8829723507924</c:v>
                </c:pt>
                <c:pt idx="678">
                  <c:v>3389.1029835403251</c:v>
                </c:pt>
                <c:pt idx="679">
                  <c:v>3391.3192977928452</c:v>
                </c:pt>
                <c:pt idx="680">
                  <c:v>3393.5319212647828</c:v>
                </c:pt>
                <c:pt idx="681">
                  <c:v>3395.7408601023149</c:v>
                </c:pt>
                <c:pt idx="682">
                  <c:v>3397.9461204413847</c:v>
                </c:pt>
                <c:pt idx="683">
                  <c:v>3400.1477084077173</c:v>
                </c:pt>
                <c:pt idx="684">
                  <c:v>3402.3456301168353</c:v>
                </c:pt>
                <c:pt idx="685">
                  <c:v>3404.5398916740792</c:v>
                </c:pt>
                <c:pt idx="686">
                  <c:v>3406.73049917462</c:v>
                </c:pt>
                <c:pt idx="687">
                  <c:v>3408.9174587034813</c:v>
                </c:pt>
                <c:pt idx="688">
                  <c:v>3411.100776335551</c:v>
                </c:pt>
                <c:pt idx="689">
                  <c:v>3413.2804581356027</c:v>
                </c:pt>
                <c:pt idx="690">
                  <c:v>3415.4565101583089</c:v>
                </c:pt>
                <c:pt idx="691">
                  <c:v>3417.6289384482598</c:v>
                </c:pt>
                <c:pt idx="692">
                  <c:v>3419.7977490399799</c:v>
                </c:pt>
                <c:pt idx="693">
                  <c:v>3421.9629479579448</c:v>
                </c:pt>
                <c:pt idx="694">
                  <c:v>3424.1245412165977</c:v>
                </c:pt>
                <c:pt idx="695">
                  <c:v>3426.2825348203646</c:v>
                </c:pt>
                <c:pt idx="696">
                  <c:v>3428.4369347636743</c:v>
                </c:pt>
                <c:pt idx="697">
                  <c:v>3430.5877470309724</c:v>
                </c:pt>
                <c:pt idx="698">
                  <c:v>3432.7349775967382</c:v>
                </c:pt>
                <c:pt idx="699">
                  <c:v>3434.8786324255034</c:v>
                </c:pt>
                <c:pt idx="700">
                  <c:v>3437.0187174718658</c:v>
                </c:pt>
                <c:pt idx="701">
                  <c:v>3439.155238680507</c:v>
                </c:pt>
                <c:pt idx="702">
                  <c:v>3441.28820198621</c:v>
                </c:pt>
                <c:pt idx="703">
                  <c:v>3443.417613313874</c:v>
                </c:pt>
                <c:pt idx="704">
                  <c:v>3445.5434785785319</c:v>
                </c:pt>
                <c:pt idx="705">
                  <c:v>3447.6658036853664</c:v>
                </c:pt>
                <c:pt idx="706">
                  <c:v>3449.7845945297263</c:v>
                </c:pt>
                <c:pt idx="707">
                  <c:v>3451.8998569971436</c:v>
                </c:pt>
                <c:pt idx="708">
                  <c:v>3454.0115969633471</c:v>
                </c:pt>
                <c:pt idx="709">
                  <c:v>3456.1198202942846</c:v>
                </c:pt>
                <c:pt idx="710">
                  <c:v>3458.2245328461327</c:v>
                </c:pt>
                <c:pt idx="711">
                  <c:v>3460.3257404653159</c:v>
                </c:pt>
                <c:pt idx="712">
                  <c:v>3462.4234489885239</c:v>
                </c:pt>
                <c:pt idx="713">
                  <c:v>3464.5176642427255</c:v>
                </c:pt>
                <c:pt idx="714">
                  <c:v>3466.6083920451874</c:v>
                </c:pt>
                <c:pt idx="715">
                  <c:v>3468.6956382034882</c:v>
                </c:pt>
                <c:pt idx="716">
                  <c:v>3470.7794085155347</c:v>
                </c:pt>
                <c:pt idx="717">
                  <c:v>3472.8597087695798</c:v>
                </c:pt>
                <c:pt idx="718">
                  <c:v>3474.9365447442356</c:v>
                </c:pt>
                <c:pt idx="719">
                  <c:v>3477.0099222084932</c:v>
                </c:pt>
                <c:pt idx="720">
                  <c:v>3479.0798469217357</c:v>
                </c:pt>
                <c:pt idx="721">
                  <c:v>3481.1463246337548</c:v>
                </c:pt>
                <c:pt idx="722">
                  <c:v>3483.2093610847678</c:v>
                </c:pt>
                <c:pt idx="723">
                  <c:v>3485.268962005433</c:v>
                </c:pt>
                <c:pt idx="724">
                  <c:v>3487.3251331168658</c:v>
                </c:pt>
                <c:pt idx="725">
                  <c:v>3489.3778801306535</c:v>
                </c:pt>
                <c:pt idx="726">
                  <c:v>3491.4272087488721</c:v>
                </c:pt>
                <c:pt idx="727">
                  <c:v>3493.4731246641031</c:v>
                </c:pt>
                <c:pt idx="728">
                  <c:v>3495.515633559447</c:v>
                </c:pt>
                <c:pt idx="729">
                  <c:v>3497.5547411085417</c:v>
                </c:pt>
                <c:pt idx="730">
                  <c:v>3499.5904529755753</c:v>
                </c:pt>
                <c:pt idx="731">
                  <c:v>3501.6227748153046</c:v>
                </c:pt>
                <c:pt idx="732">
                  <c:v>3503.6517122730693</c:v>
                </c:pt>
                <c:pt idx="733">
                  <c:v>3505.6772709848087</c:v>
                </c:pt>
                <c:pt idx="734">
                  <c:v>3507.6994565770756</c:v>
                </c:pt>
                <c:pt idx="735">
                  <c:v>3509.7182746670533</c:v>
                </c:pt>
                <c:pt idx="736">
                  <c:v>3511.7337308625711</c:v>
                </c:pt>
                <c:pt idx="737">
                  <c:v>3513.74583076212</c:v>
                </c:pt>
                <c:pt idx="738">
                  <c:v>3515.7545799548675</c:v>
                </c:pt>
                <c:pt idx="739">
                  <c:v>3517.759984020674</c:v>
                </c:pt>
                <c:pt idx="740">
                  <c:v>3519.7620485301077</c:v>
                </c:pt>
                <c:pt idx="741">
                  <c:v>3521.7607790444599</c:v>
                </c:pt>
                <c:pt idx="742">
                  <c:v>3523.7561811157611</c:v>
                </c:pt>
                <c:pt idx="743">
                  <c:v>3525.7482602867958</c:v>
                </c:pt>
                <c:pt idx="744">
                  <c:v>3527.7370220911198</c:v>
                </c:pt>
                <c:pt idx="745">
                  <c:v>3529.7224720530717</c:v>
                </c:pt>
                <c:pt idx="746">
                  <c:v>3531.7046156877914</c:v>
                </c:pt>
                <c:pt idx="747">
                  <c:v>3533.6834585012348</c:v>
                </c:pt>
                <c:pt idx="748">
                  <c:v>3535.6590059901896</c:v>
                </c:pt>
                <c:pt idx="749">
                  <c:v>3537.6312636422881</c:v>
                </c:pt>
                <c:pt idx="750">
                  <c:v>3539.6002369360253</c:v>
                </c:pt>
                <c:pt idx="751">
                  <c:v>3541.5659313407727</c:v>
                </c:pt>
                <c:pt idx="752">
                  <c:v>3543.5283523167936</c:v>
                </c:pt>
                <c:pt idx="753">
                  <c:v>3545.4875053152596</c:v>
                </c:pt>
                <c:pt idx="754">
                  <c:v>3547.4433957782626</c:v>
                </c:pt>
                <c:pt idx="755">
                  <c:v>3549.3960291388335</c:v>
                </c:pt>
                <c:pt idx="756">
                  <c:v>3551.3454108209544</c:v>
                </c:pt>
                <c:pt idx="757">
                  <c:v>3553.2915462395767</c:v>
                </c:pt>
                <c:pt idx="758">
                  <c:v>3555.234440800632</c:v>
                </c:pt>
                <c:pt idx="759">
                  <c:v>3557.1740999010522</c:v>
                </c:pt>
                <c:pt idx="760">
                  <c:v>3559.1105289287802</c:v>
                </c:pt>
                <c:pt idx="761">
                  <c:v>3561.0437332627862</c:v>
                </c:pt>
                <c:pt idx="762">
                  <c:v>3562.9737182730842</c:v>
                </c:pt>
                <c:pt idx="763">
                  <c:v>3564.9004893207439</c:v>
                </c:pt>
                <c:pt idx="764">
                  <c:v>3566.8240517579093</c:v>
                </c:pt>
                <c:pt idx="765">
                  <c:v>3568.7444109278103</c:v>
                </c:pt>
                <c:pt idx="766">
                  <c:v>3570.661572164779</c:v>
                </c:pt>
                <c:pt idx="767">
                  <c:v>3572.5755407942652</c:v>
                </c:pt>
                <c:pt idx="768">
                  <c:v>3574.4863221328483</c:v>
                </c:pt>
                <c:pt idx="769">
                  <c:v>3576.3939214882571</c:v>
                </c:pt>
                <c:pt idx="770">
                  <c:v>3578.2983441593792</c:v>
                </c:pt>
                <c:pt idx="771">
                  <c:v>3580.1995954362783</c:v>
                </c:pt>
                <c:pt idx="772">
                  <c:v>3582.09768060021</c:v>
                </c:pt>
                <c:pt idx="773">
                  <c:v>3583.9926049236333</c:v>
                </c:pt>
                <c:pt idx="774">
                  <c:v>3585.8843736702293</c:v>
                </c:pt>
                <c:pt idx="775">
                  <c:v>3587.7729920949114</c:v>
                </c:pt>
                <c:pt idx="776">
                  <c:v>3589.6584654438434</c:v>
                </c:pt>
                <c:pt idx="777">
                  <c:v>3591.5407989544528</c:v>
                </c:pt>
                <c:pt idx="778">
                  <c:v>3593.4199978554448</c:v>
                </c:pt>
                <c:pt idx="779">
                  <c:v>3595.2960673668176</c:v>
                </c:pt>
                <c:pt idx="780">
                  <c:v>3597.1690126998769</c:v>
                </c:pt>
                <c:pt idx="781">
                  <c:v>3599.0388390572489</c:v>
                </c:pt>
                <c:pt idx="782">
                  <c:v>3600.9055516328981</c:v>
                </c:pt>
                <c:pt idx="783">
                  <c:v>3602.7691556121372</c:v>
                </c:pt>
                <c:pt idx="784">
                  <c:v>3604.6296561716463</c:v>
                </c:pt>
                <c:pt idx="785">
                  <c:v>3606.4870584794826</c:v>
                </c:pt>
                <c:pt idx="786">
                  <c:v>3608.3413676950986</c:v>
                </c:pt>
                <c:pt idx="787">
                  <c:v>3610.1925889693548</c:v>
                </c:pt>
                <c:pt idx="788">
                  <c:v>3612.0407274445333</c:v>
                </c:pt>
                <c:pt idx="789">
                  <c:v>3613.8857882543539</c:v>
                </c:pt>
                <c:pt idx="790">
                  <c:v>3615.727776523986</c:v>
                </c:pt>
                <c:pt idx="791">
                  <c:v>3617.566697370065</c:v>
                </c:pt>
                <c:pt idx="792">
                  <c:v>3619.402555900705</c:v>
                </c:pt>
                <c:pt idx="793">
                  <c:v>3621.2353572155153</c:v>
                </c:pt>
                <c:pt idx="794">
                  <c:v>3623.0651064056115</c:v>
                </c:pt>
                <c:pt idx="795">
                  <c:v>3624.8918085536316</c:v>
                </c:pt>
                <c:pt idx="796">
                  <c:v>3626.7154687337484</c:v>
                </c:pt>
                <c:pt idx="797">
                  <c:v>3628.5360920116864</c:v>
                </c:pt>
                <c:pt idx="798">
                  <c:v>3630.3536834447341</c:v>
                </c:pt>
                <c:pt idx="799">
                  <c:v>3632.1682480817576</c:v>
                </c:pt>
                <c:pt idx="800">
                  <c:v>3633.9797909632148</c:v>
                </c:pt>
                <c:pt idx="801">
                  <c:v>3635.7883171211706</c:v>
                </c:pt>
                <c:pt idx="802">
                  <c:v>3637.593831579311</c:v>
                </c:pt>
                <c:pt idx="803">
                  <c:v>3639.396339352953</c:v>
                </c:pt>
                <c:pt idx="804">
                  <c:v>3641.1958454490659</c:v>
                </c:pt>
                <c:pt idx="805">
                  <c:v>3642.9923548662778</c:v>
                </c:pt>
                <c:pt idx="806">
                  <c:v>3644.785872594894</c:v>
                </c:pt>
                <c:pt idx="807">
                  <c:v>3646.5764036169094</c:v>
                </c:pt>
                <c:pt idx="808">
                  <c:v>3648.3639529060224</c:v>
                </c:pt>
                <c:pt idx="809">
                  <c:v>3650.148525427649</c:v>
                </c:pt>
                <c:pt idx="810">
                  <c:v>3651.930126138936</c:v>
                </c:pt>
                <c:pt idx="811">
                  <c:v>3653.7087599887755</c:v>
                </c:pt>
                <c:pt idx="812">
                  <c:v>3655.4844319178183</c:v>
                </c:pt>
                <c:pt idx="813">
                  <c:v>3657.257146858487</c:v>
                </c:pt>
                <c:pt idx="814">
                  <c:v>3659.0269097349919</c:v>
                </c:pt>
                <c:pt idx="815">
                  <c:v>3660.7937254633416</c:v>
                </c:pt>
                <c:pt idx="816">
                  <c:v>3662.5575989513586</c:v>
                </c:pt>
                <c:pt idx="817">
                  <c:v>3664.3185350986932</c:v>
                </c:pt>
                <c:pt idx="818">
                  <c:v>3666.0765387968345</c:v>
                </c:pt>
                <c:pt idx="819">
                  <c:v>3667.8316149291286</c:v>
                </c:pt>
                <c:pt idx="820">
                  <c:v>3669.5837683707878</c:v>
                </c:pt>
                <c:pt idx="821">
                  <c:v>3671.3330039889056</c:v>
                </c:pt>
                <c:pt idx="822">
                  <c:v>3673.0793266424716</c:v>
                </c:pt>
                <c:pt idx="823">
                  <c:v>3674.8227411823823</c:v>
                </c:pt>
                <c:pt idx="824">
                  <c:v>3676.5632524514585</c:v>
                </c:pt>
                <c:pt idx="825">
                  <c:v>3678.3008652844533</c:v>
                </c:pt>
                <c:pt idx="826">
                  <c:v>3680.0355845080708</c:v>
                </c:pt>
                <c:pt idx="827">
                  <c:v>3681.7674149409768</c:v>
                </c:pt>
                <c:pt idx="828">
                  <c:v>3683.4963613938116</c:v>
                </c:pt>
                <c:pt idx="829">
                  <c:v>3685.2224286692067</c:v>
                </c:pt>
                <c:pt idx="830">
                  <c:v>3686.9456215617938</c:v>
                </c:pt>
                <c:pt idx="831">
                  <c:v>3688.6659448582209</c:v>
                </c:pt>
                <c:pt idx="832">
                  <c:v>3690.383403337165</c:v>
                </c:pt>
                <c:pt idx="833">
                  <c:v>3692.098001769345</c:v>
                </c:pt>
                <c:pt idx="834">
                  <c:v>3693.8097449175357</c:v>
                </c:pt>
                <c:pt idx="835">
                  <c:v>3695.5186375365806</c:v>
                </c:pt>
                <c:pt idx="836">
                  <c:v>3697.2246843734042</c:v>
                </c:pt>
                <c:pt idx="837">
                  <c:v>3698.9278901670268</c:v>
                </c:pt>
                <c:pt idx="838">
                  <c:v>3700.6282596485757</c:v>
                </c:pt>
                <c:pt idx="839">
                  <c:v>3702.3257975413026</c:v>
                </c:pt>
                <c:pt idx="840">
                  <c:v>3704.0205085605903</c:v>
                </c:pt>
                <c:pt idx="841">
                  <c:v>3705.7123974139704</c:v>
                </c:pt>
                <c:pt idx="842">
                  <c:v>3707.4014688011357</c:v>
                </c:pt>
                <c:pt idx="843">
                  <c:v>3709.0877274139521</c:v>
                </c:pt>
                <c:pt idx="844">
                  <c:v>3710.7711779364727</c:v>
                </c:pt>
                <c:pt idx="845">
                  <c:v>3712.4518250449496</c:v>
                </c:pt>
                <c:pt idx="846">
                  <c:v>3714.1296734078483</c:v>
                </c:pt>
                <c:pt idx="847">
                  <c:v>3715.8047276858597</c:v>
                </c:pt>
                <c:pt idx="848">
                  <c:v>3717.4769925319129</c:v>
                </c:pt>
                <c:pt idx="849">
                  <c:v>3719.1464725911901</c:v>
                </c:pt>
                <c:pt idx="850">
                  <c:v>3720.8131725011363</c:v>
                </c:pt>
                <c:pt idx="851">
                  <c:v>3722.4770968914745</c:v>
                </c:pt>
                <c:pt idx="852">
                  <c:v>3724.1382503842187</c:v>
                </c:pt>
                <c:pt idx="853">
                  <c:v>3725.7966375936844</c:v>
                </c:pt>
                <c:pt idx="854">
                  <c:v>3727.4522631265045</c:v>
                </c:pt>
                <c:pt idx="855">
                  <c:v>3729.1051315816394</c:v>
                </c:pt>
                <c:pt idx="856">
                  <c:v>3730.7552475503912</c:v>
                </c:pt>
                <c:pt idx="857">
                  <c:v>3732.4026156164173</c:v>
                </c:pt>
                <c:pt idx="858">
                  <c:v>3734.0472403557401</c:v>
                </c:pt>
                <c:pt idx="859">
                  <c:v>3735.6891263367638</c:v>
                </c:pt>
                <c:pt idx="860">
                  <c:v>3737.3282781202829</c:v>
                </c:pt>
                <c:pt idx="861">
                  <c:v>3738.9647002594984</c:v>
                </c:pt>
                <c:pt idx="862">
                  <c:v>3740.5983973000284</c:v>
                </c:pt>
                <c:pt idx="863">
                  <c:v>3742.2293737799205</c:v>
                </c:pt>
                <c:pt idx="864">
                  <c:v>3743.8576342296674</c:v>
                </c:pt>
                <c:pt idx="865">
                  <c:v>3745.4831831722149</c:v>
                </c:pt>
                <c:pt idx="866">
                  <c:v>3747.1060251229778</c:v>
                </c:pt>
                <c:pt idx="867">
                  <c:v>3748.7261645898516</c:v>
                </c:pt>
                <c:pt idx="868">
                  <c:v>3750.3436060732242</c:v>
                </c:pt>
                <c:pt idx="869">
                  <c:v>3751.958354065991</c:v>
                </c:pt>
                <c:pt idx="870">
                  <c:v>3753.5704130535628</c:v>
                </c:pt>
                <c:pt idx="871">
                  <c:v>3755.1797875138827</c:v>
                </c:pt>
                <c:pt idx="872">
                  <c:v>3756.7864819174365</c:v>
                </c:pt>
                <c:pt idx="873">
                  <c:v>3758.3905007272656</c:v>
                </c:pt>
                <c:pt idx="874">
                  <c:v>3759.9918483989782</c:v>
                </c:pt>
                <c:pt idx="875">
                  <c:v>3761.5905293807632</c:v>
                </c:pt>
                <c:pt idx="876">
                  <c:v>3763.1865481134028</c:v>
                </c:pt>
                <c:pt idx="877">
                  <c:v>3764.7799090302824</c:v>
                </c:pt>
                <c:pt idx="878">
                  <c:v>3766.3706165574067</c:v>
                </c:pt>
                <c:pt idx="879">
                  <c:v>3767.9586751134084</c:v>
                </c:pt>
                <c:pt idx="880">
                  <c:v>3769.5440891095623</c:v>
                </c:pt>
                <c:pt idx="881">
                  <c:v>3771.1268629497968</c:v>
                </c:pt>
                <c:pt idx="882">
                  <c:v>3772.707001030707</c:v>
                </c:pt>
                <c:pt idx="883">
                  <c:v>3774.2845077415664</c:v>
                </c:pt>
                <c:pt idx="884">
                  <c:v>3775.8593874643393</c:v>
                </c:pt>
                <c:pt idx="885">
                  <c:v>3777.4316445736927</c:v>
                </c:pt>
                <c:pt idx="886">
                  <c:v>3779.0012834370082</c:v>
                </c:pt>
                <c:pt idx="887">
                  <c:v>3780.5683084143948</c:v>
                </c:pt>
                <c:pt idx="888">
                  <c:v>3782.1327238587005</c:v>
                </c:pt>
                <c:pt idx="889">
                  <c:v>3783.6945341155251</c:v>
                </c:pt>
                <c:pt idx="890">
                  <c:v>3785.2537435232316</c:v>
                </c:pt>
                <c:pt idx="891">
                  <c:v>3786.8103564129578</c:v>
                </c:pt>
                <c:pt idx="892">
                  <c:v>3788.364377108629</c:v>
                </c:pt>
                <c:pt idx="893">
                  <c:v>3789.9158099269716</c:v>
                </c:pt>
                <c:pt idx="894">
                  <c:v>3791.4646591775213</c:v>
                </c:pt>
                <c:pt idx="895">
                  <c:v>3793.0109291626386</c:v>
                </c:pt>
                <c:pt idx="896">
                  <c:v>3794.5546241775182</c:v>
                </c:pt>
                <c:pt idx="897">
                  <c:v>3796.0957485102035</c:v>
                </c:pt>
                <c:pt idx="898">
                  <c:v>3797.634306441596</c:v>
                </c:pt>
                <c:pt idx="899">
                  <c:v>3799.170302245469</c:v>
                </c:pt>
                <c:pt idx="900">
                  <c:v>3800.7037401884782</c:v>
                </c:pt>
                <c:pt idx="901">
                  <c:v>3802.2346245301746</c:v>
                </c:pt>
                <c:pt idx="902">
                  <c:v>3803.7629595230155</c:v>
                </c:pt>
                <c:pt idx="903">
                  <c:v>3805.2887494123775</c:v>
                </c:pt>
                <c:pt idx="904">
                  <c:v>3806.8119984365662</c:v>
                </c:pt>
                <c:pt idx="905">
                  <c:v>3808.33271082683</c:v>
                </c:pt>
                <c:pt idx="906">
                  <c:v>3809.8508908073709</c:v>
                </c:pt>
                <c:pt idx="907">
                  <c:v>3811.3665425953568</c:v>
                </c:pt>
                <c:pt idx="908">
                  <c:v>3812.8796704009319</c:v>
                </c:pt>
                <c:pt idx="909">
                  <c:v>3814.3902784272309</c:v>
                </c:pt>
                <c:pt idx="910">
                  <c:v>3815.8983708703877</c:v>
                </c:pt>
                <c:pt idx="911">
                  <c:v>3817.4039519195485</c:v>
                </c:pt>
                <c:pt idx="912">
                  <c:v>3818.9070257568847</c:v>
                </c:pt>
                <c:pt idx="913">
                  <c:v>3820.4075965576012</c:v>
                </c:pt>
                <c:pt idx="914">
                  <c:v>3821.9056684899524</c:v>
                </c:pt>
                <c:pt idx="915">
                  <c:v>3823.4012457152498</c:v>
                </c:pt>
                <c:pt idx="916">
                  <c:v>3824.8943323878752</c:v>
                </c:pt>
                <c:pt idx="917">
                  <c:v>3826.3849326552927</c:v>
                </c:pt>
                <c:pt idx="918">
                  <c:v>3827.87305065806</c:v>
                </c:pt>
                <c:pt idx="919">
                  <c:v>3829.3586905298389</c:v>
                </c:pt>
                <c:pt idx="920">
                  <c:v>3830.8418563974074</c:v>
                </c:pt>
                <c:pt idx="921">
                  <c:v>3832.3225523806718</c:v>
                </c:pt>
                <c:pt idx="922">
                  <c:v>3833.8007825926779</c:v>
                </c:pt>
                <c:pt idx="923">
                  <c:v>3835.276551139621</c:v>
                </c:pt>
                <c:pt idx="924">
                  <c:v>3836.7498621208601</c:v>
                </c:pt>
                <c:pt idx="925">
                  <c:v>3838.220719628926</c:v>
                </c:pt>
                <c:pt idx="926">
                  <c:v>3839.6891277495347</c:v>
                </c:pt>
                <c:pt idx="927">
                  <c:v>3841.1550905615986</c:v>
                </c:pt>
                <c:pt idx="928">
                  <c:v>3842.618612137238</c:v>
                </c:pt>
                <c:pt idx="929">
                  <c:v>3844.0796965417917</c:v>
                </c:pt>
                <c:pt idx="930">
                  <c:v>3845.5383478338281</c:v>
                </c:pt>
                <c:pt idx="931">
                  <c:v>3846.9945700651569</c:v>
                </c:pt>
                <c:pt idx="932">
                  <c:v>3848.4483672808419</c:v>
                </c:pt>
                <c:pt idx="933">
                  <c:v>3849.8997435192082</c:v>
                </c:pt>
                <c:pt idx="934">
                  <c:v>3851.3487028118584</c:v>
                </c:pt>
                <c:pt idx="935">
                  <c:v>3852.7952491836804</c:v>
                </c:pt>
                <c:pt idx="936">
                  <c:v>3854.2393866528587</c:v>
                </c:pt>
                <c:pt idx="937">
                  <c:v>3855.6811192308878</c:v>
                </c:pt>
                <c:pt idx="938">
                  <c:v>3857.1204509225813</c:v>
                </c:pt>
                <c:pt idx="939">
                  <c:v>3858.5573857260838</c:v>
                </c:pt>
                <c:pt idx="940">
                  <c:v>3859.9919276328819</c:v>
                </c:pt>
                <c:pt idx="941">
                  <c:v>3861.4240806278144</c:v>
                </c:pt>
                <c:pt idx="942">
                  <c:v>3862.8538486890857</c:v>
                </c:pt>
                <c:pt idx="943">
                  <c:v>3864.281235788274</c:v>
                </c:pt>
                <c:pt idx="944">
                  <c:v>3865.7062458903451</c:v>
                </c:pt>
                <c:pt idx="945">
                  <c:v>3867.1288829536611</c:v>
                </c:pt>
                <c:pt idx="946">
                  <c:v>3868.5491509299923</c:v>
                </c:pt>
                <c:pt idx="947">
                  <c:v>3869.9670537645288</c:v>
                </c:pt>
                <c:pt idx="948">
                  <c:v>3871.3825953958899</c:v>
                </c:pt>
                <c:pt idx="949">
                  <c:v>3872.7957797561371</c:v>
                </c:pt>
                <c:pt idx="950">
                  <c:v>3874.2066107707838</c:v>
                </c:pt>
                <c:pt idx="951">
                  <c:v>3875.6150923588048</c:v>
                </c:pt>
                <c:pt idx="952">
                  <c:v>3877.0212284326508</c:v>
                </c:pt>
                <c:pt idx="953">
                  <c:v>3878.425022898256</c:v>
                </c:pt>
                <c:pt idx="954">
                  <c:v>3879.8264796550507</c:v>
                </c:pt>
                <c:pt idx="955">
                  <c:v>3881.2256025959705</c:v>
                </c:pt>
                <c:pt idx="956">
                  <c:v>3882.6223956074691</c:v>
                </c:pt>
                <c:pt idx="957">
                  <c:v>3884.0168625695287</c:v>
                </c:pt>
                <c:pt idx="958">
                  <c:v>3885.4090073556681</c:v>
                </c:pt>
                <c:pt idx="959">
                  <c:v>3886.7988338329587</c:v>
                </c:pt>
                <c:pt idx="960">
                  <c:v>3888.1863458620301</c:v>
                </c:pt>
                <c:pt idx="961">
                  <c:v>3889.5715472970824</c:v>
                </c:pt>
                <c:pt idx="962">
                  <c:v>3890.9544419858989</c:v>
                </c:pt>
                <c:pt idx="963">
                  <c:v>3892.3350337698548</c:v>
                </c:pt>
                <c:pt idx="964">
                  <c:v>3893.7133264839272</c:v>
                </c:pt>
                <c:pt idx="965">
                  <c:v>3895.089323956709</c:v>
                </c:pt>
                <c:pt idx="966">
                  <c:v>3896.4630300104159</c:v>
                </c:pt>
                <c:pt idx="967">
                  <c:v>3897.8344484608988</c:v>
                </c:pt>
                <c:pt idx="968">
                  <c:v>3899.203583117654</c:v>
                </c:pt>
                <c:pt idx="969">
                  <c:v>3900.5704377838347</c:v>
                </c:pt>
                <c:pt idx="970">
                  <c:v>3901.93501625626</c:v>
                </c:pt>
                <c:pt idx="971">
                  <c:v>3903.2973223254266</c:v>
                </c:pt>
                <c:pt idx="972">
                  <c:v>3904.6573597755196</c:v>
                </c:pt>
                <c:pt idx="973">
                  <c:v>3906.0151323844207</c:v>
                </c:pt>
                <c:pt idx="974">
                  <c:v>3907.3706439237212</c:v>
                </c:pt>
                <c:pt idx="975">
                  <c:v>3908.7238981587329</c:v>
                </c:pt>
                <c:pt idx="976">
                  <c:v>3910.0748988484952</c:v>
                </c:pt>
                <c:pt idx="977">
                  <c:v>3911.4236497457896</c:v>
                </c:pt>
                <c:pt idx="978">
                  <c:v>3912.7701545971468</c:v>
                </c:pt>
                <c:pt idx="979">
                  <c:v>3914.1144171428577</c:v>
                </c:pt>
                <c:pt idx="980">
                  <c:v>3915.4564411169881</c:v>
                </c:pt>
                <c:pt idx="981">
                  <c:v>3916.7962302473816</c:v>
                </c:pt>
                <c:pt idx="982">
                  <c:v>3918.1337882556763</c:v>
                </c:pt>
                <c:pt idx="983">
                  <c:v>3919.4691188573111</c:v>
                </c:pt>
                <c:pt idx="984">
                  <c:v>3920.8022257615394</c:v>
                </c:pt>
                <c:pt idx="985">
                  <c:v>3922.1331126714363</c:v>
                </c:pt>
                <c:pt idx="986">
                  <c:v>3923.4617832839108</c:v>
                </c:pt>
                <c:pt idx="987">
                  <c:v>3924.7882412897161</c:v>
                </c:pt>
                <c:pt idx="988">
                  <c:v>3926.1124903734581</c:v>
                </c:pt>
                <c:pt idx="989">
                  <c:v>3927.4345342136066</c:v>
                </c:pt>
                <c:pt idx="990">
                  <c:v>3928.7543764825077</c:v>
                </c:pt>
                <c:pt idx="991">
                  <c:v>3930.0720208463904</c:v>
                </c:pt>
                <c:pt idx="992">
                  <c:v>3931.3874709653783</c:v>
                </c:pt>
                <c:pt idx="993">
                  <c:v>3932.7007304935009</c:v>
                </c:pt>
                <c:pt idx="994">
                  <c:v>3934.0118030787016</c:v>
                </c:pt>
                <c:pt idx="995">
                  <c:v>3935.3206923628504</c:v>
                </c:pt>
                <c:pt idx="996">
                  <c:v>3936.6274019817511</c:v>
                </c:pt>
                <c:pt idx="997">
                  <c:v>3937.9319355651537</c:v>
                </c:pt>
                <c:pt idx="998">
                  <c:v>3939.2342967367631</c:v>
                </c:pt>
                <c:pt idx="999">
                  <c:v>3940.5344891142504</c:v>
                </c:pt>
                <c:pt idx="1000">
                  <c:v>3941.8325163092613</c:v>
                </c:pt>
                <c:pt idx="1001">
                  <c:v>3943.1283819274286</c:v>
                </c:pt>
                <c:pt idx="1002">
                  <c:v>3944.4220895683798</c:v>
                </c:pt>
                <c:pt idx="1003">
                  <c:v>3945.7136428257477</c:v>
                </c:pt>
                <c:pt idx="1004">
                  <c:v>3947.0030452871806</c:v>
                </c:pt>
                <c:pt idx="1005">
                  <c:v>3948.2903005343537</c:v>
                </c:pt>
                <c:pt idx="1006">
                  <c:v>3949.5754121429763</c:v>
                </c:pt>
                <c:pt idx="1007">
                  <c:v>3950.8583836828047</c:v>
                </c:pt>
                <c:pt idx="1008">
                  <c:v>3952.1392187176484</c:v>
                </c:pt>
                <c:pt idx="1009">
                  <c:v>3953.4179208053829</c:v>
                </c:pt>
                <c:pt idx="1010">
                  <c:v>3954.694493497961</c:v>
                </c:pt>
                <c:pt idx="1011">
                  <c:v>3955.9689403414177</c:v>
                </c:pt>
                <c:pt idx="1012">
                  <c:v>3957.2412648758841</c:v>
                </c:pt>
                <c:pt idx="1013">
                  <c:v>3958.5114706355953</c:v>
                </c:pt>
                <c:pt idx="1014">
                  <c:v>3959.7795611489028</c:v>
                </c:pt>
                <c:pt idx="1015">
                  <c:v>3961.045539938279</c:v>
                </c:pt>
                <c:pt idx="1016">
                  <c:v>3962.3094105203345</c:v>
                </c:pt>
                <c:pt idx="1017">
                  <c:v>3963.571176405821</c:v>
                </c:pt>
                <c:pt idx="1018">
                  <c:v>3964.8308410996442</c:v>
                </c:pt>
                <c:pt idx="1019">
                  <c:v>3966.0884081008735</c:v>
                </c:pt>
                <c:pt idx="1020">
                  <c:v>3967.3438809027521</c:v>
                </c:pt>
                <c:pt idx="1021">
                  <c:v>3968.5972629927046</c:v>
                </c:pt>
                <c:pt idx="1022">
                  <c:v>3969.8485578523491</c:v>
                </c:pt>
                <c:pt idx="1023">
                  <c:v>3971.0977689575052</c:v>
                </c:pt>
                <c:pt idx="1024">
                  <c:v>3972.3448997782043</c:v>
                </c:pt>
                <c:pt idx="1025">
                  <c:v>3973.5899537787004</c:v>
                </c:pt>
                <c:pt idx="1026">
                  <c:v>3974.8329344174767</c:v>
                </c:pt>
                <c:pt idx="1027">
                  <c:v>3976.0738451472585</c:v>
                </c:pt>
                <c:pt idx="1028">
                  <c:v>3977.3126894150209</c:v>
                </c:pt>
                <c:pt idx="1029">
                  <c:v>3978.5494706619984</c:v>
                </c:pt>
                <c:pt idx="1030">
                  <c:v>3979.7841923236947</c:v>
                </c:pt>
                <c:pt idx="1031">
                  <c:v>3981.0168578298944</c:v>
                </c:pt>
                <c:pt idx="1032">
                  <c:v>3982.2474706046683</c:v>
                </c:pt>
                <c:pt idx="1033">
                  <c:v>3983.4760340663865</c:v>
                </c:pt>
                <c:pt idx="1034">
                  <c:v>3984.7025516277254</c:v>
                </c:pt>
                <c:pt idx="1035">
                  <c:v>3985.9270266956792</c:v>
                </c:pt>
                <c:pt idx="1036">
                  <c:v>3987.1494626715685</c:v>
                </c:pt>
                <c:pt idx="1037">
                  <c:v>3988.36986295105</c:v>
                </c:pt>
                <c:pt idx="1038">
                  <c:v>3989.5882309241247</c:v>
                </c:pt>
                <c:pt idx="1039">
                  <c:v>3990.8045699751492</c:v>
                </c:pt>
                <c:pt idx="1040">
                  <c:v>3992.0188834828427</c:v>
                </c:pt>
                <c:pt idx="1041">
                  <c:v>3993.2311748203006</c:v>
                </c:pt>
                <c:pt idx="1042">
                  <c:v>3994.4414473549991</c:v>
                </c:pt>
                <c:pt idx="1043">
                  <c:v>3995.6497044488069</c:v>
                </c:pt>
                <c:pt idx="1044">
                  <c:v>3996.8559494579949</c:v>
                </c:pt>
                <c:pt idx="1045">
                  <c:v>3998.060185733244</c:v>
                </c:pt>
                <c:pt idx="1046">
                  <c:v>3999.2624166196561</c:v>
                </c:pt>
                <c:pt idx="1047">
                  <c:v>4000.4626454567619</c:v>
                </c:pt>
                <c:pt idx="1048">
                  <c:v>4001.660875578531</c:v>
                </c:pt>
                <c:pt idx="1049">
                  <c:v>4002.8571103133818</c:v>
                </c:pt>
                <c:pt idx="1050">
                  <c:v>4004.0513529841887</c:v>
                </c:pt>
                <c:pt idx="1051">
                  <c:v>4005.2436069082937</c:v>
                </c:pt>
                <c:pt idx="1052">
                  <c:v>4006.4338753975144</c:v>
                </c:pt>
                <c:pt idx="1053">
                  <c:v>4007.6221617581518</c:v>
                </c:pt>
                <c:pt idx="1054">
                  <c:v>4008.8084692910024</c:v>
                </c:pt>
                <c:pt idx="1055">
                  <c:v>4009.9928012913665</c:v>
                </c:pt>
                <c:pt idx="1056">
                  <c:v>4011.1751610490551</c:v>
                </c:pt>
                <c:pt idx="1057">
                  <c:v>4012.3555518484022</c:v>
                </c:pt>
                <c:pt idx="1058">
                  <c:v>4013.5339769682719</c:v>
                </c:pt>
                <c:pt idx="1059">
                  <c:v>4014.7104396820669</c:v>
                </c:pt>
                <c:pt idx="1060">
                  <c:v>4015.8849432577417</c:v>
                </c:pt>
                <c:pt idx="1061">
                  <c:v>4017.0574909578058</c:v>
                </c:pt>
                <c:pt idx="1062">
                  <c:v>4018.2280860393375</c:v>
                </c:pt>
                <c:pt idx="1063">
                  <c:v>4019.39673175399</c:v>
                </c:pt>
                <c:pt idx="1064">
                  <c:v>4020.5634313480023</c:v>
                </c:pt>
                <c:pt idx="1065">
                  <c:v>4021.7281880622077</c:v>
                </c:pt>
                <c:pt idx="1066">
                  <c:v>4022.8910051320418</c:v>
                </c:pt>
                <c:pt idx="1067">
                  <c:v>4024.0518857875536</c:v>
                </c:pt>
                <c:pt idx="1068">
                  <c:v>4025.2108332534112</c:v>
                </c:pt>
                <c:pt idx="1069">
                  <c:v>4026.3678507489149</c:v>
                </c:pt>
                <c:pt idx="1070">
                  <c:v>4027.5229414880018</c:v>
                </c:pt>
                <c:pt idx="1071">
                  <c:v>4028.676108679259</c:v>
                </c:pt>
                <c:pt idx="1072">
                  <c:v>4029.8273555259293</c:v>
                </c:pt>
                <c:pt idx="1073">
                  <c:v>4030.9766852259213</c:v>
                </c:pt>
                <c:pt idx="1074">
                  <c:v>4032.1241009718178</c:v>
                </c:pt>
                <c:pt idx="1075">
                  <c:v>4033.2696059508858</c:v>
                </c:pt>
                <c:pt idx="1076">
                  <c:v>4034.4132033450842</c:v>
                </c:pt>
                <c:pt idx="1077">
                  <c:v>4035.5548963310739</c:v>
                </c:pt>
                <c:pt idx="1078">
                  <c:v>4036.6946880802238</c:v>
                </c:pt>
                <c:pt idx="1079">
                  <c:v>4037.8325817586237</c:v>
                </c:pt>
                <c:pt idx="1080">
                  <c:v>4038.9685805270897</c:v>
                </c:pt>
                <c:pt idx="1081">
                  <c:v>4040.1026875411749</c:v>
                </c:pt>
                <c:pt idx="1082">
                  <c:v>4041.2349059511771</c:v>
                </c:pt>
                <c:pt idx="1083">
                  <c:v>4042.3652389021486</c:v>
                </c:pt>
                <c:pt idx="1084">
                  <c:v>4043.4936895339033</c:v>
                </c:pt>
                <c:pt idx="1085">
                  <c:v>4044.6202609810271</c:v>
                </c:pt>
                <c:pt idx="1086">
                  <c:v>4045.744956372886</c:v>
                </c:pt>
                <c:pt idx="1087">
                  <c:v>4046.8677788336349</c:v>
                </c:pt>
                <c:pt idx="1088">
                  <c:v>4047.9887314822254</c:v>
                </c:pt>
                <c:pt idx="1089">
                  <c:v>4049.1078174324157</c:v>
                </c:pt>
                <c:pt idx="1090">
                  <c:v>4050.2250397927787</c:v>
                </c:pt>
                <c:pt idx="1091">
                  <c:v>4051.3404016667105</c:v>
                </c:pt>
                <c:pt idx="1092">
                  <c:v>4052.4539061524392</c:v>
                </c:pt>
                <c:pt idx="1093">
                  <c:v>4053.5655563430332</c:v>
                </c:pt>
                <c:pt idx="1094">
                  <c:v>4054.6753553264107</c:v>
                </c:pt>
                <c:pt idx="1095">
                  <c:v>4055.7833061853476</c:v>
                </c:pt>
                <c:pt idx="1096">
                  <c:v>4056.8894119974857</c:v>
                </c:pt>
                <c:pt idx="1097">
                  <c:v>4057.9936758353419</c:v>
                </c:pt>
                <c:pt idx="1098">
                  <c:v>4059.0961007663163</c:v>
                </c:pt>
                <c:pt idx="1099">
                  <c:v>4060.1966898527016</c:v>
                </c:pt>
                <c:pt idx="1100">
                  <c:v>4061.2954461516892</c:v>
                </c:pt>
                <c:pt idx="1101">
                  <c:v>4062.392372715382</c:v>
                </c:pt>
                <c:pt idx="1102">
                  <c:v>4063.4874725907985</c:v>
                </c:pt>
                <c:pt idx="1103">
                  <c:v>4064.5807488198834</c:v>
                </c:pt>
                <c:pt idx="1104">
                  <c:v>4065.6722044395156</c:v>
                </c:pt>
                <c:pt idx="1105">
                  <c:v>4066.7618424815169</c:v>
                </c:pt>
                <c:pt idx="1106">
                  <c:v>4067.8496659726607</c:v>
                </c:pt>
                <c:pt idx="1107">
                  <c:v>4068.9356779346799</c:v>
                </c:pt>
                <c:pt idx="1108">
                  <c:v>4070.0198813842749</c:v>
                </c:pt>
                <c:pt idx="1109">
                  <c:v>4071.1022793331222</c:v>
                </c:pt>
                <c:pt idx="1110">
                  <c:v>4072.1828747878835</c:v>
                </c:pt>
                <c:pt idx="1111">
                  <c:v>4073.2616707502139</c:v>
                </c:pt>
                <c:pt idx="1112">
                  <c:v>4074.3386702167695</c:v>
                </c:pt>
                <c:pt idx="1113">
                  <c:v>4075.4138761792165</c:v>
                </c:pt>
                <c:pt idx="1114">
                  <c:v>4076.4872916242375</c:v>
                </c:pt>
                <c:pt idx="1115">
                  <c:v>4077.5589195335442</c:v>
                </c:pt>
                <c:pt idx="1116">
                  <c:v>4078.6287628838809</c:v>
                </c:pt>
                <c:pt idx="1117">
                  <c:v>4079.6968246470356</c:v>
                </c:pt>
                <c:pt idx="1118">
                  <c:v>4080.7631077898468</c:v>
                </c:pt>
                <c:pt idx="1119">
                  <c:v>4081.8276152742128</c:v>
                </c:pt>
                <c:pt idx="1120">
                  <c:v>4082.8903500571005</c:v>
                </c:pt>
                <c:pt idx="1121">
                  <c:v>4083.9513150905505</c:v>
                </c:pt>
                <c:pt idx="1122">
                  <c:v>4085.0105133216894</c:v>
                </c:pt>
                <c:pt idx="1123">
                  <c:v>4086.0679476927344</c:v>
                </c:pt>
                <c:pt idx="1124">
                  <c:v>4087.1236211410042</c:v>
                </c:pt>
                <c:pt idx="1125">
                  <c:v>4088.1775365989256</c:v>
                </c:pt>
                <c:pt idx="1126">
                  <c:v>4089.2296969940426</c:v>
                </c:pt>
                <c:pt idx="1127">
                  <c:v>4090.2801052490236</c:v>
                </c:pt>
                <c:pt idx="1128">
                  <c:v>4091.3287642816699</c:v>
                </c:pt>
                <c:pt idx="1129">
                  <c:v>4092.3756770049231</c:v>
                </c:pt>
                <c:pt idx="1130">
                  <c:v>4093.4208463268765</c:v>
                </c:pt>
                <c:pt idx="1131">
                  <c:v>4094.4642751507772</c:v>
                </c:pt>
                <c:pt idx="1132">
                  <c:v>4095.5059663750408</c:v>
                </c:pt>
                <c:pt idx="1133">
                  <c:v>4096.5459228932532</c:v>
                </c:pt>
                <c:pt idx="1134">
                  <c:v>4097.5841475941843</c:v>
                </c:pt>
                <c:pt idx="1135">
                  <c:v>4098.6206433617917</c:v>
                </c:pt>
                <c:pt idx="1136">
                  <c:v>4099.6554130752311</c:v>
                </c:pt>
                <c:pt idx="1137">
                  <c:v>4100.688459608863</c:v>
                </c:pt>
                <c:pt idx="1138">
                  <c:v>4101.7197858322625</c:v>
                </c:pt>
                <c:pt idx="1139">
                  <c:v>4102.7493946102259</c:v>
                </c:pt>
                <c:pt idx="1140">
                  <c:v>4103.7772888027766</c:v>
                </c:pt>
                <c:pt idx="1141">
                  <c:v>4104.8034712651779</c:v>
                </c:pt>
                <c:pt idx="1142">
                  <c:v>4105.827944847937</c:v>
                </c:pt>
                <c:pt idx="1143">
                  <c:v>4106.8507123968147</c:v>
                </c:pt>
                <c:pt idx="1144">
                  <c:v>4107.8717767528333</c:v>
                </c:pt>
                <c:pt idx="1145">
                  <c:v>4108.8911407522819</c:v>
                </c:pt>
                <c:pt idx="1146">
                  <c:v>4109.9088072267286</c:v>
                </c:pt>
                <c:pt idx="1147">
                  <c:v>4110.9247790030249</c:v>
                </c:pt>
                <c:pt idx="1148">
                  <c:v>4111.9390589033164</c:v>
                </c:pt>
                <c:pt idx="1149">
                  <c:v>4112.9516497450468</c:v>
                </c:pt>
                <c:pt idx="1150">
                  <c:v>4113.9625543409702</c:v>
                </c:pt>
                <c:pt idx="1151">
                  <c:v>4114.9717754991543</c:v>
                </c:pt>
                <c:pt idx="1152">
                  <c:v>4115.979316022992</c:v>
                </c:pt>
                <c:pt idx="1153">
                  <c:v>4116.9851787112084</c:v>
                </c:pt>
                <c:pt idx="1154">
                  <c:v>4117.9893663578669</c:v>
                </c:pt>
                <c:pt idx="1155">
                  <c:v>4118.9918817523785</c:v>
                </c:pt>
                <c:pt idx="1156">
                  <c:v>4119.9927276795079</c:v>
                </c:pt>
                <c:pt idx="1157">
                  <c:v>4120.9919069193838</c:v>
                </c:pt>
                <c:pt idx="1158">
                  <c:v>4121.9894222475059</c:v>
                </c:pt>
                <c:pt idx="1159">
                  <c:v>4122.9852764347488</c:v>
                </c:pt>
                <c:pt idx="1160">
                  <c:v>4123.9794722473762</c:v>
                </c:pt>
                <c:pt idx="1161">
                  <c:v>4124.9720124470432</c:v>
                </c:pt>
                <c:pt idx="1162">
                  <c:v>4125.9628997908057</c:v>
                </c:pt>
                <c:pt idx="1163">
                  <c:v>4126.9521370311313</c:v>
                </c:pt>
                <c:pt idx="1164">
                  <c:v>4127.9397269158999</c:v>
                </c:pt>
                <c:pt idx="1165">
                  <c:v>4128.9256721884185</c:v>
                </c:pt>
                <c:pt idx="1166">
                  <c:v>4129.909975587424</c:v>
                </c:pt>
                <c:pt idx="1167">
                  <c:v>4130.8926398470931</c:v>
                </c:pt>
                <c:pt idx="1168">
                  <c:v>4131.8736676970502</c:v>
                </c:pt>
                <c:pt idx="1169">
                  <c:v>4132.8530618623727</c:v>
                </c:pt>
                <c:pt idx="1170">
                  <c:v>4133.830825063601</c:v>
                </c:pt>
                <c:pt idx="1171">
                  <c:v>4134.8069600167437</c:v>
                </c:pt>
                <c:pt idx="1172">
                  <c:v>4135.7814694332874</c:v>
                </c:pt>
                <c:pt idx="1173">
                  <c:v>4136.7543560202048</c:v>
                </c:pt>
                <c:pt idx="1174">
                  <c:v>4137.7256224799585</c:v>
                </c:pt>
                <c:pt idx="1175">
                  <c:v>4138.6952715105108</c:v>
                </c:pt>
                <c:pt idx="1176">
                  <c:v>4139.6633058053321</c:v>
                </c:pt>
                <c:pt idx="1177">
                  <c:v>4140.6297280534081</c:v>
                </c:pt>
                <c:pt idx="1178">
                  <c:v>4141.5945409392443</c:v>
                </c:pt>
                <c:pt idx="1179">
                  <c:v>4142.5577471428787</c:v>
                </c:pt>
                <c:pt idx="1180">
                  <c:v>4143.5193493398838</c:v>
                </c:pt>
                <c:pt idx="1181">
                  <c:v>4144.4793502013772</c:v>
                </c:pt>
                <c:pt idx="1182">
                  <c:v>4145.4377523940284</c:v>
                </c:pt>
                <c:pt idx="1183">
                  <c:v>4146.3945585800675</c:v>
                </c:pt>
                <c:pt idx="1184">
                  <c:v>4147.349771417289</c:v>
                </c:pt>
                <c:pt idx="1185">
                  <c:v>4148.3033935590629</c:v>
                </c:pt>
                <c:pt idx="1186">
                  <c:v>4149.2554276543406</c:v>
                </c:pt>
                <c:pt idx="1187">
                  <c:v>4150.2058763476607</c:v>
                </c:pt>
                <c:pt idx="1188">
                  <c:v>4151.15474227916</c:v>
                </c:pt>
                <c:pt idx="1189">
                  <c:v>4152.1020280845787</c:v>
                </c:pt>
                <c:pt idx="1190">
                  <c:v>4153.047736395265</c:v>
                </c:pt>
                <c:pt idx="1191">
                  <c:v>4153.991869838188</c:v>
                </c:pt>
                <c:pt idx="1192">
                  <c:v>4154.9344310359411</c:v>
                </c:pt>
                <c:pt idx="1193">
                  <c:v>4155.8754226067495</c:v>
                </c:pt>
                <c:pt idx="1194">
                  <c:v>4156.8148471644818</c:v>
                </c:pt>
                <c:pt idx="1195">
                  <c:v>4157.7527073186484</c:v>
                </c:pt>
                <c:pt idx="1196">
                  <c:v>4158.6890056744187</c:v>
                </c:pt>
                <c:pt idx="1197">
                  <c:v>4159.623744832621</c:v>
                </c:pt>
                <c:pt idx="1198">
                  <c:v>4160.5569273897554</c:v>
                </c:pt>
                <c:pt idx="1199">
                  <c:v>4161.4885559379936</c:v>
                </c:pt>
                <c:pt idx="1200">
                  <c:v>4162.4186330651964</c:v>
                </c:pt>
                <c:pt idx="1201">
                  <c:v>4163.3471613549091</c:v>
                </c:pt>
                <c:pt idx="1202">
                  <c:v>4164.2741433863794</c:v>
                </c:pt>
                <c:pt idx="1203">
                  <c:v>4165.1995817345569</c:v>
                </c:pt>
                <c:pt idx="1204">
                  <c:v>4166.1234789701048</c:v>
                </c:pt>
                <c:pt idx="1205">
                  <c:v>4167.0458376594052</c:v>
                </c:pt>
                <c:pt idx="1206">
                  <c:v>4167.9666603645655</c:v>
                </c:pt>
                <c:pt idx="1207">
                  <c:v>4168.885949643427</c:v>
                </c:pt>
                <c:pt idx="1208">
                  <c:v>4169.8037080495724</c:v>
                </c:pt>
                <c:pt idx="1209">
                  <c:v>4170.7199381323308</c:v>
                </c:pt>
                <c:pt idx="1210">
                  <c:v>4171.6346424367857</c:v>
                </c:pt>
                <c:pt idx="1211">
                  <c:v>4172.5478235037845</c:v>
                </c:pt>
                <c:pt idx="1212">
                  <c:v>4173.4594838699404</c:v>
                </c:pt>
                <c:pt idx="1213">
                  <c:v>4174.3696260676452</c:v>
                </c:pt>
                <c:pt idx="1214">
                  <c:v>4175.2782526250712</c:v>
                </c:pt>
                <c:pt idx="1215">
                  <c:v>4176.1853660661818</c:v>
                </c:pt>
                <c:pt idx="1216">
                  <c:v>4177.0909689107375</c:v>
                </c:pt>
                <c:pt idx="1217">
                  <c:v>4177.9950636743024</c:v>
                </c:pt>
                <c:pt idx="1218">
                  <c:v>4178.8976528682506</c:v>
                </c:pt>
                <c:pt idx="1219">
                  <c:v>4179.7987389997761</c:v>
                </c:pt>
                <c:pt idx="1220">
                  <c:v>4180.6983245718966</c:v>
                </c:pt>
                <c:pt idx="1221">
                  <c:v>4181.5964120834597</c:v>
                </c:pt>
                <c:pt idx="1222">
                  <c:v>4182.4930040291547</c:v>
                </c:pt>
                <c:pt idx="1223">
                  <c:v>4183.3881028995156</c:v>
                </c:pt>
                <c:pt idx="1224">
                  <c:v>4184.2817111809291</c:v>
                </c:pt>
                <c:pt idx="1225">
                  <c:v>4185.1738313556389</c:v>
                </c:pt>
                <c:pt idx="1226">
                  <c:v>4186.0644659017589</c:v>
                </c:pt>
                <c:pt idx="1227">
                  <c:v>4186.9536172932749</c:v>
                </c:pt>
                <c:pt idx="1228">
                  <c:v>4187.8412880000506</c:v>
                </c:pt>
                <c:pt idx="1229">
                  <c:v>4188.7274804878407</c:v>
                </c:pt>
                <c:pt idx="1230">
                  <c:v>4189.61219721829</c:v>
                </c:pt>
                <c:pt idx="1231">
                  <c:v>4190.495440648946</c:v>
                </c:pt>
                <c:pt idx="1232">
                  <c:v>4191.3772132332642</c:v>
                </c:pt>
                <c:pt idx="1233">
                  <c:v>4192.2575174206113</c:v>
                </c:pt>
                <c:pt idx="1234">
                  <c:v>4193.1363556562801</c:v>
                </c:pt>
                <c:pt idx="1235">
                  <c:v>4194.0137303814854</c:v>
                </c:pt>
                <c:pt idx="1236">
                  <c:v>4194.889644033382</c:v>
                </c:pt>
                <c:pt idx="1237">
                  <c:v>4195.7640990450636</c:v>
                </c:pt>
                <c:pt idx="1238">
                  <c:v>4196.6370978455716</c:v>
                </c:pt>
                <c:pt idx="1239">
                  <c:v>4197.5086428599043</c:v>
                </c:pt>
                <c:pt idx="1240">
                  <c:v>4198.3787365090193</c:v>
                </c:pt>
                <c:pt idx="1241">
                  <c:v>4199.2473812098451</c:v>
                </c:pt>
                <c:pt idx="1242">
                  <c:v>4200.1145793752839</c:v>
                </c:pt>
                <c:pt idx="1243">
                  <c:v>4200.9803334142198</c:v>
                </c:pt>
                <c:pt idx="1244">
                  <c:v>4201.8446457315267</c:v>
                </c:pt>
                <c:pt idx="1245">
                  <c:v>4202.7075187280716</c:v>
                </c:pt>
                <c:pt idx="1246">
                  <c:v>4203.5689548007249</c:v>
                </c:pt>
                <c:pt idx="1247">
                  <c:v>4204.4289563423645</c:v>
                </c:pt>
                <c:pt idx="1248">
                  <c:v>4205.2875257418846</c:v>
                </c:pt>
                <c:pt idx="1249">
                  <c:v>4206.1446653842013</c:v>
                </c:pt>
                <c:pt idx="1250">
                  <c:v>4207.0003776502581</c:v>
                </c:pt>
                <c:pt idx="1251">
                  <c:v>4207.8546649170339</c:v>
                </c:pt>
                <c:pt idx="1252">
                  <c:v>4208.7075295575496</c:v>
                </c:pt>
                <c:pt idx="1253">
                  <c:v>4209.5589739408742</c:v>
                </c:pt>
                <c:pt idx="1254">
                  <c:v>4210.4090004321315</c:v>
                </c:pt>
                <c:pt idx="1255">
                  <c:v>4211.2576113925061</c:v>
                </c:pt>
                <c:pt idx="1256">
                  <c:v>4212.1048091792527</c:v>
                </c:pt>
                <c:pt idx="1257">
                  <c:v>4212.950596145698</c:v>
                </c:pt>
                <c:pt idx="1258">
                  <c:v>4213.7949746412505</c:v>
                </c:pt>
                <c:pt idx="1259">
                  <c:v>4214.637947011408</c:v>
                </c:pt>
                <c:pt idx="1260">
                  <c:v>4215.4795155977599</c:v>
                </c:pt>
                <c:pt idx="1261">
                  <c:v>4216.319682737997</c:v>
                </c:pt>
                <c:pt idx="1262">
                  <c:v>4217.1584507659181</c:v>
                </c:pt>
                <c:pt idx="1263">
                  <c:v>4217.995822011434</c:v>
                </c:pt>
                <c:pt idx="1264">
                  <c:v>4218.8317988005783</c:v>
                </c:pt>
                <c:pt idx="1265">
                  <c:v>4219.6663834555075</c:v>
                </c:pt>
                <c:pt idx="1266">
                  <c:v>4220.4995782945134</c:v>
                </c:pt>
                <c:pt idx="1267">
                  <c:v>4221.3313856320265</c:v>
                </c:pt>
                <c:pt idx="1268">
                  <c:v>4222.1618077786243</c:v>
                </c:pt>
                <c:pt idx="1269">
                  <c:v>4222.9908470410337</c:v>
                </c:pt>
                <c:pt idx="1270">
                  <c:v>4223.8185057221435</c:v>
                </c:pt>
                <c:pt idx="1271">
                  <c:v>4224.6447861210063</c:v>
                </c:pt>
                <c:pt idx="1272">
                  <c:v>4225.4696905328437</c:v>
                </c:pt>
                <c:pt idx="1273">
                  <c:v>4226.2932212490605</c:v>
                </c:pt>
                <c:pt idx="1274">
                  <c:v>4227.1153805572412</c:v>
                </c:pt>
                <c:pt idx="1275">
                  <c:v>4227.9361707411617</c:v>
                </c:pt>
                <c:pt idx="1276">
                  <c:v>4228.7555940807961</c:v>
                </c:pt>
                <c:pt idx="1277">
                  <c:v>4229.5736528523194</c:v>
                </c:pt>
                <c:pt idx="1278">
                  <c:v>4230.3903493281186</c:v>
                </c:pt>
                <c:pt idx="1279">
                  <c:v>4231.2056857767966</c:v>
                </c:pt>
                <c:pt idx="1280">
                  <c:v>4232.019664463176</c:v>
                </c:pt>
                <c:pt idx="1281">
                  <c:v>4232.8322876483098</c:v>
                </c:pt>
                <c:pt idx="1282">
                  <c:v>4233.6435575894839</c:v>
                </c:pt>
                <c:pt idx="1283">
                  <c:v>4234.4534765402277</c:v>
                </c:pt>
                <c:pt idx="1284">
                  <c:v>4235.2620467503175</c:v>
                </c:pt>
                <c:pt idx="1285">
                  <c:v>4236.0692704657804</c:v>
                </c:pt>
                <c:pt idx="1286">
                  <c:v>4236.8751499289056</c:v>
                </c:pt>
                <c:pt idx="1287">
                  <c:v>4237.6796873782478</c:v>
                </c:pt>
                <c:pt idx="1288">
                  <c:v>4238.4828850486329</c:v>
                </c:pt>
                <c:pt idx="1289">
                  <c:v>4239.2847451711677</c:v>
                </c:pt>
                <c:pt idx="1290">
                  <c:v>4240.0852699732404</c:v>
                </c:pt>
                <c:pt idx="1291">
                  <c:v>4240.8844616785327</c:v>
                </c:pt>
                <c:pt idx="1292">
                  <c:v>4241.6823225070211</c:v>
                </c:pt>
                <c:pt idx="1293">
                  <c:v>4242.4788546749878</c:v>
                </c:pt>
                <c:pt idx="1294">
                  <c:v>4243.2740603950206</c:v>
                </c:pt>
                <c:pt idx="1295">
                  <c:v>4244.0679418760265</c:v>
                </c:pt>
                <c:pt idx="1296">
                  <c:v>4244.8605013232309</c:v>
                </c:pt>
                <c:pt idx="1297">
                  <c:v>4245.6517409381895</c:v>
                </c:pt>
                <c:pt idx="1298">
                  <c:v>4246.4416629187899</c:v>
                </c:pt>
                <c:pt idx="1299">
                  <c:v>4247.2302694592599</c:v>
                </c:pt>
                <c:pt idx="1300">
                  <c:v>4248.0175627501758</c:v>
                </c:pt>
                <c:pt idx="1301">
                  <c:v>4248.803544978462</c:v>
                </c:pt>
                <c:pt idx="1302">
                  <c:v>4249.5882183274025</c:v>
                </c:pt>
                <c:pt idx="1303">
                  <c:v>4250.3715849766477</c:v>
                </c:pt>
                <c:pt idx="1304">
                  <c:v>4251.1536471022164</c:v>
                </c:pt>
                <c:pt idx="1305">
                  <c:v>4251.9344068765031</c:v>
                </c:pt>
                <c:pt idx="1306">
                  <c:v>4252.7138664682852</c:v>
                </c:pt>
                <c:pt idx="1307">
                  <c:v>4253.4920280427295</c:v>
                </c:pt>
                <c:pt idx="1308">
                  <c:v>4254.2688937613966</c:v>
                </c:pt>
                <c:pt idx="1309">
                  <c:v>4255.0444657822463</c:v>
                </c:pt>
                <c:pt idx="1310">
                  <c:v>4255.818746259647</c:v>
                </c:pt>
                <c:pt idx="1311">
                  <c:v>4256.5917373443772</c:v>
                </c:pt>
                <c:pt idx="1312">
                  <c:v>4257.3634411836356</c:v>
                </c:pt>
                <c:pt idx="1313">
                  <c:v>4258.1338599210439</c:v>
                </c:pt>
                <c:pt idx="1314">
                  <c:v>4258.9029956966551</c:v>
                </c:pt>
                <c:pt idx="1315">
                  <c:v>4259.6708506469586</c:v>
                </c:pt>
                <c:pt idx="1316">
                  <c:v>4260.437426904884</c:v>
                </c:pt>
                <c:pt idx="1317">
                  <c:v>4261.2027265998104</c:v>
                </c:pt>
                <c:pt idx="1318">
                  <c:v>4261.9667518575716</c:v>
                </c:pt>
                <c:pt idx="1319">
                  <c:v>4262.7295048004607</c:v>
                </c:pt>
                <c:pt idx="1320">
                  <c:v>4263.4909875472349</c:v>
                </c:pt>
                <c:pt idx="1321">
                  <c:v>4264.2512022131259</c:v>
                </c:pt>
                <c:pt idx="1322">
                  <c:v>4265.0101509098404</c:v>
                </c:pt>
                <c:pt idx="1323">
                  <c:v>4265.7678357455716</c:v>
                </c:pt>
                <c:pt idx="1324">
                  <c:v>4266.5242588249985</c:v>
                </c:pt>
                <c:pt idx="1325">
                  <c:v>4267.2794222492967</c:v>
                </c:pt>
                <c:pt idx="1326">
                  <c:v>4268.0333281161438</c:v>
                </c:pt>
                <c:pt idx="1327">
                  <c:v>4268.7859785197224</c:v>
                </c:pt>
                <c:pt idx="1328">
                  <c:v>4269.5373755507298</c:v>
                </c:pt>
                <c:pt idx="1329">
                  <c:v>4270.2875212963791</c:v>
                </c:pt>
                <c:pt idx="1330">
                  <c:v>4271.0364178404097</c:v>
                </c:pt>
                <c:pt idx="1331">
                  <c:v>4271.78406726309</c:v>
                </c:pt>
                <c:pt idx="1332">
                  <c:v>4272.5304716412238</c:v>
                </c:pt>
                <c:pt idx="1333">
                  <c:v>4273.2756330481589</c:v>
                </c:pt>
                <c:pt idx="1334">
                  <c:v>4274.0195535537869</c:v>
                </c:pt>
                <c:pt idx="1335">
                  <c:v>4274.7622352245544</c:v>
                </c:pt>
                <c:pt idx="1336">
                  <c:v>4275.5036801234673</c:v>
                </c:pt>
                <c:pt idx="1337">
                  <c:v>4276.2438903100938</c:v>
                </c:pt>
                <c:pt idx="1338">
                  <c:v>4276.9828678405756</c:v>
                </c:pt>
                <c:pt idx="1339">
                  <c:v>4277.7206147676279</c:v>
                </c:pt>
                <c:pt idx="1340">
                  <c:v>4278.4571331405477</c:v>
                </c:pt>
                <c:pt idx="1341">
                  <c:v>4279.1924250052198</c:v>
                </c:pt>
                <c:pt idx="1342">
                  <c:v>4279.9264924041227</c:v>
                </c:pt>
                <c:pt idx="1343">
                  <c:v>4280.6593373763326</c:v>
                </c:pt>
                <c:pt idx="1344">
                  <c:v>4281.3909619575297</c:v>
                </c:pt>
                <c:pt idx="1345">
                  <c:v>4282.1213681800064</c:v>
                </c:pt>
                <c:pt idx="1346">
                  <c:v>4282.8505580726687</c:v>
                </c:pt>
                <c:pt idx="1347">
                  <c:v>4283.5785336610443</c:v>
                </c:pt>
                <c:pt idx="1348">
                  <c:v>4284.305296967289</c:v>
                </c:pt>
                <c:pt idx="1349">
                  <c:v>4285.0308500101892</c:v>
                </c:pt>
                <c:pt idx="1350">
                  <c:v>4285.7551948051705</c:v>
                </c:pt>
                <c:pt idx="1351">
                  <c:v>4286.4783333643027</c:v>
                </c:pt>
                <c:pt idx="1352">
                  <c:v>4287.2002676963048</c:v>
                </c:pt>
                <c:pt idx="1353">
                  <c:v>4287.9209998065498</c:v>
                </c:pt>
                <c:pt idx="1354">
                  <c:v>4288.6405316970722</c:v>
                </c:pt>
                <c:pt idx="1355">
                  <c:v>4289.3588653665711</c:v>
                </c:pt>
                <c:pt idx="1356">
                  <c:v>4290.0760028104196</c:v>
                </c:pt>
                <c:pt idx="1357">
                  <c:v>4290.7919460206658</c:v>
                </c:pt>
                <c:pt idx="1358">
                  <c:v>4291.5066969860427</c:v>
                </c:pt>
                <c:pt idx="1359">
                  <c:v>4292.2202576919681</c:v>
                </c:pt>
                <c:pt idx="1360">
                  <c:v>4292.9326301205574</c:v>
                </c:pt>
                <c:pt idx="1361">
                  <c:v>4293.643816250622</c:v>
                </c:pt>
                <c:pt idx="1362">
                  <c:v>4294.3538180576788</c:v>
                </c:pt>
                <c:pt idx="1363">
                  <c:v>4295.0626375139582</c:v>
                </c:pt>
                <c:pt idx="1364">
                  <c:v>4295.7702765884005</c:v>
                </c:pt>
                <c:pt idx="1365">
                  <c:v>4296.4767372466722</c:v>
                </c:pt>
                <c:pt idx="1366">
                  <c:v>4297.1820214511636</c:v>
                </c:pt>
                <c:pt idx="1367">
                  <c:v>4297.886131160999</c:v>
                </c:pt>
                <c:pt idx="1368">
                  <c:v>4298.5890683320376</c:v>
                </c:pt>
                <c:pt idx="1369">
                  <c:v>4299.2908349168847</c:v>
                </c:pt>
                <c:pt idx="1370">
                  <c:v>4299.9914328648911</c:v>
                </c:pt>
                <c:pt idx="1371">
                  <c:v>4300.6908641221635</c:v>
                </c:pt>
                <c:pt idx="1372">
                  <c:v>4301.3891306315663</c:v>
                </c:pt>
                <c:pt idx="1373">
                  <c:v>4302.086234332729</c:v>
                </c:pt>
                <c:pt idx="1374">
                  <c:v>4302.7821771620529</c:v>
                </c:pt>
                <c:pt idx="1375">
                  <c:v>4303.476961052711</c:v>
                </c:pt>
                <c:pt idx="1376">
                  <c:v>4304.17058793466</c:v>
                </c:pt>
                <c:pt idx="1377">
                  <c:v>4304.863059734641</c:v>
                </c:pt>
                <c:pt idx="1378">
                  <c:v>4305.5543783761877</c:v>
                </c:pt>
                <c:pt idx="1379">
                  <c:v>4306.2445457796312</c:v>
                </c:pt>
                <c:pt idx="1380">
                  <c:v>4306.9335638621014</c:v>
                </c:pt>
                <c:pt idx="1381">
                  <c:v>4307.6214345375392</c:v>
                </c:pt>
                <c:pt idx="1382">
                  <c:v>4308.3081597166965</c:v>
                </c:pt>
                <c:pt idx="1383">
                  <c:v>4308.9937413071439</c:v>
                </c:pt>
                <c:pt idx="1384">
                  <c:v>4309.6781812132749</c:v>
                </c:pt>
                <c:pt idx="1385">
                  <c:v>4310.3614813363129</c:v>
                </c:pt>
                <c:pt idx="1386">
                  <c:v>4311.0436435743131</c:v>
                </c:pt>
                <c:pt idx="1387">
                  <c:v>4311.7246698221707</c:v>
                </c:pt>
                <c:pt idx="1388">
                  <c:v>4312.4045619716271</c:v>
                </c:pt>
                <c:pt idx="1389">
                  <c:v>4313.083321911271</c:v>
                </c:pt>
                <c:pt idx="1390">
                  <c:v>4313.7609515265476</c:v>
                </c:pt>
                <c:pt idx="1391">
                  <c:v>4314.4374526997617</c:v>
                </c:pt>
                <c:pt idx="1392">
                  <c:v>4315.112827310083</c:v>
                </c:pt>
                <c:pt idx="1393">
                  <c:v>4315.7870772335536</c:v>
                </c:pt>
                <c:pt idx="1394">
                  <c:v>4316.4602043430905</c:v>
                </c:pt>
                <c:pt idx="1395">
                  <c:v>4317.132210508491</c:v>
                </c:pt>
                <c:pt idx="1396">
                  <c:v>4317.8030975964393</c:v>
                </c:pt>
                <c:pt idx="1397">
                  <c:v>4318.4728674705102</c:v>
                </c:pt>
                <c:pt idx="1398">
                  <c:v>4319.1415219911778</c:v>
                </c:pt>
                <c:pt idx="1399">
                  <c:v>4319.8090630158158</c:v>
                </c:pt>
                <c:pt idx="1400">
                  <c:v>4320.4754923987048</c:v>
                </c:pt>
                <c:pt idx="1401">
                  <c:v>4321.1408119910375</c:v>
                </c:pt>
                <c:pt idx="1402">
                  <c:v>4321.8050236409254</c:v>
                </c:pt>
                <c:pt idx="1403">
                  <c:v>4322.4681291933994</c:v>
                </c:pt>
                <c:pt idx="1404">
                  <c:v>4323.1301304904227</c:v>
                </c:pt>
                <c:pt idx="1405">
                  <c:v>4323.7910293708856</c:v>
                </c:pt>
                <c:pt idx="1406">
                  <c:v>4324.4508276706201</c:v>
                </c:pt>
                <c:pt idx="1407">
                  <c:v>4325.1095272223993</c:v>
                </c:pt>
                <c:pt idx="1408">
                  <c:v>4325.7671298559444</c:v>
                </c:pt>
                <c:pt idx="1409">
                  <c:v>4326.4236373979302</c:v>
                </c:pt>
                <c:pt idx="1410">
                  <c:v>4327.079051671989</c:v>
                </c:pt>
                <c:pt idx="1411">
                  <c:v>4327.7333744987163</c:v>
                </c:pt>
                <c:pt idx="1412">
                  <c:v>4328.3866076956765</c:v>
                </c:pt>
                <c:pt idx="1413">
                  <c:v>4329.038753077406</c:v>
                </c:pt>
                <c:pt idx="1414">
                  <c:v>4329.6898124554209</c:v>
                </c:pt>
                <c:pt idx="1415">
                  <c:v>4330.3397876382187</c:v>
                </c:pt>
                <c:pt idx="1416">
                  <c:v>4330.9886804312873</c:v>
                </c:pt>
                <c:pt idx="1417">
                  <c:v>4331.636492637107</c:v>
                </c:pt>
                <c:pt idx="1418">
                  <c:v>4332.2832260551568</c:v>
                </c:pt>
                <c:pt idx="1419">
                  <c:v>4332.9288824819187</c:v>
                </c:pt>
                <c:pt idx="1420">
                  <c:v>4333.5734637108835</c:v>
                </c:pt>
                <c:pt idx="1421">
                  <c:v>4334.2169715325545</c:v>
                </c:pt>
                <c:pt idx="1422">
                  <c:v>4334.8594077344524</c:v>
                </c:pt>
                <c:pt idx="1423">
                  <c:v>4335.500774101125</c:v>
                </c:pt>
                <c:pt idx="1424">
                  <c:v>4336.141072414146</c:v>
                </c:pt>
                <c:pt idx="1425">
                  <c:v>4336.7803044521206</c:v>
                </c:pt>
                <c:pt idx="1426">
                  <c:v>4337.4184719906943</c:v>
                </c:pt>
                <c:pt idx="1427">
                  <c:v>4338.0555768025552</c:v>
                </c:pt>
                <c:pt idx="1428">
                  <c:v>4338.6916206574397</c:v>
                </c:pt>
                <c:pt idx="1429">
                  <c:v>4339.3266053221369</c:v>
                </c:pt>
                <c:pt idx="1430">
                  <c:v>4339.9605325604925</c:v>
                </c:pt>
                <c:pt idx="1431">
                  <c:v>4340.5934041334167</c:v>
                </c:pt>
                <c:pt idx="1432">
                  <c:v>4341.2252217988853</c:v>
                </c:pt>
                <c:pt idx="1433">
                  <c:v>4341.8559873119493</c:v>
                </c:pt>
                <c:pt idx="1434">
                  <c:v>4342.4857024247349</c:v>
                </c:pt>
                <c:pt idx="1435">
                  <c:v>4343.1143688864513</c:v>
                </c:pt>
                <c:pt idx="1436">
                  <c:v>4343.7419884433939</c:v>
                </c:pt>
                <c:pt idx="1437">
                  <c:v>4344.3685628389521</c:v>
                </c:pt>
                <c:pt idx="1438">
                  <c:v>4344.9940938136097</c:v>
                </c:pt>
                <c:pt idx="1439">
                  <c:v>4345.6185831049534</c:v>
                </c:pt>
                <c:pt idx="1440">
                  <c:v>4346.2420324476761</c:v>
                </c:pt>
              </c:numCache>
            </c:numRef>
          </c:val>
          <c:smooth val="0"/>
          <c:extLst>
            <c:ext xmlns:c16="http://schemas.microsoft.com/office/drawing/2014/chart" uri="{C3380CC4-5D6E-409C-BE32-E72D297353CC}">
              <c16:uniqueId val="{00000003-1639-4191-94F2-BB3D093FD1E3}"/>
            </c:ext>
          </c:extLst>
        </c:ser>
        <c:dLbls>
          <c:showLegendKey val="0"/>
          <c:showVal val="0"/>
          <c:showCatName val="0"/>
          <c:showSerName val="0"/>
          <c:showPercent val="0"/>
          <c:showBubbleSize val="0"/>
        </c:dLbls>
        <c:marker val="1"/>
        <c:smooth val="0"/>
        <c:axId val="435095160"/>
        <c:axId val="1"/>
      </c:lineChart>
      <c:catAx>
        <c:axId val="43509516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de-AT"/>
                  <a:t>Uhrzeit</a:t>
                </a:r>
              </a:p>
            </c:rich>
          </c:tx>
          <c:layout>
            <c:manualLayout>
              <c:xMode val="edge"/>
              <c:yMode val="edge"/>
              <c:x val="0.48957254423180574"/>
              <c:y val="0.95443038422895277"/>
            </c:manualLayout>
          </c:layout>
          <c:overlay val="0"/>
          <c:spPr>
            <a:noFill/>
            <a:ln w="25400">
              <a:noFill/>
            </a:ln>
          </c:spPr>
        </c:title>
        <c:numFmt formatCode="h:mm"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60"/>
        <c:tickMarkSkip val="60"/>
        <c:noMultiLvlLbl val="0"/>
      </c:catAx>
      <c:valAx>
        <c:axId val="1"/>
        <c:scaling>
          <c:orientation val="minMax"/>
          <c:max val="200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de-AT" sz="1200" b="0" i="0" u="none" strike="noStrike" baseline="0">
                    <a:solidFill>
                      <a:srgbClr val="000000"/>
                    </a:solidFill>
                    <a:latin typeface="Arial"/>
                    <a:cs typeface="Arial"/>
                  </a:rPr>
                  <a:t>CO</a:t>
                </a:r>
                <a:r>
                  <a:rPr lang="de-AT" sz="1200" b="0" i="0" u="none" strike="noStrike" baseline="-25000">
                    <a:solidFill>
                      <a:srgbClr val="000000"/>
                    </a:solidFill>
                    <a:latin typeface="Arial"/>
                    <a:cs typeface="Arial"/>
                  </a:rPr>
                  <a:t>2</a:t>
                </a:r>
                <a:r>
                  <a:rPr lang="de-AT" sz="1200" b="0" i="0" u="none" strike="noStrike" baseline="0">
                    <a:solidFill>
                      <a:srgbClr val="000000"/>
                    </a:solidFill>
                    <a:latin typeface="Arial"/>
                    <a:cs typeface="Arial"/>
                  </a:rPr>
                  <a:t>-Konzentration [ppm]</a:t>
                </a:r>
              </a:p>
            </c:rich>
          </c:tx>
          <c:layout>
            <c:manualLayout>
              <c:xMode val="edge"/>
              <c:yMode val="edge"/>
              <c:x val="1.5261879986125564E-2"/>
              <c:y val="0.353586594255819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435095160"/>
        <c:crosses val="autoZero"/>
        <c:crossBetween val="between"/>
        <c:majorUnit val="200"/>
        <c:minorUnit val="100"/>
      </c:valAx>
      <c:spPr>
        <a:noFill/>
        <a:ln w="12700">
          <a:noFill/>
          <a:prstDash val="solid"/>
        </a:ln>
      </c:spPr>
    </c:plotArea>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de-AT" sz="1400" b="1" i="0" u="none" strike="noStrike" baseline="0">
                <a:solidFill>
                  <a:srgbClr val="000000"/>
                </a:solidFill>
                <a:latin typeface="Arial"/>
                <a:cs typeface="Arial"/>
              </a:rPr>
              <a:t>Verlauf der CO</a:t>
            </a:r>
            <a:r>
              <a:rPr lang="de-AT" sz="1400" b="1" i="0" u="none" strike="noStrike" baseline="-25000">
                <a:solidFill>
                  <a:srgbClr val="000000"/>
                </a:solidFill>
                <a:latin typeface="Arial"/>
                <a:cs typeface="Arial"/>
              </a:rPr>
              <a:t>2</a:t>
            </a:r>
            <a:r>
              <a:rPr lang="de-AT" sz="1400" b="1" i="0" u="none" strike="noStrike" baseline="0">
                <a:solidFill>
                  <a:srgbClr val="000000"/>
                </a:solidFill>
                <a:latin typeface="Arial"/>
                <a:cs typeface="Arial"/>
              </a:rPr>
              <a:t>-Konzentration Schulraum 6 h </a:t>
            </a:r>
          </a:p>
        </c:rich>
      </c:tx>
      <c:layout>
        <c:manualLayout>
          <c:xMode val="edge"/>
          <c:yMode val="edge"/>
          <c:x val="0.28519292308614785"/>
          <c:y val="2.0253083878849037E-2"/>
        </c:manualLayout>
      </c:layout>
      <c:overlay val="0"/>
      <c:spPr>
        <a:noFill/>
        <a:ln w="25400">
          <a:noFill/>
        </a:ln>
      </c:spPr>
    </c:title>
    <c:autoTitleDeleted val="0"/>
    <c:plotArea>
      <c:layout>
        <c:manualLayout>
          <c:layoutTarget val="inner"/>
          <c:xMode val="edge"/>
          <c:yMode val="edge"/>
          <c:x val="0.10014360587860963"/>
          <c:y val="0.12351945854483926"/>
          <c:w val="0.85810275276464532"/>
          <c:h val="0.73604060913705582"/>
        </c:manualLayout>
      </c:layout>
      <c:lineChart>
        <c:grouping val="standard"/>
        <c:varyColors val="0"/>
        <c:ser>
          <c:idx val="0"/>
          <c:order val="0"/>
          <c:tx>
            <c:strRef>
              <c:f>'WERTE IR'!$E$3</c:f>
              <c:strCache>
                <c:ptCount val="1"/>
                <c:pt idx="0">
                  <c:v>CO2-Konzentration</c:v>
                </c:pt>
              </c:strCache>
            </c:strRef>
          </c:tx>
          <c:spPr>
            <a:ln w="38100">
              <a:solidFill>
                <a:schemeClr val="accent1"/>
              </a:solidFill>
              <a:prstDash val="solid"/>
            </a:ln>
          </c:spPr>
          <c:marker>
            <c:symbol val="circle"/>
            <c:size val="3"/>
            <c:spPr>
              <a:solidFill>
                <a:srgbClr val="FFFF00"/>
              </a:solidFill>
              <a:ln>
                <a:solidFill>
                  <a:schemeClr val="accent1"/>
                </a:solidFill>
                <a:prstDash val="solid"/>
              </a:ln>
            </c:spPr>
          </c:marker>
          <c:dLbls>
            <c:dLbl>
              <c:idx val="612"/>
              <c:layout>
                <c:manualLayout>
                  <c:x val="0.20204718947072303"/>
                  <c:y val="4.2031133123536624E-2"/>
                </c:manualLayout>
              </c:layout>
              <c:tx>
                <c:rich>
                  <a:bodyPr/>
                  <a:lstStyle/>
                  <a:p>
                    <a:pPr>
                      <a:defRPr sz="1400" b="0" i="0" u="none" strike="noStrike" baseline="0">
                        <a:solidFill>
                          <a:srgbClr val="FF9900"/>
                        </a:solidFill>
                        <a:latin typeface="Arial"/>
                        <a:ea typeface="Arial"/>
                        <a:cs typeface="Arial"/>
                      </a:defRPr>
                    </a:pPr>
                    <a:fld id="{5AE4C655-FBD0-4A89-9BD3-E04771B0429A}" type="VALUE">
                      <a:rPr lang="en-US">
                        <a:solidFill>
                          <a:schemeClr val="accent1"/>
                        </a:solidFill>
                      </a:rPr>
                      <a:pPr>
                        <a:defRPr sz="1400" b="0" i="0" u="none" strike="noStrike" baseline="0">
                          <a:solidFill>
                            <a:srgbClr val="FF9900"/>
                          </a:solidFill>
                          <a:latin typeface="Arial"/>
                          <a:ea typeface="Arial"/>
                          <a:cs typeface="Arial"/>
                        </a:defRPr>
                      </a:pPr>
                      <a:t>[WERT]</a:t>
                    </a:fld>
                    <a:endParaRPr lang="de-AT"/>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manualLayout>
                      <c:w val="7.263955689201701E-2"/>
                      <c:h val="7.6672287802136016E-2"/>
                    </c:manualLayout>
                  </c15:layout>
                  <c15:dlblFieldTable/>
                  <c15:showDataLabelsRange val="0"/>
                </c:ext>
                <c:ext xmlns:c16="http://schemas.microsoft.com/office/drawing/2014/chart" uri="{C3380CC4-5D6E-409C-BE32-E72D297353CC}">
                  <c16:uniqueId val="{00000000-7363-4537-8340-A02687BB35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'WERTE IR'!$D$4:$D$396</c:f>
              <c:strCache>
                <c:ptCount val="393"/>
                <c:pt idx="0">
                  <c:v>hh:mm</c:v>
                </c:pt>
                <c:pt idx="1">
                  <c:v>08:00</c:v>
                </c:pt>
                <c:pt idx="2">
                  <c:v>08:01</c:v>
                </c:pt>
                <c:pt idx="3">
                  <c:v>08:02</c:v>
                </c:pt>
                <c:pt idx="4">
                  <c:v>08:03</c:v>
                </c:pt>
                <c:pt idx="5">
                  <c:v>08:04</c:v>
                </c:pt>
                <c:pt idx="6">
                  <c:v>08:05</c:v>
                </c:pt>
                <c:pt idx="7">
                  <c:v>08:06</c:v>
                </c:pt>
                <c:pt idx="8">
                  <c:v>08:07</c:v>
                </c:pt>
                <c:pt idx="9">
                  <c:v>08:08</c:v>
                </c:pt>
                <c:pt idx="10">
                  <c:v>08:09</c:v>
                </c:pt>
                <c:pt idx="11">
                  <c:v>08:10</c:v>
                </c:pt>
                <c:pt idx="12">
                  <c:v>08:11</c:v>
                </c:pt>
                <c:pt idx="13">
                  <c:v>08:12</c:v>
                </c:pt>
                <c:pt idx="14">
                  <c:v>08:13</c:v>
                </c:pt>
                <c:pt idx="15">
                  <c:v>08:14</c:v>
                </c:pt>
                <c:pt idx="16">
                  <c:v>08:15</c:v>
                </c:pt>
                <c:pt idx="17">
                  <c:v>08:16</c:v>
                </c:pt>
                <c:pt idx="18">
                  <c:v>08:17</c:v>
                </c:pt>
                <c:pt idx="19">
                  <c:v>08:18</c:v>
                </c:pt>
                <c:pt idx="20">
                  <c:v>08:19</c:v>
                </c:pt>
                <c:pt idx="21">
                  <c:v>08:20</c:v>
                </c:pt>
                <c:pt idx="22">
                  <c:v>08:21</c:v>
                </c:pt>
                <c:pt idx="23">
                  <c:v>08:22</c:v>
                </c:pt>
                <c:pt idx="24">
                  <c:v>08:23</c:v>
                </c:pt>
                <c:pt idx="25">
                  <c:v>08:24</c:v>
                </c:pt>
                <c:pt idx="26">
                  <c:v>08:25</c:v>
                </c:pt>
                <c:pt idx="27">
                  <c:v>08:26</c:v>
                </c:pt>
                <c:pt idx="28">
                  <c:v>08:27</c:v>
                </c:pt>
                <c:pt idx="29">
                  <c:v>08:28</c:v>
                </c:pt>
                <c:pt idx="30">
                  <c:v>08:29</c:v>
                </c:pt>
                <c:pt idx="31">
                  <c:v>08:30</c:v>
                </c:pt>
                <c:pt idx="32">
                  <c:v>08:31</c:v>
                </c:pt>
                <c:pt idx="33">
                  <c:v>08:32</c:v>
                </c:pt>
                <c:pt idx="34">
                  <c:v>08:33</c:v>
                </c:pt>
                <c:pt idx="35">
                  <c:v>08:34</c:v>
                </c:pt>
                <c:pt idx="36">
                  <c:v>08:35</c:v>
                </c:pt>
                <c:pt idx="37">
                  <c:v>08:36</c:v>
                </c:pt>
                <c:pt idx="38">
                  <c:v>08:37</c:v>
                </c:pt>
                <c:pt idx="39">
                  <c:v>08:38</c:v>
                </c:pt>
                <c:pt idx="40">
                  <c:v>08:39</c:v>
                </c:pt>
                <c:pt idx="41">
                  <c:v>08:40</c:v>
                </c:pt>
                <c:pt idx="42">
                  <c:v>08:41</c:v>
                </c:pt>
                <c:pt idx="43">
                  <c:v>08:42</c:v>
                </c:pt>
                <c:pt idx="44">
                  <c:v>08:43</c:v>
                </c:pt>
                <c:pt idx="45">
                  <c:v>08:44</c:v>
                </c:pt>
                <c:pt idx="46">
                  <c:v>08:45</c:v>
                </c:pt>
                <c:pt idx="47">
                  <c:v>08:46</c:v>
                </c:pt>
                <c:pt idx="48">
                  <c:v>08:47</c:v>
                </c:pt>
                <c:pt idx="49">
                  <c:v>08:48</c:v>
                </c:pt>
                <c:pt idx="50">
                  <c:v>08:49</c:v>
                </c:pt>
                <c:pt idx="51">
                  <c:v>08:50</c:v>
                </c:pt>
                <c:pt idx="52">
                  <c:v>08:51</c:v>
                </c:pt>
                <c:pt idx="53">
                  <c:v>08:52</c:v>
                </c:pt>
                <c:pt idx="54">
                  <c:v>08:53</c:v>
                </c:pt>
                <c:pt idx="55">
                  <c:v>08:54</c:v>
                </c:pt>
                <c:pt idx="56">
                  <c:v>08:55</c:v>
                </c:pt>
                <c:pt idx="57">
                  <c:v>08:56</c:v>
                </c:pt>
                <c:pt idx="58">
                  <c:v>08:57</c:v>
                </c:pt>
                <c:pt idx="59">
                  <c:v>08:58</c:v>
                </c:pt>
                <c:pt idx="60">
                  <c:v>08:59</c:v>
                </c:pt>
                <c:pt idx="61">
                  <c:v>09:00</c:v>
                </c:pt>
                <c:pt idx="62">
                  <c:v>09:01</c:v>
                </c:pt>
                <c:pt idx="63">
                  <c:v>09:02</c:v>
                </c:pt>
                <c:pt idx="64">
                  <c:v>09:03</c:v>
                </c:pt>
                <c:pt idx="65">
                  <c:v>09:04</c:v>
                </c:pt>
                <c:pt idx="66">
                  <c:v>09:05</c:v>
                </c:pt>
                <c:pt idx="67">
                  <c:v>09:06</c:v>
                </c:pt>
                <c:pt idx="68">
                  <c:v>09:07</c:v>
                </c:pt>
                <c:pt idx="69">
                  <c:v>09:08</c:v>
                </c:pt>
                <c:pt idx="70">
                  <c:v>09:09</c:v>
                </c:pt>
                <c:pt idx="71">
                  <c:v>09:10</c:v>
                </c:pt>
                <c:pt idx="72">
                  <c:v>09:11</c:v>
                </c:pt>
                <c:pt idx="73">
                  <c:v>09:12</c:v>
                </c:pt>
                <c:pt idx="74">
                  <c:v>09:13</c:v>
                </c:pt>
                <c:pt idx="75">
                  <c:v>09:14</c:v>
                </c:pt>
                <c:pt idx="76">
                  <c:v>09:15</c:v>
                </c:pt>
                <c:pt idx="77">
                  <c:v>09:16</c:v>
                </c:pt>
                <c:pt idx="78">
                  <c:v>09:17</c:v>
                </c:pt>
                <c:pt idx="79">
                  <c:v>09:18</c:v>
                </c:pt>
                <c:pt idx="80">
                  <c:v>09:19</c:v>
                </c:pt>
                <c:pt idx="81">
                  <c:v>09:20</c:v>
                </c:pt>
                <c:pt idx="82">
                  <c:v>09:21</c:v>
                </c:pt>
                <c:pt idx="83">
                  <c:v>09:22</c:v>
                </c:pt>
                <c:pt idx="84">
                  <c:v>09:23</c:v>
                </c:pt>
                <c:pt idx="85">
                  <c:v>09:24</c:v>
                </c:pt>
                <c:pt idx="86">
                  <c:v>09:25</c:v>
                </c:pt>
                <c:pt idx="87">
                  <c:v>09:26</c:v>
                </c:pt>
                <c:pt idx="88">
                  <c:v>09:27</c:v>
                </c:pt>
                <c:pt idx="89">
                  <c:v>09:28</c:v>
                </c:pt>
                <c:pt idx="90">
                  <c:v>09:29</c:v>
                </c:pt>
                <c:pt idx="91">
                  <c:v>09:30</c:v>
                </c:pt>
                <c:pt idx="92">
                  <c:v>09:31</c:v>
                </c:pt>
                <c:pt idx="93">
                  <c:v>09:32</c:v>
                </c:pt>
                <c:pt idx="94">
                  <c:v>09:33</c:v>
                </c:pt>
                <c:pt idx="95">
                  <c:v>09:34</c:v>
                </c:pt>
                <c:pt idx="96">
                  <c:v>09:35</c:v>
                </c:pt>
                <c:pt idx="97">
                  <c:v>09:36</c:v>
                </c:pt>
                <c:pt idx="98">
                  <c:v>09:37</c:v>
                </c:pt>
                <c:pt idx="99">
                  <c:v>09:38</c:v>
                </c:pt>
                <c:pt idx="100">
                  <c:v>09:39</c:v>
                </c:pt>
                <c:pt idx="101">
                  <c:v>09:40</c:v>
                </c:pt>
                <c:pt idx="102">
                  <c:v>09:41</c:v>
                </c:pt>
                <c:pt idx="103">
                  <c:v>09:42</c:v>
                </c:pt>
                <c:pt idx="104">
                  <c:v>09:43</c:v>
                </c:pt>
                <c:pt idx="105">
                  <c:v>09:44</c:v>
                </c:pt>
                <c:pt idx="106">
                  <c:v>09:45</c:v>
                </c:pt>
                <c:pt idx="107">
                  <c:v>09:46</c:v>
                </c:pt>
                <c:pt idx="108">
                  <c:v>09:47</c:v>
                </c:pt>
                <c:pt idx="109">
                  <c:v>09:48</c:v>
                </c:pt>
                <c:pt idx="110">
                  <c:v>09:49</c:v>
                </c:pt>
                <c:pt idx="111">
                  <c:v>09:50</c:v>
                </c:pt>
                <c:pt idx="112">
                  <c:v>09:51</c:v>
                </c:pt>
                <c:pt idx="113">
                  <c:v>09:52</c:v>
                </c:pt>
                <c:pt idx="114">
                  <c:v>09:53</c:v>
                </c:pt>
                <c:pt idx="115">
                  <c:v>09:54</c:v>
                </c:pt>
                <c:pt idx="116">
                  <c:v>09:55</c:v>
                </c:pt>
                <c:pt idx="117">
                  <c:v>09:56</c:v>
                </c:pt>
                <c:pt idx="118">
                  <c:v>09:57</c:v>
                </c:pt>
                <c:pt idx="119">
                  <c:v>09:58</c:v>
                </c:pt>
                <c:pt idx="120">
                  <c:v>09:59</c:v>
                </c:pt>
                <c:pt idx="121">
                  <c:v>10:00</c:v>
                </c:pt>
                <c:pt idx="122">
                  <c:v>10:01</c:v>
                </c:pt>
                <c:pt idx="123">
                  <c:v>10:02</c:v>
                </c:pt>
                <c:pt idx="124">
                  <c:v>10:03</c:v>
                </c:pt>
                <c:pt idx="125">
                  <c:v>10:04</c:v>
                </c:pt>
                <c:pt idx="126">
                  <c:v>10:05</c:v>
                </c:pt>
                <c:pt idx="127">
                  <c:v>10:06</c:v>
                </c:pt>
                <c:pt idx="128">
                  <c:v>10:07</c:v>
                </c:pt>
                <c:pt idx="129">
                  <c:v>10:08</c:v>
                </c:pt>
                <c:pt idx="130">
                  <c:v>10:09</c:v>
                </c:pt>
                <c:pt idx="131">
                  <c:v>10:10</c:v>
                </c:pt>
                <c:pt idx="132">
                  <c:v>10:11</c:v>
                </c:pt>
                <c:pt idx="133">
                  <c:v>10:12</c:v>
                </c:pt>
                <c:pt idx="134">
                  <c:v>10:13</c:v>
                </c:pt>
                <c:pt idx="135">
                  <c:v>10:14</c:v>
                </c:pt>
                <c:pt idx="136">
                  <c:v>10:15</c:v>
                </c:pt>
                <c:pt idx="137">
                  <c:v>10:16</c:v>
                </c:pt>
                <c:pt idx="138">
                  <c:v>10:17</c:v>
                </c:pt>
                <c:pt idx="139">
                  <c:v>10:18</c:v>
                </c:pt>
                <c:pt idx="140">
                  <c:v>10:19</c:v>
                </c:pt>
                <c:pt idx="141">
                  <c:v>10:20</c:v>
                </c:pt>
                <c:pt idx="142">
                  <c:v>10:21</c:v>
                </c:pt>
                <c:pt idx="143">
                  <c:v>10:22</c:v>
                </c:pt>
                <c:pt idx="144">
                  <c:v>10:23</c:v>
                </c:pt>
                <c:pt idx="145">
                  <c:v>10:24</c:v>
                </c:pt>
                <c:pt idx="146">
                  <c:v>10:25</c:v>
                </c:pt>
                <c:pt idx="147">
                  <c:v>10:26</c:v>
                </c:pt>
                <c:pt idx="148">
                  <c:v>10:27</c:v>
                </c:pt>
                <c:pt idx="149">
                  <c:v>10:28</c:v>
                </c:pt>
                <c:pt idx="150">
                  <c:v>10:29</c:v>
                </c:pt>
                <c:pt idx="151">
                  <c:v>10:30</c:v>
                </c:pt>
                <c:pt idx="152">
                  <c:v>10:31</c:v>
                </c:pt>
                <c:pt idx="153">
                  <c:v>10:32</c:v>
                </c:pt>
                <c:pt idx="154">
                  <c:v>10:33</c:v>
                </c:pt>
                <c:pt idx="155">
                  <c:v>10:34</c:v>
                </c:pt>
                <c:pt idx="156">
                  <c:v>10:35</c:v>
                </c:pt>
                <c:pt idx="157">
                  <c:v>10:36</c:v>
                </c:pt>
                <c:pt idx="158">
                  <c:v>10:37</c:v>
                </c:pt>
                <c:pt idx="159">
                  <c:v>10:38</c:v>
                </c:pt>
                <c:pt idx="160">
                  <c:v>10:39</c:v>
                </c:pt>
                <c:pt idx="161">
                  <c:v>10:40</c:v>
                </c:pt>
                <c:pt idx="162">
                  <c:v>10:41</c:v>
                </c:pt>
                <c:pt idx="163">
                  <c:v>10:42</c:v>
                </c:pt>
                <c:pt idx="164">
                  <c:v>10:43</c:v>
                </c:pt>
                <c:pt idx="165">
                  <c:v>10:44</c:v>
                </c:pt>
                <c:pt idx="166">
                  <c:v>10:45</c:v>
                </c:pt>
                <c:pt idx="167">
                  <c:v>10:46</c:v>
                </c:pt>
                <c:pt idx="168">
                  <c:v>10:47</c:v>
                </c:pt>
                <c:pt idx="169">
                  <c:v>10:48</c:v>
                </c:pt>
                <c:pt idx="170">
                  <c:v>10:49</c:v>
                </c:pt>
                <c:pt idx="171">
                  <c:v>10:50</c:v>
                </c:pt>
                <c:pt idx="172">
                  <c:v>10:51</c:v>
                </c:pt>
                <c:pt idx="173">
                  <c:v>10:52</c:v>
                </c:pt>
                <c:pt idx="174">
                  <c:v>10:53</c:v>
                </c:pt>
                <c:pt idx="175">
                  <c:v>10:54</c:v>
                </c:pt>
                <c:pt idx="176">
                  <c:v>10:55</c:v>
                </c:pt>
                <c:pt idx="177">
                  <c:v>10:56</c:v>
                </c:pt>
                <c:pt idx="178">
                  <c:v>10:57</c:v>
                </c:pt>
                <c:pt idx="179">
                  <c:v>10:58</c:v>
                </c:pt>
                <c:pt idx="180">
                  <c:v>10:59</c:v>
                </c:pt>
                <c:pt idx="181">
                  <c:v>11:00</c:v>
                </c:pt>
                <c:pt idx="182">
                  <c:v>11:01</c:v>
                </c:pt>
                <c:pt idx="183">
                  <c:v>11:02</c:v>
                </c:pt>
                <c:pt idx="184">
                  <c:v>11:03</c:v>
                </c:pt>
                <c:pt idx="185">
                  <c:v>11:04</c:v>
                </c:pt>
                <c:pt idx="186">
                  <c:v>11:05</c:v>
                </c:pt>
                <c:pt idx="187">
                  <c:v>11:06</c:v>
                </c:pt>
                <c:pt idx="188">
                  <c:v>11:07</c:v>
                </c:pt>
                <c:pt idx="189">
                  <c:v>11:08</c:v>
                </c:pt>
                <c:pt idx="190">
                  <c:v>11:09</c:v>
                </c:pt>
                <c:pt idx="191">
                  <c:v>11:10</c:v>
                </c:pt>
                <c:pt idx="192">
                  <c:v>11:11</c:v>
                </c:pt>
                <c:pt idx="193">
                  <c:v>11:12</c:v>
                </c:pt>
                <c:pt idx="194">
                  <c:v>11:13</c:v>
                </c:pt>
                <c:pt idx="195">
                  <c:v>11:14</c:v>
                </c:pt>
                <c:pt idx="196">
                  <c:v>11:15</c:v>
                </c:pt>
                <c:pt idx="197">
                  <c:v>11:16</c:v>
                </c:pt>
                <c:pt idx="198">
                  <c:v>11:17</c:v>
                </c:pt>
                <c:pt idx="199">
                  <c:v>11:18</c:v>
                </c:pt>
                <c:pt idx="200">
                  <c:v>11:19</c:v>
                </c:pt>
                <c:pt idx="201">
                  <c:v>11:20</c:v>
                </c:pt>
                <c:pt idx="202">
                  <c:v>11:21</c:v>
                </c:pt>
                <c:pt idx="203">
                  <c:v>11:22</c:v>
                </c:pt>
                <c:pt idx="204">
                  <c:v>11:23</c:v>
                </c:pt>
                <c:pt idx="205">
                  <c:v>11:24</c:v>
                </c:pt>
                <c:pt idx="206">
                  <c:v>11:25</c:v>
                </c:pt>
                <c:pt idx="207">
                  <c:v>11:26</c:v>
                </c:pt>
                <c:pt idx="208">
                  <c:v>11:27</c:v>
                </c:pt>
                <c:pt idx="209">
                  <c:v>11:28</c:v>
                </c:pt>
                <c:pt idx="210">
                  <c:v>11:29</c:v>
                </c:pt>
                <c:pt idx="211">
                  <c:v>11:30</c:v>
                </c:pt>
                <c:pt idx="212">
                  <c:v>11:31</c:v>
                </c:pt>
                <c:pt idx="213">
                  <c:v>11:32</c:v>
                </c:pt>
                <c:pt idx="214">
                  <c:v>11:33</c:v>
                </c:pt>
                <c:pt idx="215">
                  <c:v>11:34</c:v>
                </c:pt>
                <c:pt idx="216">
                  <c:v>11:35</c:v>
                </c:pt>
                <c:pt idx="217">
                  <c:v>11:36</c:v>
                </c:pt>
                <c:pt idx="218">
                  <c:v>11:37</c:v>
                </c:pt>
                <c:pt idx="219">
                  <c:v>11:38</c:v>
                </c:pt>
                <c:pt idx="220">
                  <c:v>11:39</c:v>
                </c:pt>
                <c:pt idx="221">
                  <c:v>11:40</c:v>
                </c:pt>
                <c:pt idx="222">
                  <c:v>11:41</c:v>
                </c:pt>
                <c:pt idx="223">
                  <c:v>11:42</c:v>
                </c:pt>
                <c:pt idx="224">
                  <c:v>11:43</c:v>
                </c:pt>
                <c:pt idx="225">
                  <c:v>11:44</c:v>
                </c:pt>
                <c:pt idx="226">
                  <c:v>11:45</c:v>
                </c:pt>
                <c:pt idx="227">
                  <c:v>11:46</c:v>
                </c:pt>
                <c:pt idx="228">
                  <c:v>11:47</c:v>
                </c:pt>
                <c:pt idx="229">
                  <c:v>11:48</c:v>
                </c:pt>
                <c:pt idx="230">
                  <c:v>11:49</c:v>
                </c:pt>
                <c:pt idx="231">
                  <c:v>11:50</c:v>
                </c:pt>
                <c:pt idx="232">
                  <c:v>11:51</c:v>
                </c:pt>
                <c:pt idx="233">
                  <c:v>11:52</c:v>
                </c:pt>
                <c:pt idx="234">
                  <c:v>11:53</c:v>
                </c:pt>
                <c:pt idx="235">
                  <c:v>11:54</c:v>
                </c:pt>
                <c:pt idx="236">
                  <c:v>11:55</c:v>
                </c:pt>
                <c:pt idx="237">
                  <c:v>11:56</c:v>
                </c:pt>
                <c:pt idx="238">
                  <c:v>11:57</c:v>
                </c:pt>
                <c:pt idx="239">
                  <c:v>11:58</c:v>
                </c:pt>
                <c:pt idx="240">
                  <c:v>11:59</c:v>
                </c:pt>
                <c:pt idx="241">
                  <c:v>12:00</c:v>
                </c:pt>
                <c:pt idx="242">
                  <c:v>12:01</c:v>
                </c:pt>
                <c:pt idx="243">
                  <c:v>12:02</c:v>
                </c:pt>
                <c:pt idx="244">
                  <c:v>12:03</c:v>
                </c:pt>
                <c:pt idx="245">
                  <c:v>12:04</c:v>
                </c:pt>
                <c:pt idx="246">
                  <c:v>12:05</c:v>
                </c:pt>
                <c:pt idx="247">
                  <c:v>12:06</c:v>
                </c:pt>
                <c:pt idx="248">
                  <c:v>12:07</c:v>
                </c:pt>
                <c:pt idx="249">
                  <c:v>12:08</c:v>
                </c:pt>
                <c:pt idx="250">
                  <c:v>12:09</c:v>
                </c:pt>
                <c:pt idx="251">
                  <c:v>12:10</c:v>
                </c:pt>
                <c:pt idx="252">
                  <c:v>12:11</c:v>
                </c:pt>
                <c:pt idx="253">
                  <c:v>12:12</c:v>
                </c:pt>
                <c:pt idx="254">
                  <c:v>12:13</c:v>
                </c:pt>
                <c:pt idx="255">
                  <c:v>12:14</c:v>
                </c:pt>
                <c:pt idx="256">
                  <c:v>12:15</c:v>
                </c:pt>
                <c:pt idx="257">
                  <c:v>12:16</c:v>
                </c:pt>
                <c:pt idx="258">
                  <c:v>12:17</c:v>
                </c:pt>
                <c:pt idx="259">
                  <c:v>12:18</c:v>
                </c:pt>
                <c:pt idx="260">
                  <c:v>12:19</c:v>
                </c:pt>
                <c:pt idx="261">
                  <c:v>12:20</c:v>
                </c:pt>
                <c:pt idx="262">
                  <c:v>12:21</c:v>
                </c:pt>
                <c:pt idx="263">
                  <c:v>12:22</c:v>
                </c:pt>
                <c:pt idx="264">
                  <c:v>12:23</c:v>
                </c:pt>
                <c:pt idx="265">
                  <c:v>12:24</c:v>
                </c:pt>
                <c:pt idx="266">
                  <c:v>12:25</c:v>
                </c:pt>
                <c:pt idx="267">
                  <c:v>12:26</c:v>
                </c:pt>
                <c:pt idx="268">
                  <c:v>12:27</c:v>
                </c:pt>
                <c:pt idx="269">
                  <c:v>12:28</c:v>
                </c:pt>
                <c:pt idx="270">
                  <c:v>12:29</c:v>
                </c:pt>
                <c:pt idx="271">
                  <c:v>12:30</c:v>
                </c:pt>
                <c:pt idx="272">
                  <c:v>12:31</c:v>
                </c:pt>
                <c:pt idx="273">
                  <c:v>12:32</c:v>
                </c:pt>
                <c:pt idx="274">
                  <c:v>12:33</c:v>
                </c:pt>
                <c:pt idx="275">
                  <c:v>12:34</c:v>
                </c:pt>
                <c:pt idx="276">
                  <c:v>12:35</c:v>
                </c:pt>
                <c:pt idx="277">
                  <c:v>12:36</c:v>
                </c:pt>
                <c:pt idx="278">
                  <c:v>12:37</c:v>
                </c:pt>
                <c:pt idx="279">
                  <c:v>12:38</c:v>
                </c:pt>
                <c:pt idx="280">
                  <c:v>12:39</c:v>
                </c:pt>
                <c:pt idx="281">
                  <c:v>12:40</c:v>
                </c:pt>
                <c:pt idx="282">
                  <c:v>12:41</c:v>
                </c:pt>
                <c:pt idx="283">
                  <c:v>12:42</c:v>
                </c:pt>
                <c:pt idx="284">
                  <c:v>12:43</c:v>
                </c:pt>
                <c:pt idx="285">
                  <c:v>12:44</c:v>
                </c:pt>
                <c:pt idx="286">
                  <c:v>12:45</c:v>
                </c:pt>
                <c:pt idx="287">
                  <c:v>12:46</c:v>
                </c:pt>
                <c:pt idx="288">
                  <c:v>12:47</c:v>
                </c:pt>
                <c:pt idx="289">
                  <c:v>12:48</c:v>
                </c:pt>
                <c:pt idx="290">
                  <c:v>12:49</c:v>
                </c:pt>
                <c:pt idx="291">
                  <c:v>12:50</c:v>
                </c:pt>
                <c:pt idx="292">
                  <c:v>12:51</c:v>
                </c:pt>
                <c:pt idx="293">
                  <c:v>12:52</c:v>
                </c:pt>
                <c:pt idx="294">
                  <c:v>12:53</c:v>
                </c:pt>
                <c:pt idx="295">
                  <c:v>12:54</c:v>
                </c:pt>
                <c:pt idx="296">
                  <c:v>12:55</c:v>
                </c:pt>
                <c:pt idx="297">
                  <c:v>12:56</c:v>
                </c:pt>
                <c:pt idx="298">
                  <c:v>12:57</c:v>
                </c:pt>
                <c:pt idx="299">
                  <c:v>12:58</c:v>
                </c:pt>
                <c:pt idx="300">
                  <c:v>12:59</c:v>
                </c:pt>
                <c:pt idx="301">
                  <c:v>13:00</c:v>
                </c:pt>
                <c:pt idx="302">
                  <c:v>13:01</c:v>
                </c:pt>
                <c:pt idx="303">
                  <c:v>13:02</c:v>
                </c:pt>
                <c:pt idx="304">
                  <c:v>13:03</c:v>
                </c:pt>
                <c:pt idx="305">
                  <c:v>13:04</c:v>
                </c:pt>
                <c:pt idx="306">
                  <c:v>13:05</c:v>
                </c:pt>
                <c:pt idx="307">
                  <c:v>13:06</c:v>
                </c:pt>
                <c:pt idx="308">
                  <c:v>13:07</c:v>
                </c:pt>
                <c:pt idx="309">
                  <c:v>13:08</c:v>
                </c:pt>
                <c:pt idx="310">
                  <c:v>13:09</c:v>
                </c:pt>
                <c:pt idx="311">
                  <c:v>13:10</c:v>
                </c:pt>
                <c:pt idx="312">
                  <c:v>13:11</c:v>
                </c:pt>
                <c:pt idx="313">
                  <c:v>13:12</c:v>
                </c:pt>
                <c:pt idx="314">
                  <c:v>13:13</c:v>
                </c:pt>
                <c:pt idx="315">
                  <c:v>13:14</c:v>
                </c:pt>
                <c:pt idx="316">
                  <c:v>13:15</c:v>
                </c:pt>
                <c:pt idx="317">
                  <c:v>13:16</c:v>
                </c:pt>
                <c:pt idx="318">
                  <c:v>13:17</c:v>
                </c:pt>
                <c:pt idx="319">
                  <c:v>13:18</c:v>
                </c:pt>
                <c:pt idx="320">
                  <c:v>13:19</c:v>
                </c:pt>
                <c:pt idx="321">
                  <c:v>13:20</c:v>
                </c:pt>
                <c:pt idx="322">
                  <c:v>13:21</c:v>
                </c:pt>
                <c:pt idx="323">
                  <c:v>13:22</c:v>
                </c:pt>
                <c:pt idx="324">
                  <c:v>13:23</c:v>
                </c:pt>
                <c:pt idx="325">
                  <c:v>13:24</c:v>
                </c:pt>
                <c:pt idx="326">
                  <c:v>13:25</c:v>
                </c:pt>
                <c:pt idx="327">
                  <c:v>13:26</c:v>
                </c:pt>
                <c:pt idx="328">
                  <c:v>13:27</c:v>
                </c:pt>
                <c:pt idx="329">
                  <c:v>13:28</c:v>
                </c:pt>
                <c:pt idx="330">
                  <c:v>13:29</c:v>
                </c:pt>
                <c:pt idx="331">
                  <c:v>13:30</c:v>
                </c:pt>
                <c:pt idx="332">
                  <c:v>13:31</c:v>
                </c:pt>
                <c:pt idx="333">
                  <c:v>13:32</c:v>
                </c:pt>
                <c:pt idx="334">
                  <c:v>13:33</c:v>
                </c:pt>
                <c:pt idx="335">
                  <c:v>13:34</c:v>
                </c:pt>
                <c:pt idx="336">
                  <c:v>13:35</c:v>
                </c:pt>
                <c:pt idx="337">
                  <c:v>13:36</c:v>
                </c:pt>
                <c:pt idx="338">
                  <c:v>13:37</c:v>
                </c:pt>
                <c:pt idx="339">
                  <c:v>13:38</c:v>
                </c:pt>
                <c:pt idx="340">
                  <c:v>13:39</c:v>
                </c:pt>
                <c:pt idx="341">
                  <c:v>13:40</c:v>
                </c:pt>
                <c:pt idx="342">
                  <c:v>13:41</c:v>
                </c:pt>
                <c:pt idx="343">
                  <c:v>13:42</c:v>
                </c:pt>
                <c:pt idx="344">
                  <c:v>13:43</c:v>
                </c:pt>
                <c:pt idx="345">
                  <c:v>13:44</c:v>
                </c:pt>
                <c:pt idx="346">
                  <c:v>13:45</c:v>
                </c:pt>
                <c:pt idx="347">
                  <c:v>13:46</c:v>
                </c:pt>
                <c:pt idx="348">
                  <c:v>13:47</c:v>
                </c:pt>
                <c:pt idx="349">
                  <c:v>13:48</c:v>
                </c:pt>
                <c:pt idx="350">
                  <c:v>13:49</c:v>
                </c:pt>
                <c:pt idx="351">
                  <c:v>13:50</c:v>
                </c:pt>
                <c:pt idx="352">
                  <c:v>13:51</c:v>
                </c:pt>
                <c:pt idx="353">
                  <c:v>13:52</c:v>
                </c:pt>
                <c:pt idx="354">
                  <c:v>13:53</c:v>
                </c:pt>
                <c:pt idx="355">
                  <c:v>13:54</c:v>
                </c:pt>
                <c:pt idx="356">
                  <c:v>13:55</c:v>
                </c:pt>
                <c:pt idx="357">
                  <c:v>13:56</c:v>
                </c:pt>
                <c:pt idx="358">
                  <c:v>13:57</c:v>
                </c:pt>
                <c:pt idx="359">
                  <c:v>13:58</c:v>
                </c:pt>
                <c:pt idx="360">
                  <c:v>13:59</c:v>
                </c:pt>
                <c:pt idx="361">
                  <c:v>14:00</c:v>
                </c:pt>
                <c:pt idx="362">
                  <c:v>14:01</c:v>
                </c:pt>
                <c:pt idx="363">
                  <c:v>14:02</c:v>
                </c:pt>
                <c:pt idx="364">
                  <c:v>14:03</c:v>
                </c:pt>
                <c:pt idx="365">
                  <c:v>14:04</c:v>
                </c:pt>
                <c:pt idx="366">
                  <c:v>14:05</c:v>
                </c:pt>
                <c:pt idx="367">
                  <c:v>14:06</c:v>
                </c:pt>
                <c:pt idx="368">
                  <c:v>14:07</c:v>
                </c:pt>
                <c:pt idx="369">
                  <c:v>14:08</c:v>
                </c:pt>
                <c:pt idx="370">
                  <c:v>14:09</c:v>
                </c:pt>
                <c:pt idx="371">
                  <c:v>14:10</c:v>
                </c:pt>
                <c:pt idx="372">
                  <c:v>14:11</c:v>
                </c:pt>
                <c:pt idx="373">
                  <c:v>14:12</c:v>
                </c:pt>
                <c:pt idx="374">
                  <c:v>14:13</c:v>
                </c:pt>
                <c:pt idx="375">
                  <c:v>14:14</c:v>
                </c:pt>
                <c:pt idx="376">
                  <c:v>14:15</c:v>
                </c:pt>
                <c:pt idx="377">
                  <c:v>14:16</c:v>
                </c:pt>
                <c:pt idx="378">
                  <c:v>14:17</c:v>
                </c:pt>
                <c:pt idx="379">
                  <c:v>14:18</c:v>
                </c:pt>
                <c:pt idx="380">
                  <c:v>14:19</c:v>
                </c:pt>
                <c:pt idx="381">
                  <c:v>14:20</c:v>
                </c:pt>
                <c:pt idx="382">
                  <c:v>14:21</c:v>
                </c:pt>
                <c:pt idx="383">
                  <c:v>14:22</c:v>
                </c:pt>
                <c:pt idx="384">
                  <c:v>14:23</c:v>
                </c:pt>
                <c:pt idx="385">
                  <c:v>14:24</c:v>
                </c:pt>
                <c:pt idx="386">
                  <c:v>14:25</c:v>
                </c:pt>
                <c:pt idx="387">
                  <c:v>14:26</c:v>
                </c:pt>
                <c:pt idx="388">
                  <c:v>14:27</c:v>
                </c:pt>
                <c:pt idx="389">
                  <c:v>14:28</c:v>
                </c:pt>
                <c:pt idx="390">
                  <c:v>14:29</c:v>
                </c:pt>
                <c:pt idx="391">
                  <c:v>14:30</c:v>
                </c:pt>
                <c:pt idx="392">
                  <c:v>14:31</c:v>
                </c:pt>
              </c:strCache>
            </c:strRef>
          </c:cat>
          <c:val>
            <c:numRef>
              <c:f>'WERTE IR'!$E$4:$E$396</c:f>
              <c:numCache>
                <c:formatCode>0</c:formatCode>
                <c:ptCount val="393"/>
                <c:pt idx="1">
                  <c:v>600</c:v>
                </c:pt>
                <c:pt idx="2">
                  <c:v>606.86094762213247</c:v>
                </c:pt>
                <c:pt idx="3">
                  <c:v>613.71046985536373</c:v>
                </c:pt>
                <c:pt idx="4">
                  <c:v>620.54858572614887</c:v>
                </c:pt>
                <c:pt idx="5">
                  <c:v>627.37531422925815</c:v>
                </c:pt>
                <c:pt idx="6">
                  <c:v>634.19067432783106</c:v>
                </c:pt>
                <c:pt idx="7">
                  <c:v>640.99468495342751</c:v>
                </c:pt>
                <c:pt idx="8">
                  <c:v>647.78736500608159</c:v>
                </c:pt>
                <c:pt idx="9">
                  <c:v>654.56873335435364</c:v>
                </c:pt>
                <c:pt idx="10">
                  <c:v>661.33880883538177</c:v>
                </c:pt>
                <c:pt idx="11">
                  <c:v>668.09761025493594</c:v>
                </c:pt>
                <c:pt idx="12">
                  <c:v>674.84515638746859</c:v>
                </c:pt>
                <c:pt idx="13">
                  <c:v>681.58146597616792</c:v>
                </c:pt>
                <c:pt idx="14">
                  <c:v>688.30655773300964</c:v>
                </c:pt>
                <c:pt idx="15">
                  <c:v>695.02045033880802</c:v>
                </c:pt>
                <c:pt idx="16">
                  <c:v>701.7231624432693</c:v>
                </c:pt>
                <c:pt idx="17">
                  <c:v>708.41471266504232</c:v>
                </c:pt>
                <c:pt idx="18">
                  <c:v>715.09511959177121</c:v>
                </c:pt>
                <c:pt idx="19">
                  <c:v>721.76440178014616</c:v>
                </c:pt>
                <c:pt idx="20">
                  <c:v>728.42257775595499</c:v>
                </c:pt>
                <c:pt idx="21">
                  <c:v>735.06966601413546</c:v>
                </c:pt>
                <c:pt idx="22">
                  <c:v>741.70568501882576</c:v>
                </c:pt>
                <c:pt idx="23">
                  <c:v>748.33065320341643</c:v>
                </c:pt>
                <c:pt idx="24">
                  <c:v>754.94458897060133</c:v>
                </c:pt>
                <c:pt idx="25">
                  <c:v>761.54751069242809</c:v>
                </c:pt>
                <c:pt idx="26">
                  <c:v>768.13943671035042</c:v>
                </c:pt>
                <c:pt idx="27">
                  <c:v>774.72038533527802</c:v>
                </c:pt>
                <c:pt idx="28">
                  <c:v>781.29037484762785</c:v>
                </c:pt>
                <c:pt idx="29">
                  <c:v>787.84942349737571</c:v>
                </c:pt>
                <c:pt idx="30">
                  <c:v>794.39754950410452</c:v>
                </c:pt>
                <c:pt idx="31">
                  <c:v>800.93477105705801</c:v>
                </c:pt>
                <c:pt idx="32">
                  <c:v>807.46110631518866</c:v>
                </c:pt>
                <c:pt idx="33">
                  <c:v>813.97657340721003</c:v>
                </c:pt>
                <c:pt idx="34">
                  <c:v>820.48119043164616</c:v>
                </c:pt>
                <c:pt idx="35">
                  <c:v>826.97497545688145</c:v>
                </c:pt>
                <c:pt idx="36">
                  <c:v>833.45794652121208</c:v>
                </c:pt>
                <c:pt idx="37">
                  <c:v>839.93012163289495</c:v>
                </c:pt>
                <c:pt idx="38">
                  <c:v>846.39151877019845</c:v>
                </c:pt>
                <c:pt idx="39">
                  <c:v>852.84215588145275</c:v>
                </c:pt>
                <c:pt idx="40">
                  <c:v>859.28205088509753</c:v>
                </c:pt>
                <c:pt idx="41">
                  <c:v>865.71122166973464</c:v>
                </c:pt>
                <c:pt idx="42">
                  <c:v>872.12968609417567</c:v>
                </c:pt>
                <c:pt idx="43">
                  <c:v>878.53746198749286</c:v>
                </c:pt>
                <c:pt idx="44">
                  <c:v>884.93456714906779</c:v>
                </c:pt>
                <c:pt idx="45">
                  <c:v>891.32101934864113</c:v>
                </c:pt>
                <c:pt idx="46">
                  <c:v>897.69683632636179</c:v>
                </c:pt>
                <c:pt idx="47">
                  <c:v>904.06203579283658</c:v>
                </c:pt>
                <c:pt idx="48">
                  <c:v>910.41663542917945</c:v>
                </c:pt>
                <c:pt idx="49">
                  <c:v>916.76065288706025</c:v>
                </c:pt>
                <c:pt idx="50">
                  <c:v>923.09410578875338</c:v>
                </c:pt>
                <c:pt idx="51">
                  <c:v>929.41701172718786</c:v>
                </c:pt>
                <c:pt idx="52">
                  <c:v>935.72938826599511</c:v>
                </c:pt>
                <c:pt idx="53">
                  <c:v>942.03125293955895</c:v>
                </c:pt>
                <c:pt idx="54">
                  <c:v>948.32262325306283</c:v>
                </c:pt>
                <c:pt idx="55">
                  <c:v>954.60351668253941</c:v>
                </c:pt>
                <c:pt idx="56">
                  <c:v>960.87395067491889</c:v>
                </c:pt>
                <c:pt idx="57">
                  <c:v>967.13394264807744</c:v>
                </c:pt>
                <c:pt idx="58">
                  <c:v>973.38350999088584</c:v>
                </c:pt>
                <c:pt idx="59">
                  <c:v>979.6226700632576</c:v>
                </c:pt>
                <c:pt idx="60">
                  <c:v>985.85144019619645</c:v>
                </c:pt>
                <c:pt idx="61">
                  <c:v>992.06983769184603</c:v>
                </c:pt>
                <c:pt idx="62">
                  <c:v>998.2778798235363</c:v>
                </c:pt>
                <c:pt idx="63">
                  <c:v>1004.4755838358332</c:v>
                </c:pt>
                <c:pt idx="64">
                  <c:v>1010.6629669445852</c:v>
                </c:pt>
                <c:pt idx="65">
                  <c:v>1016.840046336971</c:v>
                </c:pt>
                <c:pt idx="66">
                  <c:v>1023.006839171549</c:v>
                </c:pt>
                <c:pt idx="67">
                  <c:v>1029.1633625783029</c:v>
                </c:pt>
                <c:pt idx="68">
                  <c:v>1035.3096336586909</c:v>
                </c:pt>
                <c:pt idx="69">
                  <c:v>1041.4456694856922</c:v>
                </c:pt>
                <c:pt idx="70">
                  <c:v>1047.571487103854</c:v>
                </c:pt>
                <c:pt idx="71">
                  <c:v>1053.6871035293414</c:v>
                </c:pt>
                <c:pt idx="72">
                  <c:v>1059.7925357499807</c:v>
                </c:pt>
                <c:pt idx="73">
                  <c:v>1065.8878007253102</c:v>
                </c:pt>
                <c:pt idx="74">
                  <c:v>1071.9729153866258</c:v>
                </c:pt>
                <c:pt idx="75">
                  <c:v>1078.0478966370272</c:v>
                </c:pt>
                <c:pt idx="76">
                  <c:v>1084.1127613514664</c:v>
                </c:pt>
                <c:pt idx="77">
                  <c:v>1090.1675263767934</c:v>
                </c:pt>
                <c:pt idx="78">
                  <c:v>1096.2122085318042</c:v>
                </c:pt>
                <c:pt idx="79">
                  <c:v>1102.2468246072867</c:v>
                </c:pt>
                <c:pt idx="80">
                  <c:v>1108.2713913660666</c:v>
                </c:pt>
                <c:pt idx="81">
                  <c:v>1114.2859255430558</c:v>
                </c:pt>
                <c:pt idx="82">
                  <c:v>1120.2904438452972</c:v>
                </c:pt>
                <c:pt idx="83">
                  <c:v>1126.2849629520128</c:v>
                </c:pt>
                <c:pt idx="84">
                  <c:v>1132.269499514648</c:v>
                </c:pt>
                <c:pt idx="85">
                  <c:v>1138.2440701569194</c:v>
                </c:pt>
                <c:pt idx="86">
                  <c:v>1144.2086914748602</c:v>
                </c:pt>
                <c:pt idx="87">
                  <c:v>1150.163380036867</c:v>
                </c:pt>
                <c:pt idx="88">
                  <c:v>1156.1081523837449</c:v>
                </c:pt>
                <c:pt idx="89">
                  <c:v>1162.043025028755</c:v>
                </c:pt>
                <c:pt idx="90">
                  <c:v>1167.9680144576578</c:v>
                </c:pt>
                <c:pt idx="91">
                  <c:v>1173.8831371287611</c:v>
                </c:pt>
                <c:pt idx="92">
                  <c:v>1179.788409472965</c:v>
                </c:pt>
                <c:pt idx="93">
                  <c:v>1185.683847893808</c:v>
                </c:pt>
                <c:pt idx="94">
                  <c:v>1191.5694687675114</c:v>
                </c:pt>
                <c:pt idx="95">
                  <c:v>1197.4452884430259</c:v>
                </c:pt>
                <c:pt idx="96">
                  <c:v>1203.3113232420767</c:v>
                </c:pt>
                <c:pt idx="97">
                  <c:v>1209.1675894592083</c:v>
                </c:pt>
                <c:pt idx="98">
                  <c:v>1215.0141033618311</c:v>
                </c:pt>
                <c:pt idx="99">
                  <c:v>1220.8508811902652</c:v>
                </c:pt>
                <c:pt idx="100">
                  <c:v>1226.6779391577861</c:v>
                </c:pt>
                <c:pt idx="101">
                  <c:v>1232.4952934506691</c:v>
                </c:pt>
                <c:pt idx="102">
                  <c:v>1238.3029602282361</c:v>
                </c:pt>
                <c:pt idx="103">
                  <c:v>1244.1009556228983</c:v>
                </c:pt>
                <c:pt idx="104">
                  <c:v>1249.8892957402022</c:v>
                </c:pt>
                <c:pt idx="105">
                  <c:v>1255.667996658874</c:v>
                </c:pt>
                <c:pt idx="106">
                  <c:v>1261.4370744308649</c:v>
                </c:pt>
                <c:pt idx="107">
                  <c:v>1267.1965450813939</c:v>
                </c:pt>
                <c:pt idx="108">
                  <c:v>1272.9464246089944</c:v>
                </c:pt>
                <c:pt idx="109">
                  <c:v>1278.6867289855584</c:v>
                </c:pt>
                <c:pt idx="110">
                  <c:v>1284.4174741563788</c:v>
                </c:pt>
                <c:pt idx="111">
                  <c:v>1290.1386760401961</c:v>
                </c:pt>
                <c:pt idx="112">
                  <c:v>1295.8503505292413</c:v>
                </c:pt>
                <c:pt idx="113">
                  <c:v>1301.5525134892807</c:v>
                </c:pt>
                <c:pt idx="114">
                  <c:v>1307.2451807596597</c:v>
                </c:pt>
                <c:pt idx="115">
                  <c:v>1312.9283681533461</c:v>
                </c:pt>
                <c:pt idx="116">
                  <c:v>1318.6020914569758</c:v>
                </c:pt>
                <c:pt idx="117">
                  <c:v>1324.2663664308945</c:v>
                </c:pt>
                <c:pt idx="118">
                  <c:v>1329.9212088092031</c:v>
                </c:pt>
                <c:pt idx="119">
                  <c:v>1335.5666342998011</c:v>
                </c:pt>
                <c:pt idx="120">
                  <c:v>1341.2026585844287</c:v>
                </c:pt>
                <c:pt idx="121">
                  <c:v>1346.8292973187138</c:v>
                </c:pt>
                <c:pt idx="122">
                  <c:v>1352.4465661322108</c:v>
                </c:pt>
                <c:pt idx="123">
                  <c:v>1358.0544806284488</c:v>
                </c:pt>
                <c:pt idx="124">
                  <c:v>1363.653056384971</c:v>
                </c:pt>
                <c:pt idx="125">
                  <c:v>1369.2423089533806</c:v>
                </c:pt>
                <c:pt idx="126">
                  <c:v>1374.822253859383</c:v>
                </c:pt>
                <c:pt idx="127">
                  <c:v>1380.3929066028281</c:v>
                </c:pt>
                <c:pt idx="128">
                  <c:v>1385.9542826577554</c:v>
                </c:pt>
                <c:pt idx="129">
                  <c:v>1391.5063974724353</c:v>
                </c:pt>
                <c:pt idx="130">
                  <c:v>1397.0492664694123</c:v>
                </c:pt>
                <c:pt idx="131">
                  <c:v>1402.5829050455484</c:v>
                </c:pt>
                <c:pt idx="132">
                  <c:v>1408.1073285720652</c:v>
                </c:pt>
                <c:pt idx="133">
                  <c:v>1413.6225523945875</c:v>
                </c:pt>
                <c:pt idx="134">
                  <c:v>1419.1285918331851</c:v>
                </c:pt>
                <c:pt idx="135">
                  <c:v>1424.625462182415</c:v>
                </c:pt>
                <c:pt idx="136">
                  <c:v>1430.1131787113657</c:v>
                </c:pt>
                <c:pt idx="137">
                  <c:v>1435.591756663697</c:v>
                </c:pt>
                <c:pt idx="138">
                  <c:v>1441.061211257685</c:v>
                </c:pt>
                <c:pt idx="139">
                  <c:v>1446.5215576862629</c:v>
                </c:pt>
                <c:pt idx="140">
                  <c:v>1451.9728111170625</c:v>
                </c:pt>
                <c:pt idx="141">
                  <c:v>1457.4149866924586</c:v>
                </c:pt>
                <c:pt idx="142">
                  <c:v>1462.8480995296084</c:v>
                </c:pt>
                <c:pt idx="143">
                  <c:v>1468.272164720496</c:v>
                </c:pt>
                <c:pt idx="144">
                  <c:v>1473.6871973319728</c:v>
                </c:pt>
                <c:pt idx="145">
                  <c:v>1479.093212405799</c:v>
                </c:pt>
                <c:pt idx="146">
                  <c:v>1484.4902249586867</c:v>
                </c:pt>
                <c:pt idx="147">
                  <c:v>1489.878249982341</c:v>
                </c:pt>
                <c:pt idx="148">
                  <c:v>1495.2573024435019</c:v>
                </c:pt>
                <c:pt idx="149">
                  <c:v>1500.6273972839849</c:v>
                </c:pt>
                <c:pt idx="150">
                  <c:v>1505.9885494207235</c:v>
                </c:pt>
                <c:pt idx="151">
                  <c:v>1511.3407737458108</c:v>
                </c:pt>
                <c:pt idx="152">
                  <c:v>1516.6840851265395</c:v>
                </c:pt>
                <c:pt idx="153">
                  <c:v>1522.0184984054449</c:v>
                </c:pt>
                <c:pt idx="154">
                  <c:v>1527.3440284003455</c:v>
                </c:pt>
                <c:pt idx="155">
                  <c:v>1532.6606899043827</c:v>
                </c:pt>
                <c:pt idx="156">
                  <c:v>1537.9684976860649</c:v>
                </c:pt>
                <c:pt idx="157">
                  <c:v>1543.2674664893054</c:v>
                </c:pt>
                <c:pt idx="158">
                  <c:v>1548.5576110334659</c:v>
                </c:pt>
                <c:pt idx="159">
                  <c:v>1553.838946013396</c:v>
                </c:pt>
                <c:pt idx="160">
                  <c:v>1559.1114860994733</c:v>
                </c:pt>
                <c:pt idx="161">
                  <c:v>1564.375245937646</c:v>
                </c:pt>
                <c:pt idx="162">
                  <c:v>1569.6302401494729</c:v>
                </c:pt>
                <c:pt idx="163">
                  <c:v>1574.8764833321634</c:v>
                </c:pt>
                <c:pt idx="164">
                  <c:v>1580.1139900586188</c:v>
                </c:pt>
                <c:pt idx="165">
                  <c:v>1585.3427748774718</c:v>
                </c:pt>
                <c:pt idx="166">
                  <c:v>1590.5628523131284</c:v>
                </c:pt>
                <c:pt idx="167">
                  <c:v>1595.7742368658069</c:v>
                </c:pt>
                <c:pt idx="168">
                  <c:v>1600.9769430115789</c:v>
                </c:pt>
                <c:pt idx="169">
                  <c:v>1606.1709852024096</c:v>
                </c:pt>
                <c:pt idx="170">
                  <c:v>1611.3563778661967</c:v>
                </c:pt>
                <c:pt idx="171">
                  <c:v>1616.5331354068123</c:v>
                </c:pt>
                <c:pt idx="172">
                  <c:v>1621.7012722041418</c:v>
                </c:pt>
                <c:pt idx="173">
                  <c:v>1626.8608026141242</c:v>
                </c:pt>
                <c:pt idx="174">
                  <c:v>1632.0117409687919</c:v>
                </c:pt>
                <c:pt idx="175">
                  <c:v>1637.1541015763096</c:v>
                </c:pt>
                <c:pt idx="176">
                  <c:v>1642.2878987210163</c:v>
                </c:pt>
                <c:pt idx="177">
                  <c:v>1647.4131466634624</c:v>
                </c:pt>
                <c:pt idx="178">
                  <c:v>1652.5298596404516</c:v>
                </c:pt>
                <c:pt idx="179">
                  <c:v>1657.6380518650788</c:v>
                </c:pt>
                <c:pt idx="180">
                  <c:v>1662.7377375267693</c:v>
                </c:pt>
                <c:pt idx="181">
                  <c:v>1667.8289307913205</c:v>
                </c:pt>
                <c:pt idx="182">
                  <c:v>1672.9116458009391</c:v>
                </c:pt>
                <c:pt idx="183">
                  <c:v>1677.9858966742813</c:v>
                </c:pt>
                <c:pt idx="184">
                  <c:v>1683.051697506492</c:v>
                </c:pt>
                <c:pt idx="185">
                  <c:v>1688.1090623692426</c:v>
                </c:pt>
                <c:pt idx="186">
                  <c:v>1693.1580053107723</c:v>
                </c:pt>
                <c:pt idx="187">
                  <c:v>1698.1985403559261</c:v>
                </c:pt>
                <c:pt idx="188">
                  <c:v>1703.2306815061936</c:v>
                </c:pt>
                <c:pt idx="189">
                  <c:v>1708.2544427397479</c:v>
                </c:pt>
                <c:pt idx="190">
                  <c:v>1713.2698380114839</c:v>
                </c:pt>
                <c:pt idx="191">
                  <c:v>1718.2768812530592</c:v>
                </c:pt>
                <c:pt idx="192">
                  <c:v>1723.2755863729299</c:v>
                </c:pt>
                <c:pt idx="193">
                  <c:v>1728.2659672563911</c:v>
                </c:pt>
                <c:pt idx="194">
                  <c:v>1733.2480377656161</c:v>
                </c:pt>
                <c:pt idx="195">
                  <c:v>1738.2218117396917</c:v>
                </c:pt>
                <c:pt idx="196">
                  <c:v>1743.1873029946605</c:v>
                </c:pt>
                <c:pt idx="197">
                  <c:v>1748.1445253235568</c:v>
                </c:pt>
                <c:pt idx="198">
                  <c:v>1753.0934924964458</c:v>
                </c:pt>
                <c:pt idx="199">
                  <c:v>1758.0342182604622</c:v>
                </c:pt>
                <c:pt idx="200">
                  <c:v>1762.9667163398465</c:v>
                </c:pt>
                <c:pt idx="201">
                  <c:v>1767.8910004359861</c:v>
                </c:pt>
                <c:pt idx="202">
                  <c:v>1772.8070842274508</c:v>
                </c:pt>
                <c:pt idx="203">
                  <c:v>1777.7149813700323</c:v>
                </c:pt>
                <c:pt idx="204">
                  <c:v>1782.6147054967814</c:v>
                </c:pt>
                <c:pt idx="205">
                  <c:v>1787.5062702180458</c:v>
                </c:pt>
                <c:pt idx="206">
                  <c:v>1792.3896891215086</c:v>
                </c:pt>
                <c:pt idx="207">
                  <c:v>1797.2649757722252</c:v>
                </c:pt>
                <c:pt idx="208">
                  <c:v>1802.1321437126619</c:v>
                </c:pt>
                <c:pt idx="209">
                  <c:v>1806.9912064627329</c:v>
                </c:pt>
                <c:pt idx="210">
                  <c:v>1811.8421775198374</c:v>
                </c:pt>
                <c:pt idx="211">
                  <c:v>1816.6850703588984</c:v>
                </c:pt>
                <c:pt idx="212">
                  <c:v>1821.519898432399</c:v>
                </c:pt>
                <c:pt idx="213">
                  <c:v>1826.3466751704207</c:v>
                </c:pt>
                <c:pt idx="214">
                  <c:v>1831.1654139806794</c:v>
                </c:pt>
                <c:pt idx="215">
                  <c:v>1835.9761282485638</c:v>
                </c:pt>
                <c:pt idx="216">
                  <c:v>1840.7788313371723</c:v>
                </c:pt>
                <c:pt idx="217">
                  <c:v>1845.5735365873495</c:v>
                </c:pt>
                <c:pt idx="218">
                  <c:v>1850.360257317725</c:v>
                </c:pt>
                <c:pt idx="219">
                  <c:v>1855.1390068247476</c:v>
                </c:pt>
                <c:pt idx="220">
                  <c:v>1859.9097983827248</c:v>
                </c:pt>
                <c:pt idx="221">
                  <c:v>1864.6726452438586</c:v>
                </c:pt>
                <c:pt idx="222">
                  <c:v>1869.4275606382819</c:v>
                </c:pt>
                <c:pt idx="223">
                  <c:v>1874.1745577740962</c:v>
                </c:pt>
                <c:pt idx="224">
                  <c:v>1878.9136498374082</c:v>
                </c:pt>
                <c:pt idx="225">
                  <c:v>1883.6448499923649</c:v>
                </c:pt>
                <c:pt idx="226">
                  <c:v>1888.368171381192</c:v>
                </c:pt>
                <c:pt idx="227">
                  <c:v>1893.0836271242301</c:v>
                </c:pt>
                <c:pt idx="228">
                  <c:v>1897.7912303199703</c:v>
                </c:pt>
                <c:pt idx="229">
                  <c:v>1902.4909940450914</c:v>
                </c:pt>
                <c:pt idx="230">
                  <c:v>1907.1829313544952</c:v>
                </c:pt>
                <c:pt idx="231">
                  <c:v>1911.8670552813439</c:v>
                </c:pt>
                <c:pt idx="232">
                  <c:v>1916.5433788370963</c:v>
                </c:pt>
                <c:pt idx="233">
                  <c:v>1921.2119150115427</c:v>
                </c:pt>
                <c:pt idx="234">
                  <c:v>1925.8726767728426</c:v>
                </c:pt>
                <c:pt idx="235">
                  <c:v>1930.5256770675587</c:v>
                </c:pt>
                <c:pt idx="236">
                  <c:v>1935.1709288206955</c:v>
                </c:pt>
                <c:pt idx="237">
                  <c:v>1939.8084449357327</c:v>
                </c:pt>
                <c:pt idx="238">
                  <c:v>1944.4382382946626</c:v>
                </c:pt>
                <c:pt idx="239">
                  <c:v>1949.0603217580256</c:v>
                </c:pt>
                <c:pt idx="240">
                  <c:v>1953.6747081649446</c:v>
                </c:pt>
                <c:pt idx="241">
                  <c:v>1958.2814103331634</c:v>
                </c:pt>
                <c:pt idx="242">
                  <c:v>1962.8804410590797</c:v>
                </c:pt>
                <c:pt idx="243">
                  <c:v>1967.4718131177817</c:v>
                </c:pt>
                <c:pt idx="244">
                  <c:v>1972.0555392630831</c:v>
                </c:pt>
                <c:pt idx="245">
                  <c:v>1976.6316322275602</c:v>
                </c:pt>
                <c:pt idx="246">
                  <c:v>1981.2001047225849</c:v>
                </c:pt>
                <c:pt idx="247">
                  <c:v>1985.7609694383616</c:v>
                </c:pt>
                <c:pt idx="248">
                  <c:v>1990.3142390439621</c:v>
                </c:pt>
                <c:pt idx="249">
                  <c:v>1994.8599261873605</c:v>
                </c:pt>
                <c:pt idx="250">
                  <c:v>1999.3980434954681</c:v>
                </c:pt>
                <c:pt idx="251">
                  <c:v>2003.9286035741693</c:v>
                </c:pt>
                <c:pt idx="252">
                  <c:v>2008.4516190083561</c:v>
                </c:pt>
                <c:pt idx="253">
                  <c:v>2012.9671023619635</c:v>
                </c:pt>
                <c:pt idx="254">
                  <c:v>2017.4750661780035</c:v>
                </c:pt>
                <c:pt idx="255">
                  <c:v>2021.9755229786006</c:v>
                </c:pt>
                <c:pt idx="256">
                  <c:v>2026.4684852650266</c:v>
                </c:pt>
                <c:pt idx="257">
                  <c:v>2030.9539655177352</c:v>
                </c:pt>
                <c:pt idx="258">
                  <c:v>2035.431976196397</c:v>
                </c:pt>
                <c:pt idx="259">
                  <c:v>2039.9025297399332</c:v>
                </c:pt>
                <c:pt idx="260">
                  <c:v>2044.3656385665508</c:v>
                </c:pt>
                <c:pt idx="261">
                  <c:v>2048.8213150737774</c:v>
                </c:pt>
                <c:pt idx="262">
                  <c:v>2053.2695716384951</c:v>
                </c:pt>
                <c:pt idx="263">
                  <c:v>2057.7104206169743</c:v>
                </c:pt>
                <c:pt idx="264">
                  <c:v>2062.1438743449103</c:v>
                </c:pt>
                <c:pt idx="265">
                  <c:v>2066.5699451374549</c:v>
                </c:pt>
                <c:pt idx="266">
                  <c:v>2070.9886452892524</c:v>
                </c:pt>
                <c:pt idx="267">
                  <c:v>2075.3999870744719</c:v>
                </c:pt>
                <c:pt idx="268">
                  <c:v>2079.8039827468442</c:v>
                </c:pt>
                <c:pt idx="269">
                  <c:v>2084.2006445396928</c:v>
                </c:pt>
                <c:pt idx="270">
                  <c:v>2088.5899846659704</c:v>
                </c:pt>
                <c:pt idx="271">
                  <c:v>2092.9720153182916</c:v>
                </c:pt>
                <c:pt idx="272">
                  <c:v>2097.346748668966</c:v>
                </c:pt>
                <c:pt idx="273">
                  <c:v>2101.7141968700334</c:v>
                </c:pt>
                <c:pt idx="274">
                  <c:v>2106.0743720532973</c:v>
                </c:pt>
                <c:pt idx="275">
                  <c:v>2110.4272863303586</c:v>
                </c:pt>
                <c:pt idx="276">
                  <c:v>2114.7729517926487</c:v>
                </c:pt>
                <c:pt idx="277">
                  <c:v>2119.1113805114628</c:v>
                </c:pt>
                <c:pt idx="278">
                  <c:v>2123.4425845379947</c:v>
                </c:pt>
                <c:pt idx="279">
                  <c:v>2127.7665759033694</c:v>
                </c:pt>
                <c:pt idx="280">
                  <c:v>2132.0833666186772</c:v>
                </c:pt>
                <c:pt idx="281">
                  <c:v>2136.3929686750066</c:v>
                </c:pt>
                <c:pt idx="282">
                  <c:v>2140.695394043476</c:v>
                </c:pt>
                <c:pt idx="283">
                  <c:v>2144.9906546752704</c:v>
                </c:pt>
                <c:pt idx="284">
                  <c:v>2149.2787625016722</c:v>
                </c:pt>
                <c:pt idx="285">
                  <c:v>2153.5597294340946</c:v>
                </c:pt>
                <c:pt idx="286">
                  <c:v>2157.8335673641154</c:v>
                </c:pt>
                <c:pt idx="287">
                  <c:v>2162.100288163509</c:v>
                </c:pt>
                <c:pt idx="288">
                  <c:v>2166.3599036842802</c:v>
                </c:pt>
                <c:pt idx="289">
                  <c:v>2170.6124257586976</c:v>
                </c:pt>
                <c:pt idx="290">
                  <c:v>2174.8578661993251</c:v>
                </c:pt>
                <c:pt idx="291">
                  <c:v>2179.096236799056</c:v>
                </c:pt>
                <c:pt idx="292">
                  <c:v>2183.3275493311435</c:v>
                </c:pt>
                <c:pt idx="293">
                  <c:v>2187.5518155492373</c:v>
                </c:pt>
                <c:pt idx="294">
                  <c:v>2191.7690471874125</c:v>
                </c:pt>
                <c:pt idx="295">
                  <c:v>2195.9792559602042</c:v>
                </c:pt>
                <c:pt idx="296">
                  <c:v>2200.1824535626397</c:v>
                </c:pt>
                <c:pt idx="297">
                  <c:v>2204.3786516702703</c:v>
                </c:pt>
                <c:pt idx="298">
                  <c:v>2208.5678619392042</c:v>
                </c:pt>
                <c:pt idx="299">
                  <c:v>2212.7500960061402</c:v>
                </c:pt>
                <c:pt idx="300">
                  <c:v>2216.9253654883969</c:v>
                </c:pt>
                <c:pt idx="301">
                  <c:v>2221.093681983949</c:v>
                </c:pt>
                <c:pt idx="302">
                  <c:v>2225.2550570714548</c:v>
                </c:pt>
                <c:pt idx="303">
                  <c:v>2229.4095023102927</c:v>
                </c:pt>
                <c:pt idx="304">
                  <c:v>2233.5570292405914</c:v>
                </c:pt>
                <c:pt idx="305">
                  <c:v>2237.6976493832617</c:v>
                </c:pt>
                <c:pt idx="306">
                  <c:v>2241.8313742400283</c:v>
                </c:pt>
                <c:pt idx="307">
                  <c:v>2245.9582152934631</c:v>
                </c:pt>
                <c:pt idx="308">
                  <c:v>2250.0781840070158</c:v>
                </c:pt>
                <c:pt idx="309">
                  <c:v>2254.1912918250478</c:v>
                </c:pt>
                <c:pt idx="310">
                  <c:v>2258.2975501728606</c:v>
                </c:pt>
                <c:pt idx="311">
                  <c:v>2262.3969704567294</c:v>
                </c:pt>
                <c:pt idx="312">
                  <c:v>2266.4895640639361</c:v>
                </c:pt>
                <c:pt idx="313">
                  <c:v>2270.5753423627984</c:v>
                </c:pt>
                <c:pt idx="314">
                  <c:v>2274.6543167027035</c:v>
                </c:pt>
                <c:pt idx="315">
                  <c:v>2278.726498414138</c:v>
                </c:pt>
                <c:pt idx="316">
                  <c:v>2282.7918988087208</c:v>
                </c:pt>
                <c:pt idx="317">
                  <c:v>2286.850529179233</c:v>
                </c:pt>
                <c:pt idx="318">
                  <c:v>2290.9024007996504</c:v>
                </c:pt>
                <c:pt idx="319">
                  <c:v>2294.9475249251755</c:v>
                </c:pt>
                <c:pt idx="320">
                  <c:v>2298.9859127922655</c:v>
                </c:pt>
                <c:pt idx="321">
                  <c:v>2303.0175756186682</c:v>
                </c:pt>
                <c:pt idx="322">
                  <c:v>2307.0425246034488</c:v>
                </c:pt>
                <c:pt idx="323">
                  <c:v>2311.0607709270234</c:v>
                </c:pt>
                <c:pt idx="324">
                  <c:v>2315.0723257511913</c:v>
                </c:pt>
                <c:pt idx="325">
                  <c:v>2319.0772002191616</c:v>
                </c:pt>
                <c:pt idx="326">
                  <c:v>2323.0754054555891</c:v>
                </c:pt>
                <c:pt idx="327">
                  <c:v>2327.0669525666012</c:v>
                </c:pt>
                <c:pt idx="328">
                  <c:v>2331.0518526398318</c:v>
                </c:pt>
                <c:pt idx="329">
                  <c:v>2335.0301167444509</c:v>
                </c:pt>
                <c:pt idx="330">
                  <c:v>2339.0017559311937</c:v>
                </c:pt>
                <c:pt idx="331">
                  <c:v>2342.9667812323942</c:v>
                </c:pt>
                <c:pt idx="332">
                  <c:v>2346.9252036620142</c:v>
                </c:pt>
                <c:pt idx="333">
                  <c:v>2350.8770342156736</c:v>
                </c:pt>
                <c:pt idx="334">
                  <c:v>2354.8222838706829</c:v>
                </c:pt>
                <c:pt idx="335">
                  <c:v>2358.7609635860708</c:v>
                </c:pt>
                <c:pt idx="336">
                  <c:v>2362.6930843026175</c:v>
                </c:pt>
                <c:pt idx="337">
                  <c:v>2366.6186569428824</c:v>
                </c:pt>
                <c:pt idx="338">
                  <c:v>2370.5376924112361</c:v>
                </c:pt>
                <c:pt idx="339">
                  <c:v>2374.450201593892</c:v>
                </c:pt>
                <c:pt idx="340">
                  <c:v>2378.3561953589328</c:v>
                </c:pt>
                <c:pt idx="341">
                  <c:v>2382.255684556344</c:v>
                </c:pt>
                <c:pt idx="342">
                  <c:v>2386.1486800180423</c:v>
                </c:pt>
                <c:pt idx="343">
                  <c:v>2390.0351925579066</c:v>
                </c:pt>
                <c:pt idx="344">
                  <c:v>2393.9152329718077</c:v>
                </c:pt>
                <c:pt idx="345">
                  <c:v>2397.7888120376383</c:v>
                </c:pt>
                <c:pt idx="346">
                  <c:v>2401.6559405153421</c:v>
                </c:pt>
                <c:pt idx="347">
                  <c:v>2405.5166291469454</c:v>
                </c:pt>
                <c:pt idx="348">
                  <c:v>2409.3708886565864</c:v>
                </c:pt>
                <c:pt idx="349">
                  <c:v>2413.2187297505429</c:v>
                </c:pt>
                <c:pt idx="350">
                  <c:v>2417.0601631172658</c:v>
                </c:pt>
                <c:pt idx="351">
                  <c:v>2420.8951994274057</c:v>
                </c:pt>
                <c:pt idx="352">
                  <c:v>2424.7238493338432</c:v>
                </c:pt>
                <c:pt idx="353">
                  <c:v>2428.5461234717195</c:v>
                </c:pt>
                <c:pt idx="354">
                  <c:v>2432.3620324584654</c:v>
                </c:pt>
                <c:pt idx="355">
                  <c:v>2436.1715868938309</c:v>
                </c:pt>
                <c:pt idx="356">
                  <c:v>2439.9747973599133</c:v>
                </c:pt>
                <c:pt idx="357">
                  <c:v>2443.7716744211889</c:v>
                </c:pt>
                <c:pt idx="358">
                  <c:v>2447.5622286245411</c:v>
                </c:pt>
                <c:pt idx="359">
                  <c:v>2451.3464704992894</c:v>
                </c:pt>
                <c:pt idx="360">
                  <c:v>2455.1244105572191</c:v>
                </c:pt>
                <c:pt idx="361">
                  <c:v>2458.896059292611</c:v>
                </c:pt>
                <c:pt idx="362">
                  <c:v>2462.6614271822691</c:v>
                </c:pt>
                <c:pt idx="363">
                  <c:v>2466.4205246855508</c:v>
                </c:pt>
                <c:pt idx="364">
                  <c:v>2470.1733622443967</c:v>
                </c:pt>
                <c:pt idx="365">
                  <c:v>2473.919950283358</c:v>
                </c:pt>
                <c:pt idx="366">
                  <c:v>2477.6602992096259</c:v>
                </c:pt>
                <c:pt idx="367">
                  <c:v>2481.3944194130604</c:v>
                </c:pt>
                <c:pt idx="368">
                  <c:v>2485.1223212662208</c:v>
                </c:pt>
                <c:pt idx="369">
                  <c:v>2488.8440151243922</c:v>
                </c:pt>
                <c:pt idx="370">
                  <c:v>2492.5595113256154</c:v>
                </c:pt>
                <c:pt idx="371">
                  <c:v>2496.2688201907158</c:v>
                </c:pt>
                <c:pt idx="372">
                  <c:v>2499.9719520233307</c:v>
                </c:pt>
                <c:pt idx="373">
                  <c:v>2503.6689171099406</c:v>
                </c:pt>
                <c:pt idx="374">
                  <c:v>2507.3597257198953</c:v>
                </c:pt>
                <c:pt idx="375">
                  <c:v>2511.0443881054434</c:v>
                </c:pt>
                <c:pt idx="376">
                  <c:v>2514.7229145017604</c:v>
                </c:pt>
                <c:pt idx="377">
                  <c:v>2518.395315126977</c:v>
                </c:pt>
                <c:pt idx="378">
                  <c:v>2522.0616001822091</c:v>
                </c:pt>
                <c:pt idx="379">
                  <c:v>2525.7217798515835</c:v>
                </c:pt>
                <c:pt idx="380">
                  <c:v>2529.3758643022693</c:v>
                </c:pt>
                <c:pt idx="381">
                  <c:v>2533.0238636845029</c:v>
                </c:pt>
                <c:pt idx="382">
                  <c:v>2536.6657881316178</c:v>
                </c:pt>
                <c:pt idx="383">
                  <c:v>2540.301647760074</c:v>
                </c:pt>
                <c:pt idx="384">
                  <c:v>2543.9314526694834</c:v>
                </c:pt>
                <c:pt idx="385">
                  <c:v>2547.5552129426401</c:v>
                </c:pt>
                <c:pt idx="386">
                  <c:v>2551.1729386455472</c:v>
                </c:pt>
                <c:pt idx="387">
                  <c:v>2554.7846398274442</c:v>
                </c:pt>
                <c:pt idx="388">
                  <c:v>2558.3903265208382</c:v>
                </c:pt>
                <c:pt idx="389">
                  <c:v>2561.9900087415263</c:v>
                </c:pt>
                <c:pt idx="390">
                  <c:v>2565.5836964886289</c:v>
                </c:pt>
                <c:pt idx="391">
                  <c:v>2569.1713997446145</c:v>
                </c:pt>
                <c:pt idx="392">
                  <c:v>2572.7531284753272</c:v>
                </c:pt>
              </c:numCache>
            </c:numRef>
          </c:val>
          <c:smooth val="0"/>
          <c:extLst>
            <c:ext xmlns:c16="http://schemas.microsoft.com/office/drawing/2014/chart" uri="{C3380CC4-5D6E-409C-BE32-E72D297353CC}">
              <c16:uniqueId val="{00000001-7363-4537-8340-A02687BB3597}"/>
            </c:ext>
          </c:extLst>
        </c:ser>
        <c:dLbls>
          <c:showLegendKey val="0"/>
          <c:showVal val="0"/>
          <c:showCatName val="0"/>
          <c:showSerName val="0"/>
          <c:showPercent val="0"/>
          <c:showBubbleSize val="0"/>
        </c:dLbls>
        <c:marker val="1"/>
        <c:smooth val="0"/>
        <c:axId val="435095160"/>
        <c:axId val="1"/>
      </c:lineChart>
      <c:catAx>
        <c:axId val="43509516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de-AT"/>
                  <a:t>Uhrzeit</a:t>
                </a:r>
              </a:p>
            </c:rich>
          </c:tx>
          <c:layout>
            <c:manualLayout>
              <c:xMode val="edge"/>
              <c:yMode val="edge"/>
              <c:x val="0.48957254423180574"/>
              <c:y val="0.954430384228952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20"/>
        <c:tickMarkSkip val="60"/>
        <c:noMultiLvlLbl val="0"/>
      </c:catAx>
      <c:valAx>
        <c:axId val="1"/>
        <c:scaling>
          <c:orientation val="minMax"/>
          <c:max val="400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de-AT" sz="1200" b="0" i="0" u="none" strike="noStrike" baseline="0">
                    <a:solidFill>
                      <a:srgbClr val="000000"/>
                    </a:solidFill>
                    <a:latin typeface="Arial"/>
                    <a:cs typeface="Arial"/>
                  </a:rPr>
                  <a:t>CO</a:t>
                </a:r>
                <a:r>
                  <a:rPr lang="de-AT" sz="1200" b="0" i="0" u="none" strike="noStrike" baseline="-25000">
                    <a:solidFill>
                      <a:srgbClr val="000000"/>
                    </a:solidFill>
                    <a:latin typeface="Arial"/>
                    <a:cs typeface="Arial"/>
                  </a:rPr>
                  <a:t>2</a:t>
                </a:r>
                <a:r>
                  <a:rPr lang="de-AT" sz="1200" b="0" i="0" u="none" strike="noStrike" baseline="0">
                    <a:solidFill>
                      <a:srgbClr val="000000"/>
                    </a:solidFill>
                    <a:latin typeface="Arial"/>
                    <a:cs typeface="Arial"/>
                  </a:rPr>
                  <a:t>-Konzentration [ppm]</a:t>
                </a:r>
              </a:p>
            </c:rich>
          </c:tx>
          <c:layout>
            <c:manualLayout>
              <c:xMode val="edge"/>
              <c:yMode val="edge"/>
              <c:x val="1.5261879986125564E-2"/>
              <c:y val="0.3535865942558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435095160"/>
        <c:crosses val="autoZero"/>
        <c:crossBetween val="between"/>
        <c:majorUnit val="500"/>
        <c:minorUnit val="100"/>
      </c:valAx>
      <c:spPr>
        <a:noFill/>
        <a:ln w="12700">
          <a:noFill/>
          <a:prstDash val="solid"/>
        </a:ln>
      </c:spPr>
    </c:plotArea>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de-AT" sz="1400" b="1" i="0" u="none" strike="noStrike" baseline="0">
                <a:solidFill>
                  <a:srgbClr val="000000"/>
                </a:solidFill>
                <a:latin typeface="Arial"/>
                <a:cs typeface="Arial"/>
              </a:rPr>
              <a:t>Verlauf der CO</a:t>
            </a:r>
            <a:r>
              <a:rPr lang="de-AT" sz="1400" b="1" i="0" u="none" strike="noStrike" baseline="-25000">
                <a:solidFill>
                  <a:srgbClr val="000000"/>
                </a:solidFill>
                <a:latin typeface="Arial"/>
                <a:cs typeface="Arial"/>
              </a:rPr>
              <a:t>2</a:t>
            </a:r>
            <a:r>
              <a:rPr lang="de-AT" sz="1400" b="1" i="0" u="none" strike="noStrike" baseline="0">
                <a:solidFill>
                  <a:srgbClr val="000000"/>
                </a:solidFill>
                <a:latin typeface="Arial"/>
                <a:cs typeface="Arial"/>
              </a:rPr>
              <a:t>-Konzentration Innenraum 24 h </a:t>
            </a:r>
          </a:p>
        </c:rich>
      </c:tx>
      <c:layout>
        <c:manualLayout>
          <c:xMode val="edge"/>
          <c:yMode val="edge"/>
          <c:x val="0.28519292308614785"/>
          <c:y val="2.0253083878849037E-2"/>
        </c:manualLayout>
      </c:layout>
      <c:overlay val="0"/>
      <c:spPr>
        <a:noFill/>
        <a:ln w="25400">
          <a:noFill/>
        </a:ln>
      </c:spPr>
    </c:title>
    <c:autoTitleDeleted val="0"/>
    <c:plotArea>
      <c:layout>
        <c:manualLayout>
          <c:layoutTarget val="inner"/>
          <c:xMode val="edge"/>
          <c:yMode val="edge"/>
          <c:x val="9.3206387703097984E-2"/>
          <c:y val="0.12351945854483926"/>
          <c:w val="0.86503997094015694"/>
          <c:h val="0.73604060913705582"/>
        </c:manualLayout>
      </c:layout>
      <c:lineChart>
        <c:grouping val="standard"/>
        <c:varyColors val="0"/>
        <c:ser>
          <c:idx val="0"/>
          <c:order val="0"/>
          <c:tx>
            <c:strRef>
              <c:f>'WERTE IR'!$E$3:$E$4</c:f>
              <c:strCache>
                <c:ptCount val="2"/>
                <c:pt idx="0">
                  <c:v>CO2-Konzentration</c:v>
                </c:pt>
              </c:strCache>
            </c:strRef>
          </c:tx>
          <c:spPr>
            <a:ln w="38100">
              <a:solidFill>
                <a:schemeClr val="accent1"/>
              </a:solidFill>
              <a:prstDash val="solid"/>
            </a:ln>
          </c:spPr>
          <c:marker>
            <c:symbol val="circle"/>
            <c:size val="3"/>
            <c:spPr>
              <a:solidFill>
                <a:srgbClr val="FFFF00"/>
              </a:solidFill>
              <a:ln>
                <a:solidFill>
                  <a:schemeClr val="accent1"/>
                </a:solidFill>
                <a:prstDash val="solid"/>
              </a:ln>
            </c:spPr>
          </c:marker>
          <c:cat>
            <c:numRef>
              <c:f>'WERTE IR'!$D$5:$D$1445</c:f>
              <c:numCache>
                <c:formatCode>h:mm</c:formatCode>
                <c:ptCount val="1441"/>
                <c:pt idx="0">
                  <c:v>0.33333333333333331</c:v>
                </c:pt>
                <c:pt idx="1">
                  <c:v>0.33402777777777776</c:v>
                </c:pt>
                <c:pt idx="2">
                  <c:v>0.3347222222222222</c:v>
                </c:pt>
                <c:pt idx="3">
                  <c:v>0.33541666666666664</c:v>
                </c:pt>
                <c:pt idx="4">
                  <c:v>0.33611111111111108</c:v>
                </c:pt>
                <c:pt idx="5">
                  <c:v>0.33680555555555552</c:v>
                </c:pt>
                <c:pt idx="6">
                  <c:v>0.33749999999999997</c:v>
                </c:pt>
                <c:pt idx="7">
                  <c:v>0.33819444444444441</c:v>
                </c:pt>
                <c:pt idx="8">
                  <c:v>0.33888888888888885</c:v>
                </c:pt>
                <c:pt idx="9">
                  <c:v>0.33958333333333329</c:v>
                </c:pt>
                <c:pt idx="10">
                  <c:v>0.34027777777777773</c:v>
                </c:pt>
                <c:pt idx="11">
                  <c:v>0.34097222222222218</c:v>
                </c:pt>
                <c:pt idx="12">
                  <c:v>0.34166666666666662</c:v>
                </c:pt>
                <c:pt idx="13">
                  <c:v>0.34236111111111106</c:v>
                </c:pt>
                <c:pt idx="14">
                  <c:v>0.3430555555555555</c:v>
                </c:pt>
                <c:pt idx="15">
                  <c:v>0.34374999999999994</c:v>
                </c:pt>
                <c:pt idx="16">
                  <c:v>0.34444444444444439</c:v>
                </c:pt>
                <c:pt idx="17">
                  <c:v>0.34513888888888883</c:v>
                </c:pt>
                <c:pt idx="18">
                  <c:v>0.34583333333333327</c:v>
                </c:pt>
                <c:pt idx="19">
                  <c:v>0.34652777777777771</c:v>
                </c:pt>
                <c:pt idx="20">
                  <c:v>0.34722222222222215</c:v>
                </c:pt>
                <c:pt idx="21">
                  <c:v>0.3479166666666666</c:v>
                </c:pt>
                <c:pt idx="22">
                  <c:v>0.34861111111111104</c:v>
                </c:pt>
                <c:pt idx="23">
                  <c:v>0.34930555555555548</c:v>
                </c:pt>
                <c:pt idx="24">
                  <c:v>0.34999999999999992</c:v>
                </c:pt>
                <c:pt idx="25">
                  <c:v>0.35069444444444436</c:v>
                </c:pt>
                <c:pt idx="26">
                  <c:v>0.35138888888888881</c:v>
                </c:pt>
                <c:pt idx="27">
                  <c:v>0.35208333333333325</c:v>
                </c:pt>
                <c:pt idx="28">
                  <c:v>0.35277777777777769</c:v>
                </c:pt>
                <c:pt idx="29">
                  <c:v>0.35347222222222213</c:v>
                </c:pt>
                <c:pt idx="30">
                  <c:v>0.35416666666666657</c:v>
                </c:pt>
                <c:pt idx="31">
                  <c:v>0.35486111111111102</c:v>
                </c:pt>
                <c:pt idx="32">
                  <c:v>0.35555555555555546</c:v>
                </c:pt>
                <c:pt idx="33">
                  <c:v>0.3562499999999999</c:v>
                </c:pt>
                <c:pt idx="34">
                  <c:v>0.35694444444444434</c:v>
                </c:pt>
                <c:pt idx="35">
                  <c:v>0.35763888888888878</c:v>
                </c:pt>
                <c:pt idx="36">
                  <c:v>0.35833333333333323</c:v>
                </c:pt>
                <c:pt idx="37">
                  <c:v>0.35902777777777767</c:v>
                </c:pt>
                <c:pt idx="38">
                  <c:v>0.35972222222222211</c:v>
                </c:pt>
                <c:pt idx="39">
                  <c:v>0.36041666666666655</c:v>
                </c:pt>
                <c:pt idx="40">
                  <c:v>0.36111111111111099</c:v>
                </c:pt>
                <c:pt idx="41">
                  <c:v>0.36180555555555544</c:v>
                </c:pt>
                <c:pt idx="42">
                  <c:v>0.36249999999999988</c:v>
                </c:pt>
                <c:pt idx="43">
                  <c:v>0.36319444444444432</c:v>
                </c:pt>
                <c:pt idx="44">
                  <c:v>0.36388888888888876</c:v>
                </c:pt>
                <c:pt idx="45">
                  <c:v>0.3645833333333332</c:v>
                </c:pt>
                <c:pt idx="46">
                  <c:v>0.36527777777777765</c:v>
                </c:pt>
                <c:pt idx="47">
                  <c:v>0.36597222222222209</c:v>
                </c:pt>
                <c:pt idx="48">
                  <c:v>0.36666666666666653</c:v>
                </c:pt>
                <c:pt idx="49">
                  <c:v>0.36736111111111097</c:v>
                </c:pt>
                <c:pt idx="50">
                  <c:v>0.36805555555555541</c:v>
                </c:pt>
                <c:pt idx="51">
                  <c:v>0.36874999999999986</c:v>
                </c:pt>
                <c:pt idx="52">
                  <c:v>0.3694444444444443</c:v>
                </c:pt>
                <c:pt idx="53">
                  <c:v>0.37013888888888874</c:v>
                </c:pt>
                <c:pt idx="54">
                  <c:v>0.37083333333333318</c:v>
                </c:pt>
                <c:pt idx="55">
                  <c:v>0.37152777777777762</c:v>
                </c:pt>
                <c:pt idx="56">
                  <c:v>0.37222222222222207</c:v>
                </c:pt>
                <c:pt idx="57">
                  <c:v>0.37291666666666651</c:v>
                </c:pt>
                <c:pt idx="58">
                  <c:v>0.37361111111111095</c:v>
                </c:pt>
                <c:pt idx="59">
                  <c:v>0.37430555555555539</c:v>
                </c:pt>
                <c:pt idx="60">
                  <c:v>0.37499999999999983</c:v>
                </c:pt>
                <c:pt idx="61">
                  <c:v>0.37569444444444428</c:v>
                </c:pt>
                <c:pt idx="62">
                  <c:v>0.37638888888888872</c:v>
                </c:pt>
                <c:pt idx="63">
                  <c:v>0.37708333333333316</c:v>
                </c:pt>
                <c:pt idx="64">
                  <c:v>0.3777777777777776</c:v>
                </c:pt>
                <c:pt idx="65">
                  <c:v>0.37847222222222204</c:v>
                </c:pt>
                <c:pt idx="66">
                  <c:v>0.37916666666666649</c:v>
                </c:pt>
                <c:pt idx="67">
                  <c:v>0.37986111111111093</c:v>
                </c:pt>
                <c:pt idx="68">
                  <c:v>0.38055555555555537</c:v>
                </c:pt>
                <c:pt idx="69">
                  <c:v>0.38124999999999981</c:v>
                </c:pt>
                <c:pt idx="70">
                  <c:v>0.38194444444444425</c:v>
                </c:pt>
                <c:pt idx="71">
                  <c:v>0.3826388888888887</c:v>
                </c:pt>
                <c:pt idx="72">
                  <c:v>0.38333333333333314</c:v>
                </c:pt>
                <c:pt idx="73">
                  <c:v>0.38402777777777758</c:v>
                </c:pt>
                <c:pt idx="74">
                  <c:v>0.38472222222222202</c:v>
                </c:pt>
                <c:pt idx="75">
                  <c:v>0.38541666666666646</c:v>
                </c:pt>
                <c:pt idx="76">
                  <c:v>0.38611111111111091</c:v>
                </c:pt>
                <c:pt idx="77">
                  <c:v>0.38680555555555535</c:v>
                </c:pt>
                <c:pt idx="78">
                  <c:v>0.38749999999999979</c:v>
                </c:pt>
                <c:pt idx="79">
                  <c:v>0.38819444444444423</c:v>
                </c:pt>
                <c:pt idx="80">
                  <c:v>0.38888888888888867</c:v>
                </c:pt>
                <c:pt idx="81">
                  <c:v>0.38958333333333311</c:v>
                </c:pt>
                <c:pt idx="82">
                  <c:v>0.39027777777777756</c:v>
                </c:pt>
                <c:pt idx="83">
                  <c:v>0.390972222222222</c:v>
                </c:pt>
                <c:pt idx="84">
                  <c:v>0.39166666666666644</c:v>
                </c:pt>
                <c:pt idx="85">
                  <c:v>0.39236111111111088</c:v>
                </c:pt>
                <c:pt idx="86">
                  <c:v>0.39305555555555532</c:v>
                </c:pt>
                <c:pt idx="87">
                  <c:v>0.39374999999999977</c:v>
                </c:pt>
                <c:pt idx="88">
                  <c:v>0.39444444444444421</c:v>
                </c:pt>
                <c:pt idx="89">
                  <c:v>0.39513888888888865</c:v>
                </c:pt>
                <c:pt idx="90">
                  <c:v>0.39583333333333309</c:v>
                </c:pt>
                <c:pt idx="91">
                  <c:v>0.39652777777777753</c:v>
                </c:pt>
                <c:pt idx="92">
                  <c:v>0.39722222222222198</c:v>
                </c:pt>
                <c:pt idx="93">
                  <c:v>0.39791666666666642</c:v>
                </c:pt>
                <c:pt idx="94">
                  <c:v>0.39861111111111086</c:v>
                </c:pt>
                <c:pt idx="95">
                  <c:v>0.3993055555555553</c:v>
                </c:pt>
                <c:pt idx="96">
                  <c:v>0.39999999999999974</c:v>
                </c:pt>
                <c:pt idx="97">
                  <c:v>0.40069444444444419</c:v>
                </c:pt>
                <c:pt idx="98">
                  <c:v>0.40138888888888863</c:v>
                </c:pt>
                <c:pt idx="99">
                  <c:v>0.40208333333333307</c:v>
                </c:pt>
                <c:pt idx="100">
                  <c:v>0.40277777777777751</c:v>
                </c:pt>
                <c:pt idx="101">
                  <c:v>0.40347222222222195</c:v>
                </c:pt>
                <c:pt idx="102">
                  <c:v>0.4041666666666664</c:v>
                </c:pt>
                <c:pt idx="103">
                  <c:v>0.40486111111111084</c:v>
                </c:pt>
                <c:pt idx="104">
                  <c:v>0.40555555555555528</c:v>
                </c:pt>
                <c:pt idx="105">
                  <c:v>0.40624999999999972</c:v>
                </c:pt>
                <c:pt idx="106">
                  <c:v>0.40694444444444416</c:v>
                </c:pt>
                <c:pt idx="107">
                  <c:v>0.40763888888888861</c:v>
                </c:pt>
                <c:pt idx="108">
                  <c:v>0.40833333333333305</c:v>
                </c:pt>
                <c:pt idx="109">
                  <c:v>0.40902777777777749</c:v>
                </c:pt>
                <c:pt idx="110">
                  <c:v>0.40972222222222193</c:v>
                </c:pt>
                <c:pt idx="111">
                  <c:v>0.41041666666666637</c:v>
                </c:pt>
                <c:pt idx="112">
                  <c:v>0.41111111111111082</c:v>
                </c:pt>
                <c:pt idx="113">
                  <c:v>0.41180555555555526</c:v>
                </c:pt>
                <c:pt idx="114">
                  <c:v>0.4124999999999997</c:v>
                </c:pt>
                <c:pt idx="115">
                  <c:v>0.41319444444444414</c:v>
                </c:pt>
                <c:pt idx="116">
                  <c:v>0.41388888888888858</c:v>
                </c:pt>
                <c:pt idx="117">
                  <c:v>0.41458333333333303</c:v>
                </c:pt>
                <c:pt idx="118">
                  <c:v>0.41527777777777747</c:v>
                </c:pt>
                <c:pt idx="119">
                  <c:v>0.41597222222222191</c:v>
                </c:pt>
                <c:pt idx="120">
                  <c:v>0.41666666666666635</c:v>
                </c:pt>
                <c:pt idx="121">
                  <c:v>0.41736111111111079</c:v>
                </c:pt>
                <c:pt idx="122">
                  <c:v>0.41805555555555524</c:v>
                </c:pt>
                <c:pt idx="123">
                  <c:v>0.41874999999999968</c:v>
                </c:pt>
                <c:pt idx="124">
                  <c:v>0.41944444444444412</c:v>
                </c:pt>
                <c:pt idx="125">
                  <c:v>0.42013888888888856</c:v>
                </c:pt>
                <c:pt idx="126">
                  <c:v>0.420833333333333</c:v>
                </c:pt>
                <c:pt idx="127">
                  <c:v>0.42152777777777745</c:v>
                </c:pt>
                <c:pt idx="128">
                  <c:v>0.42222222222222189</c:v>
                </c:pt>
                <c:pt idx="129">
                  <c:v>0.42291666666666633</c:v>
                </c:pt>
                <c:pt idx="130">
                  <c:v>0.42361111111111077</c:v>
                </c:pt>
                <c:pt idx="131">
                  <c:v>0.42430555555555521</c:v>
                </c:pt>
                <c:pt idx="132">
                  <c:v>0.42499999999999966</c:v>
                </c:pt>
                <c:pt idx="133">
                  <c:v>0.4256944444444441</c:v>
                </c:pt>
                <c:pt idx="134">
                  <c:v>0.42638888888888854</c:v>
                </c:pt>
                <c:pt idx="135">
                  <c:v>0.42708333333333298</c:v>
                </c:pt>
                <c:pt idx="136">
                  <c:v>0.42777777777777742</c:v>
                </c:pt>
                <c:pt idx="137">
                  <c:v>0.42847222222222187</c:v>
                </c:pt>
                <c:pt idx="138">
                  <c:v>0.42916666666666631</c:v>
                </c:pt>
                <c:pt idx="139">
                  <c:v>0.42986111111111075</c:v>
                </c:pt>
                <c:pt idx="140">
                  <c:v>0.43055555555555519</c:v>
                </c:pt>
                <c:pt idx="141">
                  <c:v>0.43124999999999963</c:v>
                </c:pt>
                <c:pt idx="142">
                  <c:v>0.43194444444444408</c:v>
                </c:pt>
                <c:pt idx="143">
                  <c:v>0.43263888888888852</c:v>
                </c:pt>
                <c:pt idx="144">
                  <c:v>0.43333333333333296</c:v>
                </c:pt>
                <c:pt idx="145">
                  <c:v>0.4340277777777774</c:v>
                </c:pt>
                <c:pt idx="146">
                  <c:v>0.43472222222222184</c:v>
                </c:pt>
                <c:pt idx="147">
                  <c:v>0.43541666666666629</c:v>
                </c:pt>
                <c:pt idx="148">
                  <c:v>0.43611111111111073</c:v>
                </c:pt>
                <c:pt idx="149">
                  <c:v>0.43680555555555517</c:v>
                </c:pt>
                <c:pt idx="150">
                  <c:v>0.43749999999999961</c:v>
                </c:pt>
                <c:pt idx="151">
                  <c:v>0.43819444444444405</c:v>
                </c:pt>
                <c:pt idx="152">
                  <c:v>0.4388888888888885</c:v>
                </c:pt>
                <c:pt idx="153">
                  <c:v>0.43958333333333294</c:v>
                </c:pt>
                <c:pt idx="154">
                  <c:v>0.44027777777777738</c:v>
                </c:pt>
                <c:pt idx="155">
                  <c:v>0.44097222222222182</c:v>
                </c:pt>
                <c:pt idx="156">
                  <c:v>0.44166666666666626</c:v>
                </c:pt>
                <c:pt idx="157">
                  <c:v>0.44236111111111071</c:v>
                </c:pt>
                <c:pt idx="158">
                  <c:v>0.44305555555555515</c:v>
                </c:pt>
                <c:pt idx="159">
                  <c:v>0.44374999999999959</c:v>
                </c:pt>
                <c:pt idx="160">
                  <c:v>0.44444444444444403</c:v>
                </c:pt>
                <c:pt idx="161">
                  <c:v>0.44513888888888847</c:v>
                </c:pt>
                <c:pt idx="162">
                  <c:v>0.44583333333333292</c:v>
                </c:pt>
                <c:pt idx="163">
                  <c:v>0.44652777777777736</c:v>
                </c:pt>
                <c:pt idx="164">
                  <c:v>0.4472222222222218</c:v>
                </c:pt>
                <c:pt idx="165">
                  <c:v>0.44791666666666624</c:v>
                </c:pt>
                <c:pt idx="166">
                  <c:v>0.44861111111111068</c:v>
                </c:pt>
                <c:pt idx="167">
                  <c:v>0.44930555555555513</c:v>
                </c:pt>
                <c:pt idx="168">
                  <c:v>0.44999999999999957</c:v>
                </c:pt>
                <c:pt idx="169">
                  <c:v>0.45069444444444401</c:v>
                </c:pt>
                <c:pt idx="170">
                  <c:v>0.45138888888888845</c:v>
                </c:pt>
                <c:pt idx="171">
                  <c:v>0.45208333333333289</c:v>
                </c:pt>
                <c:pt idx="172">
                  <c:v>0.45277777777777733</c:v>
                </c:pt>
                <c:pt idx="173">
                  <c:v>0.45347222222222178</c:v>
                </c:pt>
                <c:pt idx="174">
                  <c:v>0.45416666666666622</c:v>
                </c:pt>
                <c:pt idx="175">
                  <c:v>0.45486111111111066</c:v>
                </c:pt>
                <c:pt idx="176">
                  <c:v>0.4555555555555551</c:v>
                </c:pt>
                <c:pt idx="177">
                  <c:v>0.45624999999999954</c:v>
                </c:pt>
                <c:pt idx="178">
                  <c:v>0.45694444444444399</c:v>
                </c:pt>
                <c:pt idx="179">
                  <c:v>0.45763888888888843</c:v>
                </c:pt>
                <c:pt idx="180">
                  <c:v>0.45833333333333287</c:v>
                </c:pt>
                <c:pt idx="181">
                  <c:v>0.45902777777777731</c:v>
                </c:pt>
                <c:pt idx="182">
                  <c:v>0.45972222222222175</c:v>
                </c:pt>
                <c:pt idx="183">
                  <c:v>0.4604166666666662</c:v>
                </c:pt>
                <c:pt idx="184">
                  <c:v>0.46111111111111064</c:v>
                </c:pt>
                <c:pt idx="185">
                  <c:v>0.46180555555555508</c:v>
                </c:pt>
                <c:pt idx="186">
                  <c:v>0.46249999999999952</c:v>
                </c:pt>
                <c:pt idx="187">
                  <c:v>0.46319444444444396</c:v>
                </c:pt>
                <c:pt idx="188">
                  <c:v>0.46388888888888841</c:v>
                </c:pt>
                <c:pt idx="189">
                  <c:v>0.46458333333333285</c:v>
                </c:pt>
                <c:pt idx="190">
                  <c:v>0.46527777777777729</c:v>
                </c:pt>
                <c:pt idx="191">
                  <c:v>0.46597222222222173</c:v>
                </c:pt>
                <c:pt idx="192">
                  <c:v>0.46666666666666617</c:v>
                </c:pt>
                <c:pt idx="193">
                  <c:v>0.46736111111111062</c:v>
                </c:pt>
                <c:pt idx="194">
                  <c:v>0.46805555555555506</c:v>
                </c:pt>
                <c:pt idx="195">
                  <c:v>0.4687499999999995</c:v>
                </c:pt>
                <c:pt idx="196">
                  <c:v>0.46944444444444394</c:v>
                </c:pt>
                <c:pt idx="197">
                  <c:v>0.47013888888888838</c:v>
                </c:pt>
                <c:pt idx="198">
                  <c:v>0.47083333333333283</c:v>
                </c:pt>
                <c:pt idx="199">
                  <c:v>0.47152777777777727</c:v>
                </c:pt>
                <c:pt idx="200">
                  <c:v>0.47222222222222171</c:v>
                </c:pt>
                <c:pt idx="201">
                  <c:v>0.47291666666666615</c:v>
                </c:pt>
                <c:pt idx="202">
                  <c:v>0.47361111111111059</c:v>
                </c:pt>
                <c:pt idx="203">
                  <c:v>0.47430555555555504</c:v>
                </c:pt>
                <c:pt idx="204">
                  <c:v>0.47499999999999948</c:v>
                </c:pt>
                <c:pt idx="205">
                  <c:v>0.47569444444444392</c:v>
                </c:pt>
                <c:pt idx="206">
                  <c:v>0.47638888888888836</c:v>
                </c:pt>
                <c:pt idx="207">
                  <c:v>0.4770833333333328</c:v>
                </c:pt>
                <c:pt idx="208">
                  <c:v>0.47777777777777725</c:v>
                </c:pt>
                <c:pt idx="209">
                  <c:v>0.47847222222222169</c:v>
                </c:pt>
                <c:pt idx="210">
                  <c:v>0.47916666666666613</c:v>
                </c:pt>
                <c:pt idx="211">
                  <c:v>0.47986111111111057</c:v>
                </c:pt>
                <c:pt idx="212">
                  <c:v>0.48055555555555501</c:v>
                </c:pt>
                <c:pt idx="213">
                  <c:v>0.48124999999999946</c:v>
                </c:pt>
                <c:pt idx="214">
                  <c:v>0.4819444444444439</c:v>
                </c:pt>
                <c:pt idx="215">
                  <c:v>0.48263888888888834</c:v>
                </c:pt>
                <c:pt idx="216">
                  <c:v>0.48333333333333278</c:v>
                </c:pt>
                <c:pt idx="217">
                  <c:v>0.48402777777777722</c:v>
                </c:pt>
                <c:pt idx="218">
                  <c:v>0.48472222222222167</c:v>
                </c:pt>
                <c:pt idx="219">
                  <c:v>0.48541666666666611</c:v>
                </c:pt>
                <c:pt idx="220">
                  <c:v>0.48611111111111055</c:v>
                </c:pt>
                <c:pt idx="221">
                  <c:v>0.48680555555555499</c:v>
                </c:pt>
                <c:pt idx="222">
                  <c:v>0.48749999999999943</c:v>
                </c:pt>
                <c:pt idx="223">
                  <c:v>0.48819444444444388</c:v>
                </c:pt>
                <c:pt idx="224">
                  <c:v>0.48888888888888832</c:v>
                </c:pt>
                <c:pt idx="225">
                  <c:v>0.48958333333333276</c:v>
                </c:pt>
                <c:pt idx="226">
                  <c:v>0.4902777777777772</c:v>
                </c:pt>
                <c:pt idx="227">
                  <c:v>0.49097222222222164</c:v>
                </c:pt>
                <c:pt idx="228">
                  <c:v>0.49166666666666609</c:v>
                </c:pt>
                <c:pt idx="229">
                  <c:v>0.49236111111111053</c:v>
                </c:pt>
                <c:pt idx="230">
                  <c:v>0.49305555555555497</c:v>
                </c:pt>
                <c:pt idx="231">
                  <c:v>0.49374999999999941</c:v>
                </c:pt>
                <c:pt idx="232">
                  <c:v>0.49444444444444385</c:v>
                </c:pt>
                <c:pt idx="233">
                  <c:v>0.4951388888888883</c:v>
                </c:pt>
                <c:pt idx="234">
                  <c:v>0.49583333333333274</c:v>
                </c:pt>
                <c:pt idx="235">
                  <c:v>0.49652777777777718</c:v>
                </c:pt>
                <c:pt idx="236">
                  <c:v>0.49722222222222162</c:v>
                </c:pt>
                <c:pt idx="237">
                  <c:v>0.49791666666666606</c:v>
                </c:pt>
                <c:pt idx="238">
                  <c:v>0.49861111111111051</c:v>
                </c:pt>
                <c:pt idx="239">
                  <c:v>0.49930555555555495</c:v>
                </c:pt>
                <c:pt idx="240">
                  <c:v>0.49999999999999939</c:v>
                </c:pt>
                <c:pt idx="241">
                  <c:v>0.50069444444444389</c:v>
                </c:pt>
                <c:pt idx="242">
                  <c:v>0.50138888888888833</c:v>
                </c:pt>
                <c:pt idx="243">
                  <c:v>0.50208333333333277</c:v>
                </c:pt>
                <c:pt idx="244">
                  <c:v>0.50277777777777721</c:v>
                </c:pt>
                <c:pt idx="245">
                  <c:v>0.50347222222222165</c:v>
                </c:pt>
                <c:pt idx="246">
                  <c:v>0.5041666666666661</c:v>
                </c:pt>
                <c:pt idx="247">
                  <c:v>0.50486111111111054</c:v>
                </c:pt>
                <c:pt idx="248">
                  <c:v>0.50555555555555498</c:v>
                </c:pt>
                <c:pt idx="249">
                  <c:v>0.50624999999999942</c:v>
                </c:pt>
                <c:pt idx="250">
                  <c:v>0.50694444444444386</c:v>
                </c:pt>
                <c:pt idx="251">
                  <c:v>0.50763888888888831</c:v>
                </c:pt>
                <c:pt idx="252">
                  <c:v>0.50833333333333275</c:v>
                </c:pt>
                <c:pt idx="253">
                  <c:v>0.50902777777777719</c:v>
                </c:pt>
                <c:pt idx="254">
                  <c:v>0.50972222222222163</c:v>
                </c:pt>
                <c:pt idx="255">
                  <c:v>0.51041666666666607</c:v>
                </c:pt>
                <c:pt idx="256">
                  <c:v>0.51111111111111052</c:v>
                </c:pt>
                <c:pt idx="257">
                  <c:v>0.51180555555555496</c:v>
                </c:pt>
                <c:pt idx="258">
                  <c:v>0.5124999999999994</c:v>
                </c:pt>
                <c:pt idx="259">
                  <c:v>0.51319444444444384</c:v>
                </c:pt>
                <c:pt idx="260">
                  <c:v>0.51388888888888828</c:v>
                </c:pt>
                <c:pt idx="261">
                  <c:v>0.51458333333333273</c:v>
                </c:pt>
                <c:pt idx="262">
                  <c:v>0.51527777777777717</c:v>
                </c:pt>
                <c:pt idx="263">
                  <c:v>0.51597222222222161</c:v>
                </c:pt>
                <c:pt idx="264">
                  <c:v>0.51666666666666605</c:v>
                </c:pt>
                <c:pt idx="265">
                  <c:v>0.51736111111111049</c:v>
                </c:pt>
                <c:pt idx="266">
                  <c:v>0.51805555555555494</c:v>
                </c:pt>
                <c:pt idx="267">
                  <c:v>0.51874999999999938</c:v>
                </c:pt>
                <c:pt idx="268">
                  <c:v>0.51944444444444382</c:v>
                </c:pt>
                <c:pt idx="269">
                  <c:v>0.52013888888888826</c:v>
                </c:pt>
                <c:pt idx="270">
                  <c:v>0.5208333333333327</c:v>
                </c:pt>
                <c:pt idx="271">
                  <c:v>0.52152777777777715</c:v>
                </c:pt>
                <c:pt idx="272">
                  <c:v>0.52222222222222159</c:v>
                </c:pt>
                <c:pt idx="273">
                  <c:v>0.52291666666666603</c:v>
                </c:pt>
                <c:pt idx="274">
                  <c:v>0.52361111111111047</c:v>
                </c:pt>
                <c:pt idx="275">
                  <c:v>0.52430555555555491</c:v>
                </c:pt>
                <c:pt idx="276">
                  <c:v>0.52499999999999936</c:v>
                </c:pt>
                <c:pt idx="277">
                  <c:v>0.5256944444444438</c:v>
                </c:pt>
                <c:pt idx="278">
                  <c:v>0.52638888888888824</c:v>
                </c:pt>
                <c:pt idx="279">
                  <c:v>0.52708333333333268</c:v>
                </c:pt>
                <c:pt idx="280">
                  <c:v>0.52777777777777712</c:v>
                </c:pt>
                <c:pt idx="281">
                  <c:v>0.52847222222222157</c:v>
                </c:pt>
                <c:pt idx="282">
                  <c:v>0.52916666666666601</c:v>
                </c:pt>
                <c:pt idx="283">
                  <c:v>0.52986111111111045</c:v>
                </c:pt>
                <c:pt idx="284">
                  <c:v>0.53055555555555489</c:v>
                </c:pt>
                <c:pt idx="285">
                  <c:v>0.53124999999999933</c:v>
                </c:pt>
                <c:pt idx="286">
                  <c:v>0.53194444444444378</c:v>
                </c:pt>
                <c:pt idx="287">
                  <c:v>0.53263888888888822</c:v>
                </c:pt>
                <c:pt idx="288">
                  <c:v>0.53333333333333266</c:v>
                </c:pt>
                <c:pt idx="289">
                  <c:v>0.5340277777777771</c:v>
                </c:pt>
                <c:pt idx="290">
                  <c:v>0.53472222222222154</c:v>
                </c:pt>
                <c:pt idx="291">
                  <c:v>0.53541666666666599</c:v>
                </c:pt>
                <c:pt idx="292">
                  <c:v>0.53611111111111043</c:v>
                </c:pt>
                <c:pt idx="293">
                  <c:v>0.53680555555555487</c:v>
                </c:pt>
                <c:pt idx="294">
                  <c:v>0.53749999999999931</c:v>
                </c:pt>
                <c:pt idx="295">
                  <c:v>0.53819444444444375</c:v>
                </c:pt>
                <c:pt idx="296">
                  <c:v>0.5388888888888882</c:v>
                </c:pt>
                <c:pt idx="297">
                  <c:v>0.53958333333333264</c:v>
                </c:pt>
                <c:pt idx="298">
                  <c:v>0.54027777777777708</c:v>
                </c:pt>
                <c:pt idx="299">
                  <c:v>0.54097222222222152</c:v>
                </c:pt>
                <c:pt idx="300">
                  <c:v>0.54166666666666596</c:v>
                </c:pt>
                <c:pt idx="301">
                  <c:v>0.54236111111111041</c:v>
                </c:pt>
                <c:pt idx="302">
                  <c:v>0.54305555555555485</c:v>
                </c:pt>
                <c:pt idx="303">
                  <c:v>0.54374999999999929</c:v>
                </c:pt>
                <c:pt idx="304">
                  <c:v>0.54444444444444373</c:v>
                </c:pt>
                <c:pt idx="305">
                  <c:v>0.54513888888888817</c:v>
                </c:pt>
                <c:pt idx="306">
                  <c:v>0.54583333333333262</c:v>
                </c:pt>
                <c:pt idx="307">
                  <c:v>0.54652777777777706</c:v>
                </c:pt>
                <c:pt idx="308">
                  <c:v>0.5472222222222215</c:v>
                </c:pt>
                <c:pt idx="309">
                  <c:v>0.54791666666666594</c:v>
                </c:pt>
                <c:pt idx="310">
                  <c:v>0.54861111111111038</c:v>
                </c:pt>
                <c:pt idx="311">
                  <c:v>0.54930555555555483</c:v>
                </c:pt>
                <c:pt idx="312">
                  <c:v>0.54999999999999927</c:v>
                </c:pt>
                <c:pt idx="313">
                  <c:v>0.55069444444444371</c:v>
                </c:pt>
                <c:pt idx="314">
                  <c:v>0.55138888888888815</c:v>
                </c:pt>
                <c:pt idx="315">
                  <c:v>0.55208333333333259</c:v>
                </c:pt>
                <c:pt idx="316">
                  <c:v>0.55277777777777704</c:v>
                </c:pt>
                <c:pt idx="317">
                  <c:v>0.55347222222222148</c:v>
                </c:pt>
                <c:pt idx="318">
                  <c:v>0.55416666666666592</c:v>
                </c:pt>
                <c:pt idx="319">
                  <c:v>0.55486111111111036</c:v>
                </c:pt>
                <c:pt idx="320">
                  <c:v>0.5555555555555548</c:v>
                </c:pt>
                <c:pt idx="321">
                  <c:v>0.55624999999999925</c:v>
                </c:pt>
                <c:pt idx="322">
                  <c:v>0.55694444444444369</c:v>
                </c:pt>
                <c:pt idx="323">
                  <c:v>0.55763888888888813</c:v>
                </c:pt>
                <c:pt idx="324">
                  <c:v>0.55833333333333257</c:v>
                </c:pt>
                <c:pt idx="325">
                  <c:v>0.55902777777777701</c:v>
                </c:pt>
                <c:pt idx="326">
                  <c:v>0.55972222222222145</c:v>
                </c:pt>
                <c:pt idx="327">
                  <c:v>0.5604166666666659</c:v>
                </c:pt>
                <c:pt idx="328">
                  <c:v>0.56111111111111034</c:v>
                </c:pt>
                <c:pt idx="329">
                  <c:v>0.56180555555555478</c:v>
                </c:pt>
                <c:pt idx="330">
                  <c:v>0.56249999999999922</c:v>
                </c:pt>
                <c:pt idx="331">
                  <c:v>0.56319444444444366</c:v>
                </c:pt>
                <c:pt idx="332">
                  <c:v>0.56388888888888811</c:v>
                </c:pt>
                <c:pt idx="333">
                  <c:v>0.56458333333333255</c:v>
                </c:pt>
                <c:pt idx="334">
                  <c:v>0.56527777777777699</c:v>
                </c:pt>
                <c:pt idx="335">
                  <c:v>0.56597222222222143</c:v>
                </c:pt>
                <c:pt idx="336">
                  <c:v>0.56666666666666587</c:v>
                </c:pt>
                <c:pt idx="337">
                  <c:v>0.56736111111111032</c:v>
                </c:pt>
                <c:pt idx="338">
                  <c:v>0.56805555555555476</c:v>
                </c:pt>
                <c:pt idx="339">
                  <c:v>0.5687499999999992</c:v>
                </c:pt>
                <c:pt idx="340">
                  <c:v>0.56944444444444364</c:v>
                </c:pt>
                <c:pt idx="341">
                  <c:v>0.57013888888888808</c:v>
                </c:pt>
                <c:pt idx="342">
                  <c:v>0.57083333333333253</c:v>
                </c:pt>
                <c:pt idx="343">
                  <c:v>0.57152777777777697</c:v>
                </c:pt>
                <c:pt idx="344">
                  <c:v>0.57222222222222141</c:v>
                </c:pt>
                <c:pt idx="345">
                  <c:v>0.57291666666666585</c:v>
                </c:pt>
                <c:pt idx="346">
                  <c:v>0.57361111111111029</c:v>
                </c:pt>
                <c:pt idx="347">
                  <c:v>0.57430555555555474</c:v>
                </c:pt>
                <c:pt idx="348">
                  <c:v>0.57499999999999918</c:v>
                </c:pt>
                <c:pt idx="349">
                  <c:v>0.57569444444444362</c:v>
                </c:pt>
                <c:pt idx="350">
                  <c:v>0.57638888888888806</c:v>
                </c:pt>
                <c:pt idx="351">
                  <c:v>0.5770833333333325</c:v>
                </c:pt>
                <c:pt idx="352">
                  <c:v>0.57777777777777695</c:v>
                </c:pt>
                <c:pt idx="353">
                  <c:v>0.57847222222222139</c:v>
                </c:pt>
                <c:pt idx="354">
                  <c:v>0.57916666666666583</c:v>
                </c:pt>
                <c:pt idx="355">
                  <c:v>0.57986111111111027</c:v>
                </c:pt>
                <c:pt idx="356">
                  <c:v>0.58055555555555471</c:v>
                </c:pt>
                <c:pt idx="357">
                  <c:v>0.58124999999999916</c:v>
                </c:pt>
                <c:pt idx="358">
                  <c:v>0.5819444444444436</c:v>
                </c:pt>
                <c:pt idx="359">
                  <c:v>0.58263888888888804</c:v>
                </c:pt>
                <c:pt idx="360">
                  <c:v>0.58333333333333248</c:v>
                </c:pt>
                <c:pt idx="361">
                  <c:v>0.58402777777777692</c:v>
                </c:pt>
                <c:pt idx="362">
                  <c:v>0.58472222222222137</c:v>
                </c:pt>
                <c:pt idx="363">
                  <c:v>0.58541666666666581</c:v>
                </c:pt>
                <c:pt idx="364">
                  <c:v>0.58611111111111025</c:v>
                </c:pt>
                <c:pt idx="365">
                  <c:v>0.58680555555555469</c:v>
                </c:pt>
                <c:pt idx="366">
                  <c:v>0.58749999999999913</c:v>
                </c:pt>
                <c:pt idx="367">
                  <c:v>0.58819444444444358</c:v>
                </c:pt>
                <c:pt idx="368">
                  <c:v>0.58888888888888802</c:v>
                </c:pt>
                <c:pt idx="369">
                  <c:v>0.58958333333333246</c:v>
                </c:pt>
                <c:pt idx="370">
                  <c:v>0.5902777777777769</c:v>
                </c:pt>
                <c:pt idx="371">
                  <c:v>0.59097222222222134</c:v>
                </c:pt>
                <c:pt idx="372">
                  <c:v>0.59166666666666579</c:v>
                </c:pt>
                <c:pt idx="373">
                  <c:v>0.59236111111111023</c:v>
                </c:pt>
                <c:pt idx="374">
                  <c:v>0.59305555555555467</c:v>
                </c:pt>
                <c:pt idx="375">
                  <c:v>0.59374999999999911</c:v>
                </c:pt>
                <c:pt idx="376">
                  <c:v>0.59444444444444355</c:v>
                </c:pt>
                <c:pt idx="377">
                  <c:v>0.595138888888888</c:v>
                </c:pt>
                <c:pt idx="378">
                  <c:v>0.59583333333333244</c:v>
                </c:pt>
                <c:pt idx="379">
                  <c:v>0.59652777777777688</c:v>
                </c:pt>
                <c:pt idx="380">
                  <c:v>0.59722222222222132</c:v>
                </c:pt>
                <c:pt idx="381">
                  <c:v>0.59791666666666576</c:v>
                </c:pt>
                <c:pt idx="382">
                  <c:v>0.59861111111111021</c:v>
                </c:pt>
                <c:pt idx="383">
                  <c:v>0.59930555555555465</c:v>
                </c:pt>
                <c:pt idx="384">
                  <c:v>0.59999999999999909</c:v>
                </c:pt>
                <c:pt idx="385">
                  <c:v>0.60069444444444353</c:v>
                </c:pt>
                <c:pt idx="386">
                  <c:v>0.60138888888888797</c:v>
                </c:pt>
                <c:pt idx="387">
                  <c:v>0.60208333333333242</c:v>
                </c:pt>
                <c:pt idx="388">
                  <c:v>0.60277777777777686</c:v>
                </c:pt>
                <c:pt idx="389">
                  <c:v>0.6034722222222213</c:v>
                </c:pt>
                <c:pt idx="390">
                  <c:v>0.60416666666666574</c:v>
                </c:pt>
                <c:pt idx="391">
                  <c:v>0.60486111111111018</c:v>
                </c:pt>
                <c:pt idx="392">
                  <c:v>0.60555555555555463</c:v>
                </c:pt>
                <c:pt idx="393">
                  <c:v>0.60624999999999907</c:v>
                </c:pt>
                <c:pt idx="394">
                  <c:v>0.60694444444444351</c:v>
                </c:pt>
                <c:pt idx="395">
                  <c:v>0.60763888888888795</c:v>
                </c:pt>
                <c:pt idx="396">
                  <c:v>0.60833333333333239</c:v>
                </c:pt>
                <c:pt idx="397">
                  <c:v>0.60902777777777684</c:v>
                </c:pt>
                <c:pt idx="398">
                  <c:v>0.60972222222222128</c:v>
                </c:pt>
                <c:pt idx="399">
                  <c:v>0.61041666666666572</c:v>
                </c:pt>
                <c:pt idx="400">
                  <c:v>0.61111111111111016</c:v>
                </c:pt>
                <c:pt idx="401">
                  <c:v>0.6118055555555546</c:v>
                </c:pt>
                <c:pt idx="402">
                  <c:v>0.61249999999999905</c:v>
                </c:pt>
                <c:pt idx="403">
                  <c:v>0.61319444444444349</c:v>
                </c:pt>
                <c:pt idx="404">
                  <c:v>0.61388888888888793</c:v>
                </c:pt>
                <c:pt idx="405">
                  <c:v>0.61458333333333237</c:v>
                </c:pt>
                <c:pt idx="406">
                  <c:v>0.61527777777777681</c:v>
                </c:pt>
                <c:pt idx="407">
                  <c:v>0.61597222222222126</c:v>
                </c:pt>
                <c:pt idx="408">
                  <c:v>0.6166666666666657</c:v>
                </c:pt>
                <c:pt idx="409">
                  <c:v>0.61736111111111014</c:v>
                </c:pt>
                <c:pt idx="410">
                  <c:v>0.61805555555555458</c:v>
                </c:pt>
                <c:pt idx="411">
                  <c:v>0.61874999999999902</c:v>
                </c:pt>
                <c:pt idx="412">
                  <c:v>0.61944444444444346</c:v>
                </c:pt>
                <c:pt idx="413">
                  <c:v>0.62013888888888791</c:v>
                </c:pt>
                <c:pt idx="414">
                  <c:v>0.62083333333333235</c:v>
                </c:pt>
                <c:pt idx="415">
                  <c:v>0.62152777777777679</c:v>
                </c:pt>
                <c:pt idx="416">
                  <c:v>0.62222222222222123</c:v>
                </c:pt>
                <c:pt idx="417">
                  <c:v>0.62291666666666567</c:v>
                </c:pt>
                <c:pt idx="418">
                  <c:v>0.62361111111111012</c:v>
                </c:pt>
                <c:pt idx="419">
                  <c:v>0.62430555555555456</c:v>
                </c:pt>
                <c:pt idx="420">
                  <c:v>0.624999999999999</c:v>
                </c:pt>
                <c:pt idx="421">
                  <c:v>0.62569444444444344</c:v>
                </c:pt>
                <c:pt idx="422">
                  <c:v>0.62638888888888788</c:v>
                </c:pt>
                <c:pt idx="423">
                  <c:v>0.62708333333333233</c:v>
                </c:pt>
                <c:pt idx="424">
                  <c:v>0.62777777777777677</c:v>
                </c:pt>
                <c:pt idx="425">
                  <c:v>0.62847222222222121</c:v>
                </c:pt>
                <c:pt idx="426">
                  <c:v>0.62916666666666565</c:v>
                </c:pt>
                <c:pt idx="427">
                  <c:v>0.62986111111111009</c:v>
                </c:pt>
                <c:pt idx="428">
                  <c:v>0.63055555555555454</c:v>
                </c:pt>
                <c:pt idx="429">
                  <c:v>0.63124999999999898</c:v>
                </c:pt>
                <c:pt idx="430">
                  <c:v>0.63194444444444342</c:v>
                </c:pt>
                <c:pt idx="431">
                  <c:v>0.63263888888888786</c:v>
                </c:pt>
                <c:pt idx="432">
                  <c:v>0.6333333333333323</c:v>
                </c:pt>
                <c:pt idx="433">
                  <c:v>0.63402777777777675</c:v>
                </c:pt>
                <c:pt idx="434">
                  <c:v>0.63472222222222119</c:v>
                </c:pt>
                <c:pt idx="435">
                  <c:v>0.63541666666666563</c:v>
                </c:pt>
                <c:pt idx="436">
                  <c:v>0.63611111111111007</c:v>
                </c:pt>
                <c:pt idx="437">
                  <c:v>0.63680555555555451</c:v>
                </c:pt>
                <c:pt idx="438">
                  <c:v>0.63749999999999896</c:v>
                </c:pt>
                <c:pt idx="439">
                  <c:v>0.6381944444444434</c:v>
                </c:pt>
                <c:pt idx="440">
                  <c:v>0.63888888888888784</c:v>
                </c:pt>
                <c:pt idx="441">
                  <c:v>0.63958333333333228</c:v>
                </c:pt>
                <c:pt idx="442">
                  <c:v>0.64027777777777672</c:v>
                </c:pt>
                <c:pt idx="443">
                  <c:v>0.64097222222222117</c:v>
                </c:pt>
                <c:pt idx="444">
                  <c:v>0.64166666666666561</c:v>
                </c:pt>
                <c:pt idx="445">
                  <c:v>0.64236111111111005</c:v>
                </c:pt>
                <c:pt idx="446">
                  <c:v>0.64305555555555449</c:v>
                </c:pt>
                <c:pt idx="447">
                  <c:v>0.64374999999999893</c:v>
                </c:pt>
                <c:pt idx="448">
                  <c:v>0.64444444444444338</c:v>
                </c:pt>
                <c:pt idx="449">
                  <c:v>0.64513888888888782</c:v>
                </c:pt>
                <c:pt idx="450">
                  <c:v>0.64583333333333226</c:v>
                </c:pt>
                <c:pt idx="451">
                  <c:v>0.6465277777777767</c:v>
                </c:pt>
                <c:pt idx="452">
                  <c:v>0.64722222222222114</c:v>
                </c:pt>
                <c:pt idx="453">
                  <c:v>0.64791666666666559</c:v>
                </c:pt>
                <c:pt idx="454">
                  <c:v>0.64861111111111003</c:v>
                </c:pt>
                <c:pt idx="455">
                  <c:v>0.64930555555555447</c:v>
                </c:pt>
                <c:pt idx="456">
                  <c:v>0.64999999999999891</c:v>
                </c:pt>
                <c:pt idx="457">
                  <c:v>0.65069444444444335</c:v>
                </c:pt>
                <c:pt idx="458">
                  <c:v>0.6513888888888878</c:v>
                </c:pt>
                <c:pt idx="459">
                  <c:v>0.65208333333333224</c:v>
                </c:pt>
                <c:pt idx="460">
                  <c:v>0.65277777777777668</c:v>
                </c:pt>
                <c:pt idx="461">
                  <c:v>0.65347222222222112</c:v>
                </c:pt>
                <c:pt idx="462">
                  <c:v>0.65416666666666556</c:v>
                </c:pt>
                <c:pt idx="463">
                  <c:v>0.65486111111111001</c:v>
                </c:pt>
                <c:pt idx="464">
                  <c:v>0.65555555555555445</c:v>
                </c:pt>
                <c:pt idx="465">
                  <c:v>0.65624999999999889</c:v>
                </c:pt>
                <c:pt idx="466">
                  <c:v>0.65694444444444333</c:v>
                </c:pt>
                <c:pt idx="467">
                  <c:v>0.65763888888888777</c:v>
                </c:pt>
                <c:pt idx="468">
                  <c:v>0.65833333333333222</c:v>
                </c:pt>
                <c:pt idx="469">
                  <c:v>0.65902777777777666</c:v>
                </c:pt>
                <c:pt idx="470">
                  <c:v>0.6597222222222211</c:v>
                </c:pt>
                <c:pt idx="471">
                  <c:v>0.66041666666666554</c:v>
                </c:pt>
                <c:pt idx="472">
                  <c:v>0.66111111111110998</c:v>
                </c:pt>
                <c:pt idx="473">
                  <c:v>0.66180555555555443</c:v>
                </c:pt>
                <c:pt idx="474">
                  <c:v>0.66249999999999887</c:v>
                </c:pt>
                <c:pt idx="475">
                  <c:v>0.66319444444444331</c:v>
                </c:pt>
                <c:pt idx="476">
                  <c:v>0.66388888888888775</c:v>
                </c:pt>
                <c:pt idx="477">
                  <c:v>0.66458333333333219</c:v>
                </c:pt>
                <c:pt idx="478">
                  <c:v>0.66527777777777664</c:v>
                </c:pt>
                <c:pt idx="479">
                  <c:v>0.66597222222222108</c:v>
                </c:pt>
                <c:pt idx="480">
                  <c:v>0.66666666666666552</c:v>
                </c:pt>
                <c:pt idx="481">
                  <c:v>0.66736111111110996</c:v>
                </c:pt>
                <c:pt idx="482">
                  <c:v>0.6680555555555544</c:v>
                </c:pt>
                <c:pt idx="483">
                  <c:v>0.66874999999999885</c:v>
                </c:pt>
                <c:pt idx="484">
                  <c:v>0.66944444444444329</c:v>
                </c:pt>
                <c:pt idx="485">
                  <c:v>0.67013888888888773</c:v>
                </c:pt>
                <c:pt idx="486">
                  <c:v>0.67083333333333217</c:v>
                </c:pt>
                <c:pt idx="487">
                  <c:v>0.67152777777777661</c:v>
                </c:pt>
                <c:pt idx="488">
                  <c:v>0.67222222222222106</c:v>
                </c:pt>
                <c:pt idx="489">
                  <c:v>0.6729166666666655</c:v>
                </c:pt>
                <c:pt idx="490">
                  <c:v>0.67361111111110994</c:v>
                </c:pt>
                <c:pt idx="491">
                  <c:v>0.67430555555555438</c:v>
                </c:pt>
                <c:pt idx="492">
                  <c:v>0.67499999999999882</c:v>
                </c:pt>
                <c:pt idx="493">
                  <c:v>0.67569444444444327</c:v>
                </c:pt>
                <c:pt idx="494">
                  <c:v>0.67638888888888771</c:v>
                </c:pt>
                <c:pt idx="495">
                  <c:v>0.67708333333333215</c:v>
                </c:pt>
                <c:pt idx="496">
                  <c:v>0.67777777777777659</c:v>
                </c:pt>
                <c:pt idx="497">
                  <c:v>0.67847222222222103</c:v>
                </c:pt>
                <c:pt idx="498">
                  <c:v>0.67916666666666548</c:v>
                </c:pt>
                <c:pt idx="499">
                  <c:v>0.67986111111110992</c:v>
                </c:pt>
                <c:pt idx="500">
                  <c:v>0.68055555555555436</c:v>
                </c:pt>
                <c:pt idx="501">
                  <c:v>0.6812499999999988</c:v>
                </c:pt>
                <c:pt idx="502">
                  <c:v>0.68194444444444324</c:v>
                </c:pt>
                <c:pt idx="503">
                  <c:v>0.68263888888888768</c:v>
                </c:pt>
                <c:pt idx="504">
                  <c:v>0.68333333333333213</c:v>
                </c:pt>
                <c:pt idx="505">
                  <c:v>0.68402777777777657</c:v>
                </c:pt>
                <c:pt idx="506">
                  <c:v>0.68472222222222101</c:v>
                </c:pt>
                <c:pt idx="507">
                  <c:v>0.68541666666666545</c:v>
                </c:pt>
                <c:pt idx="508">
                  <c:v>0.68611111111110989</c:v>
                </c:pt>
                <c:pt idx="509">
                  <c:v>0.68680555555555434</c:v>
                </c:pt>
                <c:pt idx="510">
                  <c:v>0.68749999999999878</c:v>
                </c:pt>
                <c:pt idx="511">
                  <c:v>0.68819444444444322</c:v>
                </c:pt>
                <c:pt idx="512">
                  <c:v>0.68888888888888766</c:v>
                </c:pt>
                <c:pt idx="513">
                  <c:v>0.6895833333333321</c:v>
                </c:pt>
                <c:pt idx="514">
                  <c:v>0.69027777777777655</c:v>
                </c:pt>
                <c:pt idx="515">
                  <c:v>0.69097222222222099</c:v>
                </c:pt>
                <c:pt idx="516">
                  <c:v>0.69166666666666543</c:v>
                </c:pt>
                <c:pt idx="517">
                  <c:v>0.69236111111110987</c:v>
                </c:pt>
                <c:pt idx="518">
                  <c:v>0.69305555555555431</c:v>
                </c:pt>
                <c:pt idx="519">
                  <c:v>0.69374999999999876</c:v>
                </c:pt>
                <c:pt idx="520">
                  <c:v>0.6944444444444432</c:v>
                </c:pt>
                <c:pt idx="521">
                  <c:v>0.69513888888888764</c:v>
                </c:pt>
                <c:pt idx="522">
                  <c:v>0.69583333333333208</c:v>
                </c:pt>
                <c:pt idx="523">
                  <c:v>0.69652777777777652</c:v>
                </c:pt>
                <c:pt idx="524">
                  <c:v>0.69722222222222097</c:v>
                </c:pt>
                <c:pt idx="525">
                  <c:v>0.69791666666666541</c:v>
                </c:pt>
                <c:pt idx="526">
                  <c:v>0.69861111111110985</c:v>
                </c:pt>
                <c:pt idx="527">
                  <c:v>0.69930555555555429</c:v>
                </c:pt>
                <c:pt idx="528">
                  <c:v>0.69999999999999873</c:v>
                </c:pt>
                <c:pt idx="529">
                  <c:v>0.70069444444444318</c:v>
                </c:pt>
                <c:pt idx="530">
                  <c:v>0.70138888888888762</c:v>
                </c:pt>
                <c:pt idx="531">
                  <c:v>0.70208333333333206</c:v>
                </c:pt>
                <c:pt idx="532">
                  <c:v>0.7027777777777765</c:v>
                </c:pt>
                <c:pt idx="533">
                  <c:v>0.70347222222222094</c:v>
                </c:pt>
                <c:pt idx="534">
                  <c:v>0.70416666666666539</c:v>
                </c:pt>
                <c:pt idx="535">
                  <c:v>0.70486111111110983</c:v>
                </c:pt>
                <c:pt idx="536">
                  <c:v>0.70555555555555427</c:v>
                </c:pt>
                <c:pt idx="537">
                  <c:v>0.70624999999999871</c:v>
                </c:pt>
                <c:pt idx="538">
                  <c:v>0.70694444444444315</c:v>
                </c:pt>
                <c:pt idx="539">
                  <c:v>0.7076388888888876</c:v>
                </c:pt>
                <c:pt idx="540">
                  <c:v>0.70833333333333204</c:v>
                </c:pt>
                <c:pt idx="541">
                  <c:v>0.70902777777777648</c:v>
                </c:pt>
                <c:pt idx="542">
                  <c:v>0.70972222222222092</c:v>
                </c:pt>
                <c:pt idx="543">
                  <c:v>0.71041666666666536</c:v>
                </c:pt>
                <c:pt idx="544">
                  <c:v>0.71111111111110981</c:v>
                </c:pt>
                <c:pt idx="545">
                  <c:v>0.71180555555555425</c:v>
                </c:pt>
                <c:pt idx="546">
                  <c:v>0.71249999999999869</c:v>
                </c:pt>
                <c:pt idx="547">
                  <c:v>0.71319444444444313</c:v>
                </c:pt>
                <c:pt idx="548">
                  <c:v>0.71388888888888757</c:v>
                </c:pt>
                <c:pt idx="549">
                  <c:v>0.71458333333333202</c:v>
                </c:pt>
                <c:pt idx="550">
                  <c:v>0.71527777777777646</c:v>
                </c:pt>
                <c:pt idx="551">
                  <c:v>0.7159722222222209</c:v>
                </c:pt>
                <c:pt idx="552">
                  <c:v>0.71666666666666534</c:v>
                </c:pt>
                <c:pt idx="553">
                  <c:v>0.71736111111110978</c:v>
                </c:pt>
                <c:pt idx="554">
                  <c:v>0.71805555555555423</c:v>
                </c:pt>
                <c:pt idx="555">
                  <c:v>0.71874999999999867</c:v>
                </c:pt>
                <c:pt idx="556">
                  <c:v>0.71944444444444311</c:v>
                </c:pt>
                <c:pt idx="557">
                  <c:v>0.72013888888888755</c:v>
                </c:pt>
                <c:pt idx="558">
                  <c:v>0.72083333333333199</c:v>
                </c:pt>
                <c:pt idx="559">
                  <c:v>0.72152777777777644</c:v>
                </c:pt>
                <c:pt idx="560">
                  <c:v>0.72222222222222088</c:v>
                </c:pt>
                <c:pt idx="561">
                  <c:v>0.72291666666666532</c:v>
                </c:pt>
                <c:pt idx="562">
                  <c:v>0.72361111111110976</c:v>
                </c:pt>
                <c:pt idx="563">
                  <c:v>0.7243055555555542</c:v>
                </c:pt>
                <c:pt idx="564">
                  <c:v>0.72499999999999865</c:v>
                </c:pt>
                <c:pt idx="565">
                  <c:v>0.72569444444444309</c:v>
                </c:pt>
                <c:pt idx="566">
                  <c:v>0.72638888888888753</c:v>
                </c:pt>
                <c:pt idx="567">
                  <c:v>0.72708333333333197</c:v>
                </c:pt>
                <c:pt idx="568">
                  <c:v>0.72777777777777641</c:v>
                </c:pt>
                <c:pt idx="569">
                  <c:v>0.72847222222222086</c:v>
                </c:pt>
                <c:pt idx="570">
                  <c:v>0.7291666666666653</c:v>
                </c:pt>
                <c:pt idx="571">
                  <c:v>0.72986111111110974</c:v>
                </c:pt>
                <c:pt idx="572">
                  <c:v>0.73055555555555418</c:v>
                </c:pt>
                <c:pt idx="573">
                  <c:v>0.73124999999999862</c:v>
                </c:pt>
                <c:pt idx="574">
                  <c:v>0.73194444444444307</c:v>
                </c:pt>
                <c:pt idx="575">
                  <c:v>0.73263888888888751</c:v>
                </c:pt>
                <c:pt idx="576">
                  <c:v>0.73333333333333195</c:v>
                </c:pt>
                <c:pt idx="577">
                  <c:v>0.73402777777777639</c:v>
                </c:pt>
                <c:pt idx="578">
                  <c:v>0.73472222222222083</c:v>
                </c:pt>
                <c:pt idx="579">
                  <c:v>0.73541666666666528</c:v>
                </c:pt>
                <c:pt idx="580">
                  <c:v>0.73611111111110972</c:v>
                </c:pt>
                <c:pt idx="581">
                  <c:v>0.73680555555555416</c:v>
                </c:pt>
                <c:pt idx="582">
                  <c:v>0.7374999999999986</c:v>
                </c:pt>
                <c:pt idx="583">
                  <c:v>0.73819444444444304</c:v>
                </c:pt>
                <c:pt idx="584">
                  <c:v>0.73888888888888749</c:v>
                </c:pt>
                <c:pt idx="585">
                  <c:v>0.73958333333333193</c:v>
                </c:pt>
                <c:pt idx="586">
                  <c:v>0.74027777777777637</c:v>
                </c:pt>
                <c:pt idx="587">
                  <c:v>0.74097222222222081</c:v>
                </c:pt>
                <c:pt idx="588">
                  <c:v>0.74166666666666525</c:v>
                </c:pt>
                <c:pt idx="589">
                  <c:v>0.74236111111110969</c:v>
                </c:pt>
                <c:pt idx="590">
                  <c:v>0.74305555555555414</c:v>
                </c:pt>
                <c:pt idx="591">
                  <c:v>0.74374999999999858</c:v>
                </c:pt>
                <c:pt idx="592">
                  <c:v>0.74444444444444302</c:v>
                </c:pt>
                <c:pt idx="593">
                  <c:v>0.74513888888888746</c:v>
                </c:pt>
                <c:pt idx="594">
                  <c:v>0.7458333333333319</c:v>
                </c:pt>
                <c:pt idx="595">
                  <c:v>0.74652777777777635</c:v>
                </c:pt>
                <c:pt idx="596">
                  <c:v>0.74722222222222079</c:v>
                </c:pt>
                <c:pt idx="597">
                  <c:v>0.74791666666666523</c:v>
                </c:pt>
                <c:pt idx="598">
                  <c:v>0.74861111111110967</c:v>
                </c:pt>
                <c:pt idx="599">
                  <c:v>0.74930555555555411</c:v>
                </c:pt>
                <c:pt idx="600">
                  <c:v>0.74999999999999856</c:v>
                </c:pt>
                <c:pt idx="601">
                  <c:v>0.750694444444443</c:v>
                </c:pt>
                <c:pt idx="602">
                  <c:v>0.75138888888888744</c:v>
                </c:pt>
                <c:pt idx="603">
                  <c:v>0.75208333333333188</c:v>
                </c:pt>
                <c:pt idx="604">
                  <c:v>0.75277777777777632</c:v>
                </c:pt>
                <c:pt idx="605">
                  <c:v>0.75347222222222077</c:v>
                </c:pt>
                <c:pt idx="606">
                  <c:v>0.75416666666666521</c:v>
                </c:pt>
                <c:pt idx="607">
                  <c:v>0.75486111111110965</c:v>
                </c:pt>
                <c:pt idx="608">
                  <c:v>0.75555555555555409</c:v>
                </c:pt>
                <c:pt idx="609">
                  <c:v>0.75624999999999853</c:v>
                </c:pt>
                <c:pt idx="610">
                  <c:v>0.75694444444444298</c:v>
                </c:pt>
                <c:pt idx="611">
                  <c:v>0.75763888888888742</c:v>
                </c:pt>
                <c:pt idx="612">
                  <c:v>0.75833333333333186</c:v>
                </c:pt>
                <c:pt idx="613">
                  <c:v>0.7590277777777763</c:v>
                </c:pt>
                <c:pt idx="614">
                  <c:v>0.75972222222222074</c:v>
                </c:pt>
                <c:pt idx="615">
                  <c:v>0.76041666666666519</c:v>
                </c:pt>
                <c:pt idx="616">
                  <c:v>0.76111111111110963</c:v>
                </c:pt>
                <c:pt idx="617">
                  <c:v>0.76180555555555407</c:v>
                </c:pt>
                <c:pt idx="618">
                  <c:v>0.76249999999999851</c:v>
                </c:pt>
                <c:pt idx="619">
                  <c:v>0.76319444444444295</c:v>
                </c:pt>
                <c:pt idx="620">
                  <c:v>0.7638888888888874</c:v>
                </c:pt>
                <c:pt idx="621">
                  <c:v>0.76458333333333184</c:v>
                </c:pt>
                <c:pt idx="622">
                  <c:v>0.76527777777777628</c:v>
                </c:pt>
                <c:pt idx="623">
                  <c:v>0.76597222222222072</c:v>
                </c:pt>
                <c:pt idx="624">
                  <c:v>0.76666666666666516</c:v>
                </c:pt>
                <c:pt idx="625">
                  <c:v>0.76736111111110961</c:v>
                </c:pt>
                <c:pt idx="626">
                  <c:v>0.76805555555555405</c:v>
                </c:pt>
                <c:pt idx="627">
                  <c:v>0.76874999999999849</c:v>
                </c:pt>
                <c:pt idx="628">
                  <c:v>0.76944444444444293</c:v>
                </c:pt>
                <c:pt idx="629">
                  <c:v>0.77013888888888737</c:v>
                </c:pt>
                <c:pt idx="630">
                  <c:v>0.77083333333333182</c:v>
                </c:pt>
                <c:pt idx="631">
                  <c:v>0.77152777777777626</c:v>
                </c:pt>
                <c:pt idx="632">
                  <c:v>0.7722222222222207</c:v>
                </c:pt>
                <c:pt idx="633">
                  <c:v>0.77291666666666514</c:v>
                </c:pt>
                <c:pt idx="634">
                  <c:v>0.77361111111110958</c:v>
                </c:pt>
                <c:pt idx="635">
                  <c:v>0.77430555555555403</c:v>
                </c:pt>
                <c:pt idx="636">
                  <c:v>0.77499999999999847</c:v>
                </c:pt>
                <c:pt idx="637">
                  <c:v>0.77569444444444291</c:v>
                </c:pt>
                <c:pt idx="638">
                  <c:v>0.77638888888888735</c:v>
                </c:pt>
                <c:pt idx="639">
                  <c:v>0.77708333333333179</c:v>
                </c:pt>
                <c:pt idx="640">
                  <c:v>0.77777777777777624</c:v>
                </c:pt>
                <c:pt idx="641">
                  <c:v>0.77847222222222068</c:v>
                </c:pt>
                <c:pt idx="642">
                  <c:v>0.77916666666666512</c:v>
                </c:pt>
                <c:pt idx="643">
                  <c:v>0.77986111111110956</c:v>
                </c:pt>
                <c:pt idx="644">
                  <c:v>0.780555555555554</c:v>
                </c:pt>
                <c:pt idx="645">
                  <c:v>0.78124999999999845</c:v>
                </c:pt>
                <c:pt idx="646">
                  <c:v>0.78194444444444289</c:v>
                </c:pt>
                <c:pt idx="647">
                  <c:v>0.78263888888888733</c:v>
                </c:pt>
                <c:pt idx="648">
                  <c:v>0.78333333333333177</c:v>
                </c:pt>
                <c:pt idx="649">
                  <c:v>0.78402777777777621</c:v>
                </c:pt>
                <c:pt idx="650">
                  <c:v>0.78472222222222066</c:v>
                </c:pt>
                <c:pt idx="651">
                  <c:v>0.7854166666666651</c:v>
                </c:pt>
                <c:pt idx="652">
                  <c:v>0.78611111111110954</c:v>
                </c:pt>
                <c:pt idx="653">
                  <c:v>0.78680555555555398</c:v>
                </c:pt>
                <c:pt idx="654">
                  <c:v>0.78749999999999842</c:v>
                </c:pt>
                <c:pt idx="655">
                  <c:v>0.78819444444444287</c:v>
                </c:pt>
                <c:pt idx="656">
                  <c:v>0.78888888888888731</c:v>
                </c:pt>
                <c:pt idx="657">
                  <c:v>0.78958333333333175</c:v>
                </c:pt>
                <c:pt idx="658">
                  <c:v>0.79027777777777619</c:v>
                </c:pt>
                <c:pt idx="659">
                  <c:v>0.79097222222222063</c:v>
                </c:pt>
                <c:pt idx="660">
                  <c:v>0.79166666666666508</c:v>
                </c:pt>
                <c:pt idx="661">
                  <c:v>0.79236111111110952</c:v>
                </c:pt>
                <c:pt idx="662">
                  <c:v>0.79305555555555396</c:v>
                </c:pt>
                <c:pt idx="663">
                  <c:v>0.7937499999999984</c:v>
                </c:pt>
                <c:pt idx="664">
                  <c:v>0.79444444444444284</c:v>
                </c:pt>
                <c:pt idx="665">
                  <c:v>0.79513888888888729</c:v>
                </c:pt>
                <c:pt idx="666">
                  <c:v>0.79583333333333173</c:v>
                </c:pt>
                <c:pt idx="667">
                  <c:v>0.79652777777777617</c:v>
                </c:pt>
                <c:pt idx="668">
                  <c:v>0.79722222222222061</c:v>
                </c:pt>
                <c:pt idx="669">
                  <c:v>0.79791666666666505</c:v>
                </c:pt>
                <c:pt idx="670">
                  <c:v>0.7986111111111095</c:v>
                </c:pt>
                <c:pt idx="671">
                  <c:v>0.79930555555555394</c:v>
                </c:pt>
                <c:pt idx="672">
                  <c:v>0.79999999999999838</c:v>
                </c:pt>
                <c:pt idx="673">
                  <c:v>0.80069444444444282</c:v>
                </c:pt>
                <c:pt idx="674">
                  <c:v>0.80138888888888726</c:v>
                </c:pt>
                <c:pt idx="675">
                  <c:v>0.80208333333333171</c:v>
                </c:pt>
                <c:pt idx="676">
                  <c:v>0.80277777777777615</c:v>
                </c:pt>
                <c:pt idx="677">
                  <c:v>0.80347222222222059</c:v>
                </c:pt>
                <c:pt idx="678">
                  <c:v>0.80416666666666503</c:v>
                </c:pt>
                <c:pt idx="679">
                  <c:v>0.80486111111110947</c:v>
                </c:pt>
                <c:pt idx="680">
                  <c:v>0.80555555555555391</c:v>
                </c:pt>
                <c:pt idx="681">
                  <c:v>0.80624999999999836</c:v>
                </c:pt>
                <c:pt idx="682">
                  <c:v>0.8069444444444428</c:v>
                </c:pt>
                <c:pt idx="683">
                  <c:v>0.80763888888888724</c:v>
                </c:pt>
                <c:pt idx="684">
                  <c:v>0.80833333333333168</c:v>
                </c:pt>
                <c:pt idx="685">
                  <c:v>0.80902777777777612</c:v>
                </c:pt>
                <c:pt idx="686">
                  <c:v>0.80972222222222057</c:v>
                </c:pt>
                <c:pt idx="687">
                  <c:v>0.81041666666666501</c:v>
                </c:pt>
                <c:pt idx="688">
                  <c:v>0.81111111111110945</c:v>
                </c:pt>
                <c:pt idx="689">
                  <c:v>0.81180555555555389</c:v>
                </c:pt>
                <c:pt idx="690">
                  <c:v>0.81249999999999833</c:v>
                </c:pt>
                <c:pt idx="691">
                  <c:v>0.81319444444444278</c:v>
                </c:pt>
                <c:pt idx="692">
                  <c:v>0.81388888888888722</c:v>
                </c:pt>
                <c:pt idx="693">
                  <c:v>0.81458333333333166</c:v>
                </c:pt>
                <c:pt idx="694">
                  <c:v>0.8152777777777761</c:v>
                </c:pt>
                <c:pt idx="695">
                  <c:v>0.81597222222222054</c:v>
                </c:pt>
                <c:pt idx="696">
                  <c:v>0.81666666666666499</c:v>
                </c:pt>
                <c:pt idx="697">
                  <c:v>0.81736111111110943</c:v>
                </c:pt>
                <c:pt idx="698">
                  <c:v>0.81805555555555387</c:v>
                </c:pt>
                <c:pt idx="699">
                  <c:v>0.81874999999999831</c:v>
                </c:pt>
                <c:pt idx="700">
                  <c:v>0.81944444444444275</c:v>
                </c:pt>
                <c:pt idx="701">
                  <c:v>0.8201388888888872</c:v>
                </c:pt>
                <c:pt idx="702">
                  <c:v>0.82083333333333164</c:v>
                </c:pt>
                <c:pt idx="703">
                  <c:v>0.82152777777777608</c:v>
                </c:pt>
                <c:pt idx="704">
                  <c:v>0.82222222222222052</c:v>
                </c:pt>
                <c:pt idx="705">
                  <c:v>0.82291666666666496</c:v>
                </c:pt>
                <c:pt idx="706">
                  <c:v>0.82361111111110941</c:v>
                </c:pt>
                <c:pt idx="707">
                  <c:v>0.82430555555555385</c:v>
                </c:pt>
                <c:pt idx="708">
                  <c:v>0.82499999999999829</c:v>
                </c:pt>
                <c:pt idx="709">
                  <c:v>0.82569444444444273</c:v>
                </c:pt>
                <c:pt idx="710">
                  <c:v>0.82638888888888717</c:v>
                </c:pt>
                <c:pt idx="711">
                  <c:v>0.82708333333333162</c:v>
                </c:pt>
                <c:pt idx="712">
                  <c:v>0.82777777777777606</c:v>
                </c:pt>
                <c:pt idx="713">
                  <c:v>0.8284722222222205</c:v>
                </c:pt>
                <c:pt idx="714">
                  <c:v>0.82916666666666494</c:v>
                </c:pt>
                <c:pt idx="715">
                  <c:v>0.82986111111110938</c:v>
                </c:pt>
                <c:pt idx="716">
                  <c:v>0.83055555555555383</c:v>
                </c:pt>
                <c:pt idx="717">
                  <c:v>0.83124999999999827</c:v>
                </c:pt>
                <c:pt idx="718">
                  <c:v>0.83194444444444271</c:v>
                </c:pt>
                <c:pt idx="719">
                  <c:v>0.83263888888888715</c:v>
                </c:pt>
                <c:pt idx="720">
                  <c:v>0.83333333333333159</c:v>
                </c:pt>
                <c:pt idx="721">
                  <c:v>0.83402777777777604</c:v>
                </c:pt>
                <c:pt idx="722">
                  <c:v>0.83472222222222048</c:v>
                </c:pt>
                <c:pt idx="723">
                  <c:v>0.83541666666666492</c:v>
                </c:pt>
                <c:pt idx="724">
                  <c:v>0.83611111111110936</c:v>
                </c:pt>
                <c:pt idx="725">
                  <c:v>0.8368055555555538</c:v>
                </c:pt>
                <c:pt idx="726">
                  <c:v>0.83749999999999825</c:v>
                </c:pt>
                <c:pt idx="727">
                  <c:v>0.83819444444444269</c:v>
                </c:pt>
                <c:pt idx="728">
                  <c:v>0.83888888888888713</c:v>
                </c:pt>
                <c:pt idx="729">
                  <c:v>0.83958333333333157</c:v>
                </c:pt>
                <c:pt idx="730">
                  <c:v>0.84027777777777601</c:v>
                </c:pt>
                <c:pt idx="731">
                  <c:v>0.84097222222222046</c:v>
                </c:pt>
                <c:pt idx="732">
                  <c:v>0.8416666666666649</c:v>
                </c:pt>
                <c:pt idx="733">
                  <c:v>0.84236111111110934</c:v>
                </c:pt>
                <c:pt idx="734">
                  <c:v>0.84305555555555378</c:v>
                </c:pt>
                <c:pt idx="735">
                  <c:v>0.84374999999999822</c:v>
                </c:pt>
                <c:pt idx="736">
                  <c:v>0.84444444444444267</c:v>
                </c:pt>
                <c:pt idx="737">
                  <c:v>0.84513888888888711</c:v>
                </c:pt>
                <c:pt idx="738">
                  <c:v>0.84583333333333155</c:v>
                </c:pt>
                <c:pt idx="739">
                  <c:v>0.84652777777777599</c:v>
                </c:pt>
                <c:pt idx="740">
                  <c:v>0.84722222222222043</c:v>
                </c:pt>
                <c:pt idx="741">
                  <c:v>0.84791666666666488</c:v>
                </c:pt>
                <c:pt idx="742">
                  <c:v>0.84861111111110932</c:v>
                </c:pt>
                <c:pt idx="743">
                  <c:v>0.84930555555555376</c:v>
                </c:pt>
                <c:pt idx="744">
                  <c:v>0.8499999999999982</c:v>
                </c:pt>
                <c:pt idx="745">
                  <c:v>0.85069444444444264</c:v>
                </c:pt>
                <c:pt idx="746">
                  <c:v>0.85138888888888709</c:v>
                </c:pt>
                <c:pt idx="747">
                  <c:v>0.85208333333333153</c:v>
                </c:pt>
                <c:pt idx="748">
                  <c:v>0.85277777777777597</c:v>
                </c:pt>
                <c:pt idx="749">
                  <c:v>0.85347222222222041</c:v>
                </c:pt>
                <c:pt idx="750">
                  <c:v>0.85416666666666485</c:v>
                </c:pt>
                <c:pt idx="751">
                  <c:v>0.8548611111111093</c:v>
                </c:pt>
                <c:pt idx="752">
                  <c:v>0.85555555555555374</c:v>
                </c:pt>
                <c:pt idx="753">
                  <c:v>0.85624999999999818</c:v>
                </c:pt>
                <c:pt idx="754">
                  <c:v>0.85694444444444262</c:v>
                </c:pt>
                <c:pt idx="755">
                  <c:v>0.85763888888888706</c:v>
                </c:pt>
                <c:pt idx="756">
                  <c:v>0.85833333333333151</c:v>
                </c:pt>
                <c:pt idx="757">
                  <c:v>0.85902777777777595</c:v>
                </c:pt>
                <c:pt idx="758">
                  <c:v>0.85972222222222039</c:v>
                </c:pt>
                <c:pt idx="759">
                  <c:v>0.86041666666666483</c:v>
                </c:pt>
                <c:pt idx="760">
                  <c:v>0.86111111111110927</c:v>
                </c:pt>
                <c:pt idx="761">
                  <c:v>0.86180555555555372</c:v>
                </c:pt>
                <c:pt idx="762">
                  <c:v>0.86249999999999816</c:v>
                </c:pt>
                <c:pt idx="763">
                  <c:v>0.8631944444444426</c:v>
                </c:pt>
                <c:pt idx="764">
                  <c:v>0.86388888888888704</c:v>
                </c:pt>
                <c:pt idx="765">
                  <c:v>0.86458333333333148</c:v>
                </c:pt>
                <c:pt idx="766">
                  <c:v>0.86527777777777592</c:v>
                </c:pt>
                <c:pt idx="767">
                  <c:v>0.86597222222222037</c:v>
                </c:pt>
                <c:pt idx="768">
                  <c:v>0.86666666666666481</c:v>
                </c:pt>
                <c:pt idx="769">
                  <c:v>0.86736111111110925</c:v>
                </c:pt>
                <c:pt idx="770">
                  <c:v>0.86805555555555369</c:v>
                </c:pt>
                <c:pt idx="771">
                  <c:v>0.86874999999999813</c:v>
                </c:pt>
                <c:pt idx="772">
                  <c:v>0.86944444444444258</c:v>
                </c:pt>
                <c:pt idx="773">
                  <c:v>0.87013888888888702</c:v>
                </c:pt>
                <c:pt idx="774">
                  <c:v>0.87083333333333146</c:v>
                </c:pt>
                <c:pt idx="775">
                  <c:v>0.8715277777777759</c:v>
                </c:pt>
                <c:pt idx="776">
                  <c:v>0.87222222222222034</c:v>
                </c:pt>
                <c:pt idx="777">
                  <c:v>0.87291666666666479</c:v>
                </c:pt>
                <c:pt idx="778">
                  <c:v>0.87361111111110923</c:v>
                </c:pt>
                <c:pt idx="779">
                  <c:v>0.87430555555555367</c:v>
                </c:pt>
                <c:pt idx="780">
                  <c:v>0.87499999999999811</c:v>
                </c:pt>
                <c:pt idx="781">
                  <c:v>0.87569444444444255</c:v>
                </c:pt>
                <c:pt idx="782">
                  <c:v>0.876388888888887</c:v>
                </c:pt>
                <c:pt idx="783">
                  <c:v>0.87708333333333144</c:v>
                </c:pt>
                <c:pt idx="784">
                  <c:v>0.87777777777777588</c:v>
                </c:pt>
                <c:pt idx="785">
                  <c:v>0.87847222222222032</c:v>
                </c:pt>
                <c:pt idx="786">
                  <c:v>0.87916666666666476</c:v>
                </c:pt>
                <c:pt idx="787">
                  <c:v>0.87986111111110921</c:v>
                </c:pt>
                <c:pt idx="788">
                  <c:v>0.88055555555555365</c:v>
                </c:pt>
                <c:pt idx="789">
                  <c:v>0.88124999999999809</c:v>
                </c:pt>
                <c:pt idx="790">
                  <c:v>0.88194444444444253</c:v>
                </c:pt>
                <c:pt idx="791">
                  <c:v>0.88263888888888697</c:v>
                </c:pt>
                <c:pt idx="792">
                  <c:v>0.88333333333333142</c:v>
                </c:pt>
                <c:pt idx="793">
                  <c:v>0.88402777777777586</c:v>
                </c:pt>
                <c:pt idx="794">
                  <c:v>0.8847222222222203</c:v>
                </c:pt>
                <c:pt idx="795">
                  <c:v>0.88541666666666474</c:v>
                </c:pt>
                <c:pt idx="796">
                  <c:v>0.88611111111110918</c:v>
                </c:pt>
                <c:pt idx="797">
                  <c:v>0.88680555555555363</c:v>
                </c:pt>
                <c:pt idx="798">
                  <c:v>0.88749999999999807</c:v>
                </c:pt>
                <c:pt idx="799">
                  <c:v>0.88819444444444251</c:v>
                </c:pt>
                <c:pt idx="800">
                  <c:v>0.88888888888888695</c:v>
                </c:pt>
                <c:pt idx="801">
                  <c:v>0.88958333333333139</c:v>
                </c:pt>
                <c:pt idx="802">
                  <c:v>0.89027777777777584</c:v>
                </c:pt>
                <c:pt idx="803">
                  <c:v>0.89097222222222028</c:v>
                </c:pt>
                <c:pt idx="804">
                  <c:v>0.89166666666666472</c:v>
                </c:pt>
                <c:pt idx="805">
                  <c:v>0.89236111111110916</c:v>
                </c:pt>
                <c:pt idx="806">
                  <c:v>0.8930555555555536</c:v>
                </c:pt>
                <c:pt idx="807">
                  <c:v>0.89374999999999805</c:v>
                </c:pt>
                <c:pt idx="808">
                  <c:v>0.89444444444444249</c:v>
                </c:pt>
                <c:pt idx="809">
                  <c:v>0.89513888888888693</c:v>
                </c:pt>
                <c:pt idx="810">
                  <c:v>0.89583333333333137</c:v>
                </c:pt>
                <c:pt idx="811">
                  <c:v>0.89652777777777581</c:v>
                </c:pt>
                <c:pt idx="812">
                  <c:v>0.89722222222222026</c:v>
                </c:pt>
                <c:pt idx="813">
                  <c:v>0.8979166666666647</c:v>
                </c:pt>
                <c:pt idx="814">
                  <c:v>0.89861111111110914</c:v>
                </c:pt>
                <c:pt idx="815">
                  <c:v>0.89930555555555358</c:v>
                </c:pt>
                <c:pt idx="816">
                  <c:v>0.89999999999999802</c:v>
                </c:pt>
                <c:pt idx="817">
                  <c:v>0.90069444444444247</c:v>
                </c:pt>
                <c:pt idx="818">
                  <c:v>0.90138888888888691</c:v>
                </c:pt>
                <c:pt idx="819">
                  <c:v>0.90208333333333135</c:v>
                </c:pt>
                <c:pt idx="820">
                  <c:v>0.90277777777777579</c:v>
                </c:pt>
                <c:pt idx="821">
                  <c:v>0.90347222222222023</c:v>
                </c:pt>
                <c:pt idx="822">
                  <c:v>0.90416666666666468</c:v>
                </c:pt>
                <c:pt idx="823">
                  <c:v>0.90486111111110912</c:v>
                </c:pt>
                <c:pt idx="824">
                  <c:v>0.90555555555555356</c:v>
                </c:pt>
                <c:pt idx="825">
                  <c:v>0.906249999999998</c:v>
                </c:pt>
                <c:pt idx="826">
                  <c:v>0.90694444444444244</c:v>
                </c:pt>
                <c:pt idx="827">
                  <c:v>0.90763888888888689</c:v>
                </c:pt>
                <c:pt idx="828">
                  <c:v>0.90833333333333133</c:v>
                </c:pt>
                <c:pt idx="829">
                  <c:v>0.90902777777777577</c:v>
                </c:pt>
                <c:pt idx="830">
                  <c:v>0.90972222222222021</c:v>
                </c:pt>
                <c:pt idx="831">
                  <c:v>0.91041666666666465</c:v>
                </c:pt>
                <c:pt idx="832">
                  <c:v>0.9111111111111091</c:v>
                </c:pt>
                <c:pt idx="833">
                  <c:v>0.91180555555555354</c:v>
                </c:pt>
                <c:pt idx="834">
                  <c:v>0.91249999999999798</c:v>
                </c:pt>
                <c:pt idx="835">
                  <c:v>0.91319444444444242</c:v>
                </c:pt>
                <c:pt idx="836">
                  <c:v>0.91388888888888686</c:v>
                </c:pt>
                <c:pt idx="837">
                  <c:v>0.91458333333333131</c:v>
                </c:pt>
                <c:pt idx="838">
                  <c:v>0.91527777777777575</c:v>
                </c:pt>
                <c:pt idx="839">
                  <c:v>0.91597222222222019</c:v>
                </c:pt>
                <c:pt idx="840">
                  <c:v>0.91666666666666463</c:v>
                </c:pt>
                <c:pt idx="841">
                  <c:v>0.91736111111110907</c:v>
                </c:pt>
                <c:pt idx="842">
                  <c:v>0.91805555555555352</c:v>
                </c:pt>
                <c:pt idx="843">
                  <c:v>0.91874999999999796</c:v>
                </c:pt>
                <c:pt idx="844">
                  <c:v>0.9194444444444424</c:v>
                </c:pt>
                <c:pt idx="845">
                  <c:v>0.92013888888888684</c:v>
                </c:pt>
                <c:pt idx="846">
                  <c:v>0.92083333333333128</c:v>
                </c:pt>
                <c:pt idx="847">
                  <c:v>0.92152777777777573</c:v>
                </c:pt>
                <c:pt idx="848">
                  <c:v>0.92222222222222017</c:v>
                </c:pt>
                <c:pt idx="849">
                  <c:v>0.92291666666666461</c:v>
                </c:pt>
                <c:pt idx="850">
                  <c:v>0.92361111111110905</c:v>
                </c:pt>
                <c:pt idx="851">
                  <c:v>0.92430555555555349</c:v>
                </c:pt>
                <c:pt idx="852">
                  <c:v>0.92499999999999793</c:v>
                </c:pt>
                <c:pt idx="853">
                  <c:v>0.92569444444444238</c:v>
                </c:pt>
                <c:pt idx="854">
                  <c:v>0.92638888888888682</c:v>
                </c:pt>
                <c:pt idx="855">
                  <c:v>0.92708333333333126</c:v>
                </c:pt>
                <c:pt idx="856">
                  <c:v>0.9277777777777757</c:v>
                </c:pt>
                <c:pt idx="857">
                  <c:v>0.92847222222222014</c:v>
                </c:pt>
                <c:pt idx="858">
                  <c:v>0.92916666666666459</c:v>
                </c:pt>
                <c:pt idx="859">
                  <c:v>0.92986111111110903</c:v>
                </c:pt>
                <c:pt idx="860">
                  <c:v>0.93055555555555347</c:v>
                </c:pt>
                <c:pt idx="861">
                  <c:v>0.93124999999999791</c:v>
                </c:pt>
                <c:pt idx="862">
                  <c:v>0.93194444444444235</c:v>
                </c:pt>
                <c:pt idx="863">
                  <c:v>0.9326388888888868</c:v>
                </c:pt>
                <c:pt idx="864">
                  <c:v>0.93333333333333124</c:v>
                </c:pt>
                <c:pt idx="865">
                  <c:v>0.93402777777777568</c:v>
                </c:pt>
                <c:pt idx="866">
                  <c:v>0.93472222222222012</c:v>
                </c:pt>
                <c:pt idx="867">
                  <c:v>0.93541666666666456</c:v>
                </c:pt>
                <c:pt idx="868">
                  <c:v>0.93611111111110901</c:v>
                </c:pt>
                <c:pt idx="869">
                  <c:v>0.93680555555555345</c:v>
                </c:pt>
                <c:pt idx="870">
                  <c:v>0.93749999999999789</c:v>
                </c:pt>
                <c:pt idx="871">
                  <c:v>0.93819444444444233</c:v>
                </c:pt>
                <c:pt idx="872">
                  <c:v>0.93888888888888677</c:v>
                </c:pt>
                <c:pt idx="873">
                  <c:v>0.93958333333333122</c:v>
                </c:pt>
                <c:pt idx="874">
                  <c:v>0.94027777777777566</c:v>
                </c:pt>
                <c:pt idx="875">
                  <c:v>0.9409722222222201</c:v>
                </c:pt>
                <c:pt idx="876">
                  <c:v>0.94166666666666454</c:v>
                </c:pt>
                <c:pt idx="877">
                  <c:v>0.94236111111110898</c:v>
                </c:pt>
                <c:pt idx="878">
                  <c:v>0.94305555555555343</c:v>
                </c:pt>
                <c:pt idx="879">
                  <c:v>0.94374999999999787</c:v>
                </c:pt>
                <c:pt idx="880">
                  <c:v>0.94444444444444231</c:v>
                </c:pt>
                <c:pt idx="881">
                  <c:v>0.94513888888888675</c:v>
                </c:pt>
                <c:pt idx="882">
                  <c:v>0.94583333333333119</c:v>
                </c:pt>
                <c:pt idx="883">
                  <c:v>0.94652777777777564</c:v>
                </c:pt>
                <c:pt idx="884">
                  <c:v>0.94722222222222008</c:v>
                </c:pt>
                <c:pt idx="885">
                  <c:v>0.94791666666666452</c:v>
                </c:pt>
                <c:pt idx="886">
                  <c:v>0.94861111111110896</c:v>
                </c:pt>
                <c:pt idx="887">
                  <c:v>0.9493055555555534</c:v>
                </c:pt>
                <c:pt idx="888">
                  <c:v>0.94999999999999785</c:v>
                </c:pt>
                <c:pt idx="889">
                  <c:v>0.95069444444444229</c:v>
                </c:pt>
                <c:pt idx="890">
                  <c:v>0.95138888888888673</c:v>
                </c:pt>
                <c:pt idx="891">
                  <c:v>0.95208333333333117</c:v>
                </c:pt>
                <c:pt idx="892">
                  <c:v>0.95277777777777561</c:v>
                </c:pt>
                <c:pt idx="893">
                  <c:v>0.95347222222222006</c:v>
                </c:pt>
                <c:pt idx="894">
                  <c:v>0.9541666666666645</c:v>
                </c:pt>
                <c:pt idx="895">
                  <c:v>0.95486111111110894</c:v>
                </c:pt>
                <c:pt idx="896">
                  <c:v>0.95555555555555338</c:v>
                </c:pt>
                <c:pt idx="897">
                  <c:v>0.95624999999999782</c:v>
                </c:pt>
                <c:pt idx="898">
                  <c:v>0.95694444444444227</c:v>
                </c:pt>
                <c:pt idx="899">
                  <c:v>0.95763888888888671</c:v>
                </c:pt>
                <c:pt idx="900">
                  <c:v>0.95833333333333115</c:v>
                </c:pt>
                <c:pt idx="901">
                  <c:v>0.95902777777777559</c:v>
                </c:pt>
                <c:pt idx="902">
                  <c:v>0.95972222222222003</c:v>
                </c:pt>
                <c:pt idx="903">
                  <c:v>0.96041666666666448</c:v>
                </c:pt>
                <c:pt idx="904">
                  <c:v>0.96111111111110892</c:v>
                </c:pt>
                <c:pt idx="905">
                  <c:v>0.96180555555555336</c:v>
                </c:pt>
                <c:pt idx="906">
                  <c:v>0.9624999999999978</c:v>
                </c:pt>
                <c:pt idx="907">
                  <c:v>0.96319444444444224</c:v>
                </c:pt>
                <c:pt idx="908">
                  <c:v>0.96388888888888669</c:v>
                </c:pt>
                <c:pt idx="909">
                  <c:v>0.96458333333333113</c:v>
                </c:pt>
                <c:pt idx="910">
                  <c:v>0.96527777777777557</c:v>
                </c:pt>
                <c:pt idx="911">
                  <c:v>0.96597222222222001</c:v>
                </c:pt>
                <c:pt idx="912">
                  <c:v>0.96666666666666445</c:v>
                </c:pt>
                <c:pt idx="913">
                  <c:v>0.9673611111111089</c:v>
                </c:pt>
                <c:pt idx="914">
                  <c:v>0.96805555555555334</c:v>
                </c:pt>
                <c:pt idx="915">
                  <c:v>0.96874999999999778</c:v>
                </c:pt>
                <c:pt idx="916">
                  <c:v>0.96944444444444222</c:v>
                </c:pt>
                <c:pt idx="917">
                  <c:v>0.97013888888888666</c:v>
                </c:pt>
                <c:pt idx="918">
                  <c:v>0.97083333333333111</c:v>
                </c:pt>
                <c:pt idx="919">
                  <c:v>0.97152777777777555</c:v>
                </c:pt>
                <c:pt idx="920">
                  <c:v>0.97222222222221999</c:v>
                </c:pt>
                <c:pt idx="921">
                  <c:v>0.97291666666666443</c:v>
                </c:pt>
                <c:pt idx="922">
                  <c:v>0.97361111111110887</c:v>
                </c:pt>
                <c:pt idx="923">
                  <c:v>0.97430555555555332</c:v>
                </c:pt>
                <c:pt idx="924">
                  <c:v>0.97499999999999776</c:v>
                </c:pt>
                <c:pt idx="925">
                  <c:v>0.9756944444444422</c:v>
                </c:pt>
                <c:pt idx="926">
                  <c:v>0.97638888888888664</c:v>
                </c:pt>
                <c:pt idx="927">
                  <c:v>0.97708333333333108</c:v>
                </c:pt>
                <c:pt idx="928">
                  <c:v>0.97777777777777553</c:v>
                </c:pt>
                <c:pt idx="929">
                  <c:v>0.97847222222221997</c:v>
                </c:pt>
                <c:pt idx="930">
                  <c:v>0.97916666666666441</c:v>
                </c:pt>
                <c:pt idx="931">
                  <c:v>0.97986111111110885</c:v>
                </c:pt>
                <c:pt idx="932">
                  <c:v>0.98055555555555329</c:v>
                </c:pt>
                <c:pt idx="933">
                  <c:v>0.98124999999999774</c:v>
                </c:pt>
                <c:pt idx="934">
                  <c:v>0.98194444444444218</c:v>
                </c:pt>
                <c:pt idx="935">
                  <c:v>0.98263888888888662</c:v>
                </c:pt>
                <c:pt idx="936">
                  <c:v>0.98333333333333106</c:v>
                </c:pt>
                <c:pt idx="937">
                  <c:v>0.9840277777777755</c:v>
                </c:pt>
                <c:pt idx="938">
                  <c:v>0.98472222222221995</c:v>
                </c:pt>
                <c:pt idx="939">
                  <c:v>0.98541666666666439</c:v>
                </c:pt>
                <c:pt idx="940">
                  <c:v>0.98611111111110883</c:v>
                </c:pt>
                <c:pt idx="941">
                  <c:v>0.98680555555555327</c:v>
                </c:pt>
                <c:pt idx="942">
                  <c:v>0.98749999999999771</c:v>
                </c:pt>
                <c:pt idx="943">
                  <c:v>0.98819444444444215</c:v>
                </c:pt>
                <c:pt idx="944">
                  <c:v>0.9888888888888866</c:v>
                </c:pt>
                <c:pt idx="945">
                  <c:v>0.98958333333333104</c:v>
                </c:pt>
                <c:pt idx="946">
                  <c:v>0.99027777777777548</c:v>
                </c:pt>
                <c:pt idx="947">
                  <c:v>0.99097222222221992</c:v>
                </c:pt>
                <c:pt idx="948">
                  <c:v>0.99166666666666436</c:v>
                </c:pt>
                <c:pt idx="949">
                  <c:v>0.99236111111110881</c:v>
                </c:pt>
                <c:pt idx="950">
                  <c:v>0.99305555555555325</c:v>
                </c:pt>
                <c:pt idx="951">
                  <c:v>0.99374999999999769</c:v>
                </c:pt>
                <c:pt idx="952">
                  <c:v>0.99444444444444213</c:v>
                </c:pt>
                <c:pt idx="953">
                  <c:v>0.99513888888888657</c:v>
                </c:pt>
                <c:pt idx="954">
                  <c:v>0.99583333333333102</c:v>
                </c:pt>
                <c:pt idx="955">
                  <c:v>0.99652777777777546</c:v>
                </c:pt>
                <c:pt idx="956">
                  <c:v>0.9972222222222199</c:v>
                </c:pt>
                <c:pt idx="957">
                  <c:v>0.99791666666666434</c:v>
                </c:pt>
                <c:pt idx="958">
                  <c:v>0.99861111111110878</c:v>
                </c:pt>
                <c:pt idx="959">
                  <c:v>0.99930555555555323</c:v>
                </c:pt>
                <c:pt idx="960">
                  <c:v>0.99999999999999767</c:v>
                </c:pt>
                <c:pt idx="961">
                  <c:v>1.0006944444444421</c:v>
                </c:pt>
                <c:pt idx="962">
                  <c:v>1.0013888888888867</c:v>
                </c:pt>
                <c:pt idx="963">
                  <c:v>1.0020833333333312</c:v>
                </c:pt>
                <c:pt idx="964">
                  <c:v>1.0027777777777758</c:v>
                </c:pt>
                <c:pt idx="965">
                  <c:v>1.0034722222222203</c:v>
                </c:pt>
                <c:pt idx="966">
                  <c:v>1.0041666666666649</c:v>
                </c:pt>
                <c:pt idx="967">
                  <c:v>1.0048611111111094</c:v>
                </c:pt>
                <c:pt idx="968">
                  <c:v>1.005555555555554</c:v>
                </c:pt>
                <c:pt idx="969">
                  <c:v>1.0062499999999985</c:v>
                </c:pt>
                <c:pt idx="970">
                  <c:v>1.0069444444444431</c:v>
                </c:pt>
                <c:pt idx="971">
                  <c:v>1.0076388888888876</c:v>
                </c:pt>
                <c:pt idx="972">
                  <c:v>1.0083333333333322</c:v>
                </c:pt>
                <c:pt idx="973">
                  <c:v>1.0090277777777767</c:v>
                </c:pt>
                <c:pt idx="974">
                  <c:v>1.0097222222222213</c:v>
                </c:pt>
                <c:pt idx="975">
                  <c:v>1.0104166666666659</c:v>
                </c:pt>
                <c:pt idx="976">
                  <c:v>1.0111111111111104</c:v>
                </c:pt>
                <c:pt idx="977">
                  <c:v>1.011805555555555</c:v>
                </c:pt>
                <c:pt idx="978">
                  <c:v>1.0124999999999995</c:v>
                </c:pt>
                <c:pt idx="979">
                  <c:v>1.0131944444444441</c:v>
                </c:pt>
                <c:pt idx="980">
                  <c:v>1.0138888888888886</c:v>
                </c:pt>
                <c:pt idx="981">
                  <c:v>1.0145833333333332</c:v>
                </c:pt>
                <c:pt idx="982">
                  <c:v>1.0152777777777777</c:v>
                </c:pt>
                <c:pt idx="983">
                  <c:v>1.0159722222222223</c:v>
                </c:pt>
                <c:pt idx="984">
                  <c:v>1.0166666666666668</c:v>
                </c:pt>
                <c:pt idx="985">
                  <c:v>1.0173611111111114</c:v>
                </c:pt>
                <c:pt idx="986">
                  <c:v>1.0180555555555559</c:v>
                </c:pt>
                <c:pt idx="987">
                  <c:v>1.0187500000000005</c:v>
                </c:pt>
                <c:pt idx="988">
                  <c:v>1.019444444444445</c:v>
                </c:pt>
                <c:pt idx="989">
                  <c:v>1.0201388888888896</c:v>
                </c:pt>
                <c:pt idx="990">
                  <c:v>1.0208333333333341</c:v>
                </c:pt>
                <c:pt idx="991">
                  <c:v>1.0215277777777787</c:v>
                </c:pt>
                <c:pt idx="992">
                  <c:v>1.0222222222222233</c:v>
                </c:pt>
                <c:pt idx="993">
                  <c:v>1.0229166666666678</c:v>
                </c:pt>
                <c:pt idx="994">
                  <c:v>1.0236111111111124</c:v>
                </c:pt>
                <c:pt idx="995">
                  <c:v>1.0243055555555569</c:v>
                </c:pt>
                <c:pt idx="996">
                  <c:v>1.0250000000000015</c:v>
                </c:pt>
                <c:pt idx="997">
                  <c:v>1.025694444444446</c:v>
                </c:pt>
                <c:pt idx="998">
                  <c:v>1.0263888888888906</c:v>
                </c:pt>
                <c:pt idx="999">
                  <c:v>1.0270833333333351</c:v>
                </c:pt>
                <c:pt idx="1000">
                  <c:v>1.0277777777777797</c:v>
                </c:pt>
                <c:pt idx="1001">
                  <c:v>1.0284722222222242</c:v>
                </c:pt>
                <c:pt idx="1002">
                  <c:v>1.0291666666666688</c:v>
                </c:pt>
                <c:pt idx="1003">
                  <c:v>1.0298611111111133</c:v>
                </c:pt>
                <c:pt idx="1004">
                  <c:v>1.0305555555555579</c:v>
                </c:pt>
                <c:pt idx="1005">
                  <c:v>1.0312500000000024</c:v>
                </c:pt>
                <c:pt idx="1006">
                  <c:v>1.031944444444447</c:v>
                </c:pt>
                <c:pt idx="1007">
                  <c:v>1.0326388888888915</c:v>
                </c:pt>
                <c:pt idx="1008">
                  <c:v>1.0333333333333361</c:v>
                </c:pt>
                <c:pt idx="1009">
                  <c:v>1.0340277777777807</c:v>
                </c:pt>
                <c:pt idx="1010">
                  <c:v>1.0347222222222252</c:v>
                </c:pt>
                <c:pt idx="1011">
                  <c:v>1.0354166666666698</c:v>
                </c:pt>
                <c:pt idx="1012">
                  <c:v>1.0361111111111143</c:v>
                </c:pt>
                <c:pt idx="1013">
                  <c:v>1.0368055555555589</c:v>
                </c:pt>
                <c:pt idx="1014">
                  <c:v>1.0375000000000034</c:v>
                </c:pt>
                <c:pt idx="1015">
                  <c:v>1.038194444444448</c:v>
                </c:pt>
                <c:pt idx="1016">
                  <c:v>1.0388888888888925</c:v>
                </c:pt>
                <c:pt idx="1017">
                  <c:v>1.0395833333333371</c:v>
                </c:pt>
                <c:pt idx="1018">
                  <c:v>1.0402777777777816</c:v>
                </c:pt>
                <c:pt idx="1019">
                  <c:v>1.0409722222222262</c:v>
                </c:pt>
                <c:pt idx="1020">
                  <c:v>1.0416666666666707</c:v>
                </c:pt>
                <c:pt idx="1021">
                  <c:v>1.0423611111111153</c:v>
                </c:pt>
                <c:pt idx="1022">
                  <c:v>1.0430555555555598</c:v>
                </c:pt>
                <c:pt idx="1023">
                  <c:v>1.0437500000000044</c:v>
                </c:pt>
                <c:pt idx="1024">
                  <c:v>1.0444444444444489</c:v>
                </c:pt>
                <c:pt idx="1025">
                  <c:v>1.0451388888888935</c:v>
                </c:pt>
                <c:pt idx="1026">
                  <c:v>1.0458333333333381</c:v>
                </c:pt>
                <c:pt idx="1027">
                  <c:v>1.0465277777777826</c:v>
                </c:pt>
                <c:pt idx="1028">
                  <c:v>1.0472222222222272</c:v>
                </c:pt>
                <c:pt idx="1029">
                  <c:v>1.0479166666666717</c:v>
                </c:pt>
                <c:pt idx="1030">
                  <c:v>1.0486111111111163</c:v>
                </c:pt>
                <c:pt idx="1031">
                  <c:v>1.0493055555555608</c:v>
                </c:pt>
                <c:pt idx="1032">
                  <c:v>1.0500000000000054</c:v>
                </c:pt>
                <c:pt idx="1033">
                  <c:v>1.0506944444444499</c:v>
                </c:pt>
                <c:pt idx="1034">
                  <c:v>1.0513888888888945</c:v>
                </c:pt>
                <c:pt idx="1035">
                  <c:v>1.052083333333339</c:v>
                </c:pt>
                <c:pt idx="1036">
                  <c:v>1.0527777777777836</c:v>
                </c:pt>
                <c:pt idx="1037">
                  <c:v>1.0534722222222281</c:v>
                </c:pt>
                <c:pt idx="1038">
                  <c:v>1.0541666666666727</c:v>
                </c:pt>
                <c:pt idx="1039">
                  <c:v>1.0548611111111172</c:v>
                </c:pt>
                <c:pt idx="1040">
                  <c:v>1.0555555555555618</c:v>
                </c:pt>
                <c:pt idx="1041">
                  <c:v>1.0562500000000064</c:v>
                </c:pt>
                <c:pt idx="1042">
                  <c:v>1.0569444444444509</c:v>
                </c:pt>
                <c:pt idx="1043">
                  <c:v>1.0576388888888955</c:v>
                </c:pt>
                <c:pt idx="1044">
                  <c:v>1.05833333333334</c:v>
                </c:pt>
                <c:pt idx="1045">
                  <c:v>1.0590277777777846</c:v>
                </c:pt>
                <c:pt idx="1046">
                  <c:v>1.0597222222222291</c:v>
                </c:pt>
                <c:pt idx="1047">
                  <c:v>1.0604166666666737</c:v>
                </c:pt>
                <c:pt idx="1048">
                  <c:v>1.0611111111111182</c:v>
                </c:pt>
                <c:pt idx="1049">
                  <c:v>1.0618055555555628</c:v>
                </c:pt>
                <c:pt idx="1050">
                  <c:v>1.0625000000000073</c:v>
                </c:pt>
                <c:pt idx="1051">
                  <c:v>1.0631944444444519</c:v>
                </c:pt>
                <c:pt idx="1052">
                  <c:v>1.0638888888888964</c:v>
                </c:pt>
                <c:pt idx="1053">
                  <c:v>1.064583333333341</c:v>
                </c:pt>
                <c:pt idx="1054">
                  <c:v>1.0652777777777855</c:v>
                </c:pt>
                <c:pt idx="1055">
                  <c:v>1.0659722222222301</c:v>
                </c:pt>
                <c:pt idx="1056">
                  <c:v>1.0666666666666746</c:v>
                </c:pt>
                <c:pt idx="1057">
                  <c:v>1.0673611111111192</c:v>
                </c:pt>
                <c:pt idx="1058">
                  <c:v>1.0680555555555638</c:v>
                </c:pt>
                <c:pt idx="1059">
                  <c:v>1.0687500000000083</c:v>
                </c:pt>
                <c:pt idx="1060">
                  <c:v>1.0694444444444529</c:v>
                </c:pt>
                <c:pt idx="1061">
                  <c:v>1.0701388888888974</c:v>
                </c:pt>
                <c:pt idx="1062">
                  <c:v>1.070833333333342</c:v>
                </c:pt>
                <c:pt idx="1063">
                  <c:v>1.0715277777777865</c:v>
                </c:pt>
                <c:pt idx="1064">
                  <c:v>1.0722222222222311</c:v>
                </c:pt>
                <c:pt idx="1065">
                  <c:v>1.0729166666666756</c:v>
                </c:pt>
                <c:pt idx="1066">
                  <c:v>1.0736111111111202</c:v>
                </c:pt>
                <c:pt idx="1067">
                  <c:v>1.0743055555555647</c:v>
                </c:pt>
                <c:pt idx="1068">
                  <c:v>1.0750000000000093</c:v>
                </c:pt>
                <c:pt idx="1069">
                  <c:v>1.0756944444444538</c:v>
                </c:pt>
                <c:pt idx="1070">
                  <c:v>1.0763888888888984</c:v>
                </c:pt>
                <c:pt idx="1071">
                  <c:v>1.0770833333333429</c:v>
                </c:pt>
                <c:pt idx="1072">
                  <c:v>1.0777777777777875</c:v>
                </c:pt>
                <c:pt idx="1073">
                  <c:v>1.078472222222232</c:v>
                </c:pt>
                <c:pt idx="1074">
                  <c:v>1.0791666666666766</c:v>
                </c:pt>
                <c:pt idx="1075">
                  <c:v>1.0798611111111212</c:v>
                </c:pt>
                <c:pt idx="1076">
                  <c:v>1.0805555555555657</c:v>
                </c:pt>
                <c:pt idx="1077">
                  <c:v>1.0812500000000103</c:v>
                </c:pt>
                <c:pt idx="1078">
                  <c:v>1.0819444444444548</c:v>
                </c:pt>
                <c:pt idx="1079">
                  <c:v>1.0826388888888994</c:v>
                </c:pt>
                <c:pt idx="1080">
                  <c:v>1.0833333333333439</c:v>
                </c:pt>
                <c:pt idx="1081">
                  <c:v>1.0840277777777885</c:v>
                </c:pt>
                <c:pt idx="1082">
                  <c:v>1.084722222222233</c:v>
                </c:pt>
                <c:pt idx="1083">
                  <c:v>1.0854166666666776</c:v>
                </c:pt>
                <c:pt idx="1084">
                  <c:v>1.0861111111111221</c:v>
                </c:pt>
                <c:pt idx="1085">
                  <c:v>1.0868055555555667</c:v>
                </c:pt>
                <c:pt idx="1086">
                  <c:v>1.0875000000000112</c:v>
                </c:pt>
                <c:pt idx="1087">
                  <c:v>1.0881944444444558</c:v>
                </c:pt>
                <c:pt idx="1088">
                  <c:v>1.0888888888889003</c:v>
                </c:pt>
                <c:pt idx="1089">
                  <c:v>1.0895833333333449</c:v>
                </c:pt>
                <c:pt idx="1090">
                  <c:v>1.0902777777777894</c:v>
                </c:pt>
                <c:pt idx="1091">
                  <c:v>1.090972222222234</c:v>
                </c:pt>
                <c:pt idx="1092">
                  <c:v>1.0916666666666786</c:v>
                </c:pt>
                <c:pt idx="1093">
                  <c:v>1.0923611111111231</c:v>
                </c:pt>
                <c:pt idx="1094">
                  <c:v>1.0930555555555677</c:v>
                </c:pt>
                <c:pt idx="1095">
                  <c:v>1.0937500000000122</c:v>
                </c:pt>
                <c:pt idx="1096">
                  <c:v>1.0944444444444568</c:v>
                </c:pt>
                <c:pt idx="1097">
                  <c:v>1.0951388888889013</c:v>
                </c:pt>
                <c:pt idx="1098">
                  <c:v>1.0958333333333459</c:v>
                </c:pt>
                <c:pt idx="1099">
                  <c:v>1.0965277777777904</c:v>
                </c:pt>
                <c:pt idx="1100">
                  <c:v>1.097222222222235</c:v>
                </c:pt>
                <c:pt idx="1101">
                  <c:v>1.0979166666666795</c:v>
                </c:pt>
                <c:pt idx="1102">
                  <c:v>1.0986111111111241</c:v>
                </c:pt>
                <c:pt idx="1103">
                  <c:v>1.0993055555555686</c:v>
                </c:pt>
                <c:pt idx="1104">
                  <c:v>1.1000000000000132</c:v>
                </c:pt>
                <c:pt idx="1105">
                  <c:v>1.1006944444444577</c:v>
                </c:pt>
                <c:pt idx="1106">
                  <c:v>1.1013888888889023</c:v>
                </c:pt>
                <c:pt idx="1107">
                  <c:v>1.1020833333333468</c:v>
                </c:pt>
                <c:pt idx="1108">
                  <c:v>1.1027777777777914</c:v>
                </c:pt>
                <c:pt idx="1109">
                  <c:v>1.103472222222236</c:v>
                </c:pt>
                <c:pt idx="1110">
                  <c:v>1.1041666666666805</c:v>
                </c:pt>
                <c:pt idx="1111">
                  <c:v>1.1048611111111251</c:v>
                </c:pt>
                <c:pt idx="1112">
                  <c:v>1.1055555555555696</c:v>
                </c:pt>
                <c:pt idx="1113">
                  <c:v>1.1062500000000142</c:v>
                </c:pt>
                <c:pt idx="1114">
                  <c:v>1.1069444444444587</c:v>
                </c:pt>
                <c:pt idx="1115">
                  <c:v>1.1076388888889033</c:v>
                </c:pt>
                <c:pt idx="1116">
                  <c:v>1.1083333333333478</c:v>
                </c:pt>
                <c:pt idx="1117">
                  <c:v>1.1090277777777924</c:v>
                </c:pt>
                <c:pt idx="1118">
                  <c:v>1.1097222222222369</c:v>
                </c:pt>
                <c:pt idx="1119">
                  <c:v>1.1104166666666815</c:v>
                </c:pt>
                <c:pt idx="1120">
                  <c:v>1.111111111111126</c:v>
                </c:pt>
                <c:pt idx="1121">
                  <c:v>1.1118055555555706</c:v>
                </c:pt>
                <c:pt idx="1122">
                  <c:v>1.1125000000000151</c:v>
                </c:pt>
                <c:pt idx="1123">
                  <c:v>1.1131944444444597</c:v>
                </c:pt>
                <c:pt idx="1124">
                  <c:v>1.1138888888889042</c:v>
                </c:pt>
                <c:pt idx="1125">
                  <c:v>1.1145833333333488</c:v>
                </c:pt>
                <c:pt idx="1126">
                  <c:v>1.1152777777777934</c:v>
                </c:pt>
                <c:pt idx="1127">
                  <c:v>1.1159722222222379</c:v>
                </c:pt>
                <c:pt idx="1128">
                  <c:v>1.1166666666666825</c:v>
                </c:pt>
                <c:pt idx="1129">
                  <c:v>1.117361111111127</c:v>
                </c:pt>
                <c:pt idx="1130">
                  <c:v>1.1180555555555716</c:v>
                </c:pt>
                <c:pt idx="1131">
                  <c:v>1.1187500000000161</c:v>
                </c:pt>
                <c:pt idx="1132">
                  <c:v>1.1194444444444607</c:v>
                </c:pt>
                <c:pt idx="1133">
                  <c:v>1.1201388888889052</c:v>
                </c:pt>
                <c:pt idx="1134">
                  <c:v>1.1208333333333498</c:v>
                </c:pt>
                <c:pt idx="1135">
                  <c:v>1.1215277777777943</c:v>
                </c:pt>
                <c:pt idx="1136">
                  <c:v>1.1222222222222389</c:v>
                </c:pt>
                <c:pt idx="1137">
                  <c:v>1.1229166666666834</c:v>
                </c:pt>
                <c:pt idx="1138">
                  <c:v>1.123611111111128</c:v>
                </c:pt>
                <c:pt idx="1139">
                  <c:v>1.1243055555555725</c:v>
                </c:pt>
                <c:pt idx="1140">
                  <c:v>1.1250000000000171</c:v>
                </c:pt>
                <c:pt idx="1141">
                  <c:v>1.1256944444444617</c:v>
                </c:pt>
                <c:pt idx="1142">
                  <c:v>1.1263888888889062</c:v>
                </c:pt>
                <c:pt idx="1143">
                  <c:v>1.1270833333333508</c:v>
                </c:pt>
                <c:pt idx="1144">
                  <c:v>1.1277777777777953</c:v>
                </c:pt>
                <c:pt idx="1145">
                  <c:v>1.1284722222222399</c:v>
                </c:pt>
                <c:pt idx="1146">
                  <c:v>1.1291666666666844</c:v>
                </c:pt>
                <c:pt idx="1147">
                  <c:v>1.129861111111129</c:v>
                </c:pt>
                <c:pt idx="1148">
                  <c:v>1.1305555555555735</c:v>
                </c:pt>
                <c:pt idx="1149">
                  <c:v>1.1312500000000181</c:v>
                </c:pt>
                <c:pt idx="1150">
                  <c:v>1.1319444444444626</c:v>
                </c:pt>
                <c:pt idx="1151">
                  <c:v>1.1326388888889072</c:v>
                </c:pt>
                <c:pt idx="1152">
                  <c:v>1.1333333333333517</c:v>
                </c:pt>
                <c:pt idx="1153">
                  <c:v>1.1340277777777963</c:v>
                </c:pt>
                <c:pt idx="1154">
                  <c:v>1.1347222222222408</c:v>
                </c:pt>
                <c:pt idx="1155">
                  <c:v>1.1354166666666854</c:v>
                </c:pt>
                <c:pt idx="1156">
                  <c:v>1.1361111111111299</c:v>
                </c:pt>
                <c:pt idx="1157">
                  <c:v>1.1368055555555745</c:v>
                </c:pt>
                <c:pt idx="1158">
                  <c:v>1.1375000000000191</c:v>
                </c:pt>
                <c:pt idx="1159">
                  <c:v>1.1381944444444636</c:v>
                </c:pt>
                <c:pt idx="1160">
                  <c:v>1.1388888888889082</c:v>
                </c:pt>
                <c:pt idx="1161">
                  <c:v>1.1395833333333527</c:v>
                </c:pt>
                <c:pt idx="1162">
                  <c:v>1.1402777777777973</c:v>
                </c:pt>
                <c:pt idx="1163">
                  <c:v>1.1409722222222418</c:v>
                </c:pt>
                <c:pt idx="1164">
                  <c:v>1.1416666666666864</c:v>
                </c:pt>
                <c:pt idx="1165">
                  <c:v>1.1423611111111309</c:v>
                </c:pt>
                <c:pt idx="1166">
                  <c:v>1.1430555555555755</c:v>
                </c:pt>
                <c:pt idx="1167">
                  <c:v>1.14375000000002</c:v>
                </c:pt>
                <c:pt idx="1168">
                  <c:v>1.1444444444444646</c:v>
                </c:pt>
                <c:pt idx="1169">
                  <c:v>1.1451388888889091</c:v>
                </c:pt>
                <c:pt idx="1170">
                  <c:v>1.1458333333333537</c:v>
                </c:pt>
                <c:pt idx="1171">
                  <c:v>1.1465277777777982</c:v>
                </c:pt>
                <c:pt idx="1172">
                  <c:v>1.1472222222222428</c:v>
                </c:pt>
                <c:pt idx="1173">
                  <c:v>1.1479166666666873</c:v>
                </c:pt>
                <c:pt idx="1174">
                  <c:v>1.1486111111111319</c:v>
                </c:pt>
                <c:pt idx="1175">
                  <c:v>1.1493055555555765</c:v>
                </c:pt>
                <c:pt idx="1176">
                  <c:v>1.150000000000021</c:v>
                </c:pt>
                <c:pt idx="1177">
                  <c:v>1.1506944444444656</c:v>
                </c:pt>
                <c:pt idx="1178">
                  <c:v>1.1513888888889101</c:v>
                </c:pt>
                <c:pt idx="1179">
                  <c:v>1.1520833333333547</c:v>
                </c:pt>
                <c:pt idx="1180">
                  <c:v>1.1527777777777992</c:v>
                </c:pt>
                <c:pt idx="1181">
                  <c:v>1.1534722222222438</c:v>
                </c:pt>
                <c:pt idx="1182">
                  <c:v>1.1541666666666883</c:v>
                </c:pt>
                <c:pt idx="1183">
                  <c:v>1.1548611111111329</c:v>
                </c:pt>
                <c:pt idx="1184">
                  <c:v>1.1555555555555774</c:v>
                </c:pt>
                <c:pt idx="1185">
                  <c:v>1.156250000000022</c:v>
                </c:pt>
                <c:pt idx="1186">
                  <c:v>1.1569444444444665</c:v>
                </c:pt>
                <c:pt idx="1187">
                  <c:v>1.1576388888889111</c:v>
                </c:pt>
                <c:pt idx="1188">
                  <c:v>1.1583333333333556</c:v>
                </c:pt>
                <c:pt idx="1189">
                  <c:v>1.1590277777778002</c:v>
                </c:pt>
                <c:pt idx="1190">
                  <c:v>1.1597222222222447</c:v>
                </c:pt>
                <c:pt idx="1191">
                  <c:v>1.1604166666666893</c:v>
                </c:pt>
                <c:pt idx="1192">
                  <c:v>1.1611111111111339</c:v>
                </c:pt>
                <c:pt idx="1193">
                  <c:v>1.1618055555555784</c:v>
                </c:pt>
                <c:pt idx="1194">
                  <c:v>1.162500000000023</c:v>
                </c:pt>
                <c:pt idx="1195">
                  <c:v>1.1631944444444675</c:v>
                </c:pt>
                <c:pt idx="1196">
                  <c:v>1.1638888888889121</c:v>
                </c:pt>
                <c:pt idx="1197">
                  <c:v>1.1645833333333566</c:v>
                </c:pt>
                <c:pt idx="1198">
                  <c:v>1.1652777777778012</c:v>
                </c:pt>
                <c:pt idx="1199">
                  <c:v>1.1659722222222457</c:v>
                </c:pt>
                <c:pt idx="1200">
                  <c:v>1.1666666666666903</c:v>
                </c:pt>
                <c:pt idx="1201">
                  <c:v>1.1673611111111348</c:v>
                </c:pt>
                <c:pt idx="1202">
                  <c:v>1.1680555555555794</c:v>
                </c:pt>
                <c:pt idx="1203">
                  <c:v>1.1687500000000239</c:v>
                </c:pt>
                <c:pt idx="1204">
                  <c:v>1.1694444444444685</c:v>
                </c:pt>
                <c:pt idx="1205">
                  <c:v>1.170138888888913</c:v>
                </c:pt>
                <c:pt idx="1206">
                  <c:v>1.1708333333333576</c:v>
                </c:pt>
                <c:pt idx="1207">
                  <c:v>1.1715277777778021</c:v>
                </c:pt>
                <c:pt idx="1208">
                  <c:v>1.1722222222222467</c:v>
                </c:pt>
                <c:pt idx="1209">
                  <c:v>1.1729166666666913</c:v>
                </c:pt>
                <c:pt idx="1210">
                  <c:v>1.1736111111111358</c:v>
                </c:pt>
                <c:pt idx="1211">
                  <c:v>1.1743055555555804</c:v>
                </c:pt>
                <c:pt idx="1212">
                  <c:v>1.1750000000000249</c:v>
                </c:pt>
                <c:pt idx="1213">
                  <c:v>1.1756944444444695</c:v>
                </c:pt>
                <c:pt idx="1214">
                  <c:v>1.176388888888914</c:v>
                </c:pt>
                <c:pt idx="1215">
                  <c:v>1.1770833333333586</c:v>
                </c:pt>
                <c:pt idx="1216">
                  <c:v>1.1777777777778031</c:v>
                </c:pt>
                <c:pt idx="1217">
                  <c:v>1.1784722222222477</c:v>
                </c:pt>
                <c:pt idx="1218">
                  <c:v>1.1791666666666922</c:v>
                </c:pt>
                <c:pt idx="1219">
                  <c:v>1.1798611111111368</c:v>
                </c:pt>
                <c:pt idx="1220">
                  <c:v>1.1805555555555813</c:v>
                </c:pt>
                <c:pt idx="1221">
                  <c:v>1.1812500000000259</c:v>
                </c:pt>
                <c:pt idx="1222">
                  <c:v>1.1819444444444704</c:v>
                </c:pt>
                <c:pt idx="1223">
                  <c:v>1.182638888888915</c:v>
                </c:pt>
                <c:pt idx="1224">
                  <c:v>1.1833333333333595</c:v>
                </c:pt>
                <c:pt idx="1225">
                  <c:v>1.1840277777778041</c:v>
                </c:pt>
                <c:pt idx="1226">
                  <c:v>1.1847222222222487</c:v>
                </c:pt>
                <c:pt idx="1227">
                  <c:v>1.1854166666666932</c:v>
                </c:pt>
                <c:pt idx="1228">
                  <c:v>1.1861111111111378</c:v>
                </c:pt>
                <c:pt idx="1229">
                  <c:v>1.1868055555555823</c:v>
                </c:pt>
                <c:pt idx="1230">
                  <c:v>1.1875000000000269</c:v>
                </c:pt>
                <c:pt idx="1231">
                  <c:v>1.1881944444444714</c:v>
                </c:pt>
                <c:pt idx="1232">
                  <c:v>1.188888888888916</c:v>
                </c:pt>
                <c:pt idx="1233">
                  <c:v>1.1895833333333605</c:v>
                </c:pt>
                <c:pt idx="1234">
                  <c:v>1.1902777777778051</c:v>
                </c:pt>
                <c:pt idx="1235">
                  <c:v>1.1909722222222496</c:v>
                </c:pt>
                <c:pt idx="1236">
                  <c:v>1.1916666666666942</c:v>
                </c:pt>
                <c:pt idx="1237">
                  <c:v>1.1923611111111387</c:v>
                </c:pt>
                <c:pt idx="1238">
                  <c:v>1.1930555555555833</c:v>
                </c:pt>
                <c:pt idx="1239">
                  <c:v>1.1937500000000278</c:v>
                </c:pt>
                <c:pt idx="1240">
                  <c:v>1.1944444444444724</c:v>
                </c:pt>
                <c:pt idx="1241">
                  <c:v>1.195138888888917</c:v>
                </c:pt>
                <c:pt idx="1242">
                  <c:v>1.1958333333333615</c:v>
                </c:pt>
                <c:pt idx="1243">
                  <c:v>1.1965277777778061</c:v>
                </c:pt>
                <c:pt idx="1244">
                  <c:v>1.1972222222222506</c:v>
                </c:pt>
                <c:pt idx="1245">
                  <c:v>1.1979166666666952</c:v>
                </c:pt>
                <c:pt idx="1246">
                  <c:v>1.1986111111111397</c:v>
                </c:pt>
                <c:pt idx="1247">
                  <c:v>1.1993055555555843</c:v>
                </c:pt>
                <c:pt idx="1248">
                  <c:v>1.2000000000000288</c:v>
                </c:pt>
                <c:pt idx="1249">
                  <c:v>1.2006944444444734</c:v>
                </c:pt>
                <c:pt idx="1250">
                  <c:v>1.2013888888889179</c:v>
                </c:pt>
                <c:pt idx="1251">
                  <c:v>1.2020833333333625</c:v>
                </c:pt>
                <c:pt idx="1252">
                  <c:v>1.202777777777807</c:v>
                </c:pt>
                <c:pt idx="1253">
                  <c:v>1.2034722222222516</c:v>
                </c:pt>
                <c:pt idx="1254">
                  <c:v>1.2041666666666961</c:v>
                </c:pt>
                <c:pt idx="1255">
                  <c:v>1.2048611111111407</c:v>
                </c:pt>
                <c:pt idx="1256">
                  <c:v>1.2055555555555852</c:v>
                </c:pt>
                <c:pt idx="1257">
                  <c:v>1.2062500000000298</c:v>
                </c:pt>
                <c:pt idx="1258">
                  <c:v>1.2069444444444744</c:v>
                </c:pt>
                <c:pt idx="1259">
                  <c:v>1.2076388888889189</c:v>
                </c:pt>
                <c:pt idx="1260">
                  <c:v>1.2083333333333635</c:v>
                </c:pt>
                <c:pt idx="1261">
                  <c:v>1.209027777777808</c:v>
                </c:pt>
                <c:pt idx="1262">
                  <c:v>1.2097222222222526</c:v>
                </c:pt>
                <c:pt idx="1263">
                  <c:v>1.2104166666666971</c:v>
                </c:pt>
                <c:pt idx="1264">
                  <c:v>1.2111111111111417</c:v>
                </c:pt>
                <c:pt idx="1265">
                  <c:v>1.2118055555555862</c:v>
                </c:pt>
                <c:pt idx="1266">
                  <c:v>1.2125000000000308</c:v>
                </c:pt>
                <c:pt idx="1267">
                  <c:v>1.2131944444444753</c:v>
                </c:pt>
                <c:pt idx="1268">
                  <c:v>1.2138888888889199</c:v>
                </c:pt>
                <c:pt idx="1269">
                  <c:v>1.2145833333333644</c:v>
                </c:pt>
                <c:pt idx="1270">
                  <c:v>1.215277777777809</c:v>
                </c:pt>
                <c:pt idx="1271">
                  <c:v>1.2159722222222535</c:v>
                </c:pt>
                <c:pt idx="1272">
                  <c:v>1.2166666666666981</c:v>
                </c:pt>
                <c:pt idx="1273">
                  <c:v>1.2173611111111426</c:v>
                </c:pt>
                <c:pt idx="1274">
                  <c:v>1.2180555555555872</c:v>
                </c:pt>
                <c:pt idx="1275">
                  <c:v>1.2187500000000318</c:v>
                </c:pt>
                <c:pt idx="1276">
                  <c:v>1.2194444444444763</c:v>
                </c:pt>
                <c:pt idx="1277">
                  <c:v>1.2201388888889209</c:v>
                </c:pt>
                <c:pt idx="1278">
                  <c:v>1.2208333333333654</c:v>
                </c:pt>
                <c:pt idx="1279">
                  <c:v>1.22152777777781</c:v>
                </c:pt>
                <c:pt idx="1280">
                  <c:v>1.2222222222222545</c:v>
                </c:pt>
                <c:pt idx="1281">
                  <c:v>1.2229166666666991</c:v>
                </c:pt>
                <c:pt idx="1282">
                  <c:v>1.2236111111111436</c:v>
                </c:pt>
                <c:pt idx="1283">
                  <c:v>1.2243055555555882</c:v>
                </c:pt>
                <c:pt idx="1284">
                  <c:v>1.2250000000000327</c:v>
                </c:pt>
                <c:pt idx="1285">
                  <c:v>1.2256944444444773</c:v>
                </c:pt>
                <c:pt idx="1286">
                  <c:v>1.2263888888889218</c:v>
                </c:pt>
                <c:pt idx="1287">
                  <c:v>1.2270833333333664</c:v>
                </c:pt>
                <c:pt idx="1288">
                  <c:v>1.2277777777778109</c:v>
                </c:pt>
                <c:pt idx="1289">
                  <c:v>1.2284722222222555</c:v>
                </c:pt>
                <c:pt idx="1290">
                  <c:v>1.2291666666667</c:v>
                </c:pt>
                <c:pt idx="1291">
                  <c:v>1.2298611111111446</c:v>
                </c:pt>
                <c:pt idx="1292">
                  <c:v>1.2305555555555892</c:v>
                </c:pt>
                <c:pt idx="1293">
                  <c:v>1.2312500000000337</c:v>
                </c:pt>
                <c:pt idx="1294">
                  <c:v>1.2319444444444783</c:v>
                </c:pt>
                <c:pt idx="1295">
                  <c:v>1.2326388888889228</c:v>
                </c:pt>
                <c:pt idx="1296">
                  <c:v>1.2333333333333674</c:v>
                </c:pt>
                <c:pt idx="1297">
                  <c:v>1.2340277777778119</c:v>
                </c:pt>
                <c:pt idx="1298">
                  <c:v>1.2347222222222565</c:v>
                </c:pt>
                <c:pt idx="1299">
                  <c:v>1.235416666666701</c:v>
                </c:pt>
                <c:pt idx="1300">
                  <c:v>1.2361111111111456</c:v>
                </c:pt>
                <c:pt idx="1301">
                  <c:v>1.2368055555555901</c:v>
                </c:pt>
                <c:pt idx="1302">
                  <c:v>1.2375000000000347</c:v>
                </c:pt>
                <c:pt idx="1303">
                  <c:v>1.2381944444444792</c:v>
                </c:pt>
                <c:pt idx="1304">
                  <c:v>1.2388888888889238</c:v>
                </c:pt>
                <c:pt idx="1305">
                  <c:v>1.2395833333333683</c:v>
                </c:pt>
                <c:pt idx="1306">
                  <c:v>1.2402777777778129</c:v>
                </c:pt>
                <c:pt idx="1307">
                  <c:v>1.2409722222222574</c:v>
                </c:pt>
                <c:pt idx="1308">
                  <c:v>1.241666666666702</c:v>
                </c:pt>
                <c:pt idx="1309">
                  <c:v>1.2423611111111466</c:v>
                </c:pt>
                <c:pt idx="1310">
                  <c:v>1.2430555555555911</c:v>
                </c:pt>
                <c:pt idx="1311">
                  <c:v>1.2437500000000357</c:v>
                </c:pt>
                <c:pt idx="1312">
                  <c:v>1.2444444444444802</c:v>
                </c:pt>
                <c:pt idx="1313">
                  <c:v>1.2451388888889248</c:v>
                </c:pt>
                <c:pt idx="1314">
                  <c:v>1.2458333333333693</c:v>
                </c:pt>
                <c:pt idx="1315">
                  <c:v>1.2465277777778139</c:v>
                </c:pt>
                <c:pt idx="1316">
                  <c:v>1.2472222222222584</c:v>
                </c:pt>
                <c:pt idx="1317">
                  <c:v>1.247916666666703</c:v>
                </c:pt>
                <c:pt idx="1318">
                  <c:v>1.2486111111111475</c:v>
                </c:pt>
                <c:pt idx="1319">
                  <c:v>1.2493055555555921</c:v>
                </c:pt>
                <c:pt idx="1320">
                  <c:v>1.2500000000000366</c:v>
                </c:pt>
                <c:pt idx="1321">
                  <c:v>1.2506944444444812</c:v>
                </c:pt>
                <c:pt idx="1322">
                  <c:v>1.2513888888889257</c:v>
                </c:pt>
                <c:pt idx="1323">
                  <c:v>1.2520833333333703</c:v>
                </c:pt>
                <c:pt idx="1324">
                  <c:v>1.2527777777778148</c:v>
                </c:pt>
                <c:pt idx="1325">
                  <c:v>1.2534722222222594</c:v>
                </c:pt>
                <c:pt idx="1326">
                  <c:v>1.254166666666704</c:v>
                </c:pt>
                <c:pt idx="1327">
                  <c:v>1.2548611111111485</c:v>
                </c:pt>
                <c:pt idx="1328">
                  <c:v>1.2555555555555931</c:v>
                </c:pt>
                <c:pt idx="1329">
                  <c:v>1.2562500000000376</c:v>
                </c:pt>
                <c:pt idx="1330">
                  <c:v>1.2569444444444822</c:v>
                </c:pt>
                <c:pt idx="1331">
                  <c:v>1.2576388888889267</c:v>
                </c:pt>
                <c:pt idx="1332">
                  <c:v>1.2583333333333713</c:v>
                </c:pt>
                <c:pt idx="1333">
                  <c:v>1.2590277777778158</c:v>
                </c:pt>
                <c:pt idx="1334">
                  <c:v>1.2597222222222604</c:v>
                </c:pt>
                <c:pt idx="1335">
                  <c:v>1.2604166666667049</c:v>
                </c:pt>
                <c:pt idx="1336">
                  <c:v>1.2611111111111495</c:v>
                </c:pt>
                <c:pt idx="1337">
                  <c:v>1.261805555555594</c:v>
                </c:pt>
                <c:pt idx="1338">
                  <c:v>1.2625000000000386</c:v>
                </c:pt>
                <c:pt idx="1339">
                  <c:v>1.2631944444444831</c:v>
                </c:pt>
                <c:pt idx="1340">
                  <c:v>1.2638888888889277</c:v>
                </c:pt>
                <c:pt idx="1341">
                  <c:v>1.2645833333333723</c:v>
                </c:pt>
                <c:pt idx="1342">
                  <c:v>1.2652777777778168</c:v>
                </c:pt>
                <c:pt idx="1343">
                  <c:v>1.2659722222222614</c:v>
                </c:pt>
                <c:pt idx="1344">
                  <c:v>1.2666666666667059</c:v>
                </c:pt>
                <c:pt idx="1345">
                  <c:v>1.2673611111111505</c:v>
                </c:pt>
                <c:pt idx="1346">
                  <c:v>1.268055555555595</c:v>
                </c:pt>
                <c:pt idx="1347">
                  <c:v>1.2687500000000396</c:v>
                </c:pt>
                <c:pt idx="1348">
                  <c:v>1.2694444444444841</c:v>
                </c:pt>
                <c:pt idx="1349">
                  <c:v>1.2701388888889287</c:v>
                </c:pt>
                <c:pt idx="1350">
                  <c:v>1.2708333333333732</c:v>
                </c:pt>
                <c:pt idx="1351">
                  <c:v>1.2715277777778178</c:v>
                </c:pt>
                <c:pt idx="1352">
                  <c:v>1.2722222222222623</c:v>
                </c:pt>
                <c:pt idx="1353">
                  <c:v>1.2729166666667069</c:v>
                </c:pt>
                <c:pt idx="1354">
                  <c:v>1.2736111111111514</c:v>
                </c:pt>
                <c:pt idx="1355">
                  <c:v>1.274305555555596</c:v>
                </c:pt>
                <c:pt idx="1356">
                  <c:v>1.2750000000000405</c:v>
                </c:pt>
                <c:pt idx="1357">
                  <c:v>1.2756944444444851</c:v>
                </c:pt>
                <c:pt idx="1358">
                  <c:v>1.2763888888889297</c:v>
                </c:pt>
                <c:pt idx="1359">
                  <c:v>1.2770833333333742</c:v>
                </c:pt>
                <c:pt idx="1360">
                  <c:v>1.2777777777778188</c:v>
                </c:pt>
                <c:pt idx="1361">
                  <c:v>1.2784722222222633</c:v>
                </c:pt>
                <c:pt idx="1362">
                  <c:v>1.2791666666667079</c:v>
                </c:pt>
                <c:pt idx="1363">
                  <c:v>1.2798611111111524</c:v>
                </c:pt>
                <c:pt idx="1364">
                  <c:v>1.280555555555597</c:v>
                </c:pt>
                <c:pt idx="1365">
                  <c:v>1.2812500000000415</c:v>
                </c:pt>
                <c:pt idx="1366">
                  <c:v>1.2819444444444861</c:v>
                </c:pt>
                <c:pt idx="1367">
                  <c:v>1.2826388888889306</c:v>
                </c:pt>
                <c:pt idx="1368">
                  <c:v>1.2833333333333752</c:v>
                </c:pt>
                <c:pt idx="1369">
                  <c:v>1.2840277777778197</c:v>
                </c:pt>
                <c:pt idx="1370">
                  <c:v>1.2847222222222643</c:v>
                </c:pt>
                <c:pt idx="1371">
                  <c:v>1.2854166666667088</c:v>
                </c:pt>
                <c:pt idx="1372">
                  <c:v>1.2861111111111534</c:v>
                </c:pt>
                <c:pt idx="1373">
                  <c:v>1.2868055555555979</c:v>
                </c:pt>
                <c:pt idx="1374">
                  <c:v>1.2875000000000425</c:v>
                </c:pt>
                <c:pt idx="1375">
                  <c:v>1.2881944444444871</c:v>
                </c:pt>
                <c:pt idx="1376">
                  <c:v>1.2888888888889316</c:v>
                </c:pt>
                <c:pt idx="1377">
                  <c:v>1.2895833333333762</c:v>
                </c:pt>
                <c:pt idx="1378">
                  <c:v>1.2902777777778207</c:v>
                </c:pt>
                <c:pt idx="1379">
                  <c:v>1.2909722222222653</c:v>
                </c:pt>
                <c:pt idx="1380">
                  <c:v>1.2916666666667098</c:v>
                </c:pt>
                <c:pt idx="1381">
                  <c:v>1.2923611111111544</c:v>
                </c:pt>
                <c:pt idx="1382">
                  <c:v>1.2930555555555989</c:v>
                </c:pt>
                <c:pt idx="1383">
                  <c:v>1.2937500000000435</c:v>
                </c:pt>
                <c:pt idx="1384">
                  <c:v>1.294444444444488</c:v>
                </c:pt>
                <c:pt idx="1385">
                  <c:v>1.2951388888889326</c:v>
                </c:pt>
                <c:pt idx="1386">
                  <c:v>1.2958333333333771</c:v>
                </c:pt>
                <c:pt idx="1387">
                  <c:v>1.2965277777778217</c:v>
                </c:pt>
                <c:pt idx="1388">
                  <c:v>1.2972222222222662</c:v>
                </c:pt>
                <c:pt idx="1389">
                  <c:v>1.2979166666667108</c:v>
                </c:pt>
                <c:pt idx="1390">
                  <c:v>1.2986111111111553</c:v>
                </c:pt>
                <c:pt idx="1391">
                  <c:v>1.2993055555555999</c:v>
                </c:pt>
                <c:pt idx="1392">
                  <c:v>1.3000000000000445</c:v>
                </c:pt>
                <c:pt idx="1393">
                  <c:v>1.300694444444489</c:v>
                </c:pt>
                <c:pt idx="1394">
                  <c:v>1.3013888888889336</c:v>
                </c:pt>
                <c:pt idx="1395">
                  <c:v>1.3020833333333781</c:v>
                </c:pt>
                <c:pt idx="1396">
                  <c:v>1.3027777777778227</c:v>
                </c:pt>
                <c:pt idx="1397">
                  <c:v>1.3034722222222672</c:v>
                </c:pt>
                <c:pt idx="1398">
                  <c:v>1.3041666666667118</c:v>
                </c:pt>
                <c:pt idx="1399">
                  <c:v>1.3048611111111563</c:v>
                </c:pt>
                <c:pt idx="1400">
                  <c:v>1.3055555555556009</c:v>
                </c:pt>
                <c:pt idx="1401">
                  <c:v>1.3062500000000454</c:v>
                </c:pt>
                <c:pt idx="1402">
                  <c:v>1.30694444444449</c:v>
                </c:pt>
                <c:pt idx="1403">
                  <c:v>1.3076388888889345</c:v>
                </c:pt>
                <c:pt idx="1404">
                  <c:v>1.3083333333333791</c:v>
                </c:pt>
                <c:pt idx="1405">
                  <c:v>1.3090277777778236</c:v>
                </c:pt>
                <c:pt idx="1406">
                  <c:v>1.3097222222222682</c:v>
                </c:pt>
                <c:pt idx="1407">
                  <c:v>1.3104166666667127</c:v>
                </c:pt>
                <c:pt idx="1408">
                  <c:v>1.3111111111111573</c:v>
                </c:pt>
                <c:pt idx="1409">
                  <c:v>1.3118055555556019</c:v>
                </c:pt>
                <c:pt idx="1410">
                  <c:v>1.3125000000000464</c:v>
                </c:pt>
                <c:pt idx="1411">
                  <c:v>1.313194444444491</c:v>
                </c:pt>
                <c:pt idx="1412">
                  <c:v>1.3138888888889355</c:v>
                </c:pt>
                <c:pt idx="1413">
                  <c:v>1.3145833333333801</c:v>
                </c:pt>
                <c:pt idx="1414">
                  <c:v>1.3152777777778246</c:v>
                </c:pt>
                <c:pt idx="1415">
                  <c:v>1.3159722222222692</c:v>
                </c:pt>
                <c:pt idx="1416">
                  <c:v>1.3166666666667137</c:v>
                </c:pt>
                <c:pt idx="1417">
                  <c:v>1.3173611111111583</c:v>
                </c:pt>
                <c:pt idx="1418">
                  <c:v>1.3180555555556028</c:v>
                </c:pt>
                <c:pt idx="1419">
                  <c:v>1.3187500000000474</c:v>
                </c:pt>
                <c:pt idx="1420">
                  <c:v>1.3194444444444919</c:v>
                </c:pt>
                <c:pt idx="1421">
                  <c:v>1.3201388888889365</c:v>
                </c:pt>
                <c:pt idx="1422">
                  <c:v>1.320833333333381</c:v>
                </c:pt>
                <c:pt idx="1423">
                  <c:v>1.3215277777778256</c:v>
                </c:pt>
                <c:pt idx="1424">
                  <c:v>1.3222222222222701</c:v>
                </c:pt>
                <c:pt idx="1425">
                  <c:v>1.3229166666667147</c:v>
                </c:pt>
                <c:pt idx="1426">
                  <c:v>1.3236111111111593</c:v>
                </c:pt>
                <c:pt idx="1427">
                  <c:v>1.3243055555556038</c:v>
                </c:pt>
                <c:pt idx="1428">
                  <c:v>1.3250000000000484</c:v>
                </c:pt>
                <c:pt idx="1429">
                  <c:v>1.3256944444444929</c:v>
                </c:pt>
                <c:pt idx="1430">
                  <c:v>1.3263888888889375</c:v>
                </c:pt>
                <c:pt idx="1431">
                  <c:v>1.327083333333382</c:v>
                </c:pt>
                <c:pt idx="1432">
                  <c:v>1.3277777777778266</c:v>
                </c:pt>
                <c:pt idx="1433">
                  <c:v>1.3284722222222711</c:v>
                </c:pt>
                <c:pt idx="1434">
                  <c:v>1.3291666666667157</c:v>
                </c:pt>
                <c:pt idx="1435">
                  <c:v>1.3298611111111602</c:v>
                </c:pt>
                <c:pt idx="1436">
                  <c:v>1.3305555555556048</c:v>
                </c:pt>
                <c:pt idx="1437">
                  <c:v>1.3312500000000493</c:v>
                </c:pt>
                <c:pt idx="1438">
                  <c:v>1.3319444444444939</c:v>
                </c:pt>
                <c:pt idx="1439">
                  <c:v>1.3326388888889384</c:v>
                </c:pt>
                <c:pt idx="1440">
                  <c:v>1.333333333333383</c:v>
                </c:pt>
              </c:numCache>
            </c:numRef>
          </c:cat>
          <c:val>
            <c:numRef>
              <c:f>'WERTE IR'!$E$5:$E$1445</c:f>
              <c:numCache>
                <c:formatCode>0</c:formatCode>
                <c:ptCount val="1441"/>
                <c:pt idx="0">
                  <c:v>600</c:v>
                </c:pt>
                <c:pt idx="1">
                  <c:v>606.86094762213247</c:v>
                </c:pt>
                <c:pt idx="2">
                  <c:v>613.71046985536373</c:v>
                </c:pt>
                <c:pt idx="3">
                  <c:v>620.54858572614887</c:v>
                </c:pt>
                <c:pt idx="4">
                  <c:v>627.37531422925815</c:v>
                </c:pt>
                <c:pt idx="5">
                  <c:v>634.19067432783106</c:v>
                </c:pt>
                <c:pt idx="6">
                  <c:v>640.99468495342751</c:v>
                </c:pt>
                <c:pt idx="7">
                  <c:v>647.78736500608159</c:v>
                </c:pt>
                <c:pt idx="8">
                  <c:v>654.56873335435364</c:v>
                </c:pt>
                <c:pt idx="9">
                  <c:v>661.33880883538177</c:v>
                </c:pt>
                <c:pt idx="10">
                  <c:v>668.09761025493594</c:v>
                </c:pt>
                <c:pt idx="11">
                  <c:v>674.84515638746859</c:v>
                </c:pt>
                <c:pt idx="12">
                  <c:v>681.58146597616792</c:v>
                </c:pt>
                <c:pt idx="13">
                  <c:v>688.30655773300964</c:v>
                </c:pt>
                <c:pt idx="14">
                  <c:v>695.02045033880802</c:v>
                </c:pt>
                <c:pt idx="15">
                  <c:v>701.7231624432693</c:v>
                </c:pt>
                <c:pt idx="16">
                  <c:v>708.41471266504232</c:v>
                </c:pt>
                <c:pt idx="17">
                  <c:v>715.09511959177121</c:v>
                </c:pt>
                <c:pt idx="18">
                  <c:v>721.76440178014616</c:v>
                </c:pt>
                <c:pt idx="19">
                  <c:v>728.42257775595499</c:v>
                </c:pt>
                <c:pt idx="20">
                  <c:v>735.06966601413546</c:v>
                </c:pt>
                <c:pt idx="21">
                  <c:v>741.70568501882576</c:v>
                </c:pt>
                <c:pt idx="22">
                  <c:v>748.33065320341643</c:v>
                </c:pt>
                <c:pt idx="23">
                  <c:v>754.94458897060133</c:v>
                </c:pt>
                <c:pt idx="24">
                  <c:v>761.54751069242809</c:v>
                </c:pt>
                <c:pt idx="25">
                  <c:v>768.13943671035042</c:v>
                </c:pt>
                <c:pt idx="26">
                  <c:v>774.72038533527802</c:v>
                </c:pt>
                <c:pt idx="27">
                  <c:v>781.29037484762785</c:v>
                </c:pt>
                <c:pt idx="28">
                  <c:v>787.84942349737571</c:v>
                </c:pt>
                <c:pt idx="29">
                  <c:v>794.39754950410452</c:v>
                </c:pt>
                <c:pt idx="30">
                  <c:v>800.93477105705801</c:v>
                </c:pt>
                <c:pt idx="31">
                  <c:v>807.46110631518866</c:v>
                </c:pt>
                <c:pt idx="32">
                  <c:v>813.97657340721003</c:v>
                </c:pt>
                <c:pt idx="33">
                  <c:v>820.48119043164616</c:v>
                </c:pt>
                <c:pt idx="34">
                  <c:v>826.97497545688145</c:v>
                </c:pt>
                <c:pt idx="35">
                  <c:v>833.45794652121208</c:v>
                </c:pt>
                <c:pt idx="36">
                  <c:v>839.93012163289495</c:v>
                </c:pt>
                <c:pt idx="37">
                  <c:v>846.39151877019845</c:v>
                </c:pt>
                <c:pt idx="38">
                  <c:v>852.84215588145275</c:v>
                </c:pt>
                <c:pt idx="39">
                  <c:v>859.28205088509753</c:v>
                </c:pt>
                <c:pt idx="40">
                  <c:v>865.71122166973464</c:v>
                </c:pt>
                <c:pt idx="41">
                  <c:v>872.12968609417567</c:v>
                </c:pt>
                <c:pt idx="42">
                  <c:v>878.53746198749286</c:v>
                </c:pt>
                <c:pt idx="43">
                  <c:v>884.93456714906779</c:v>
                </c:pt>
                <c:pt idx="44">
                  <c:v>891.32101934864113</c:v>
                </c:pt>
                <c:pt idx="45">
                  <c:v>897.69683632636179</c:v>
                </c:pt>
                <c:pt idx="46">
                  <c:v>904.06203579283658</c:v>
                </c:pt>
                <c:pt idx="47">
                  <c:v>910.41663542917945</c:v>
                </c:pt>
                <c:pt idx="48">
                  <c:v>916.76065288706025</c:v>
                </c:pt>
                <c:pt idx="49">
                  <c:v>923.09410578875338</c:v>
                </c:pt>
                <c:pt idx="50">
                  <c:v>929.41701172718786</c:v>
                </c:pt>
                <c:pt idx="51">
                  <c:v>935.72938826599511</c:v>
                </c:pt>
                <c:pt idx="52">
                  <c:v>942.03125293955895</c:v>
                </c:pt>
                <c:pt idx="53">
                  <c:v>948.32262325306283</c:v>
                </c:pt>
                <c:pt idx="54">
                  <c:v>954.60351668253941</c:v>
                </c:pt>
                <c:pt idx="55">
                  <c:v>960.87395067491889</c:v>
                </c:pt>
                <c:pt idx="56">
                  <c:v>967.13394264807744</c:v>
                </c:pt>
                <c:pt idx="57">
                  <c:v>973.38350999088584</c:v>
                </c:pt>
                <c:pt idx="58">
                  <c:v>979.6226700632576</c:v>
                </c:pt>
                <c:pt idx="59">
                  <c:v>985.85144019619645</c:v>
                </c:pt>
                <c:pt idx="60">
                  <c:v>992.06983769184603</c:v>
                </c:pt>
                <c:pt idx="61">
                  <c:v>998.2778798235363</c:v>
                </c:pt>
                <c:pt idx="62">
                  <c:v>1004.4755838358332</c:v>
                </c:pt>
                <c:pt idx="63">
                  <c:v>1010.6629669445852</c:v>
                </c:pt>
                <c:pt idx="64">
                  <c:v>1016.840046336971</c:v>
                </c:pt>
                <c:pt idx="65">
                  <c:v>1023.006839171549</c:v>
                </c:pt>
                <c:pt idx="66">
                  <c:v>1029.1633625783029</c:v>
                </c:pt>
                <c:pt idx="67">
                  <c:v>1035.3096336586909</c:v>
                </c:pt>
                <c:pt idx="68">
                  <c:v>1041.4456694856922</c:v>
                </c:pt>
                <c:pt idx="69">
                  <c:v>1047.571487103854</c:v>
                </c:pt>
                <c:pt idx="70">
                  <c:v>1053.6871035293414</c:v>
                </c:pt>
                <c:pt idx="71">
                  <c:v>1059.7925357499807</c:v>
                </c:pt>
                <c:pt idx="72">
                  <c:v>1065.8878007253102</c:v>
                </c:pt>
                <c:pt idx="73">
                  <c:v>1071.9729153866258</c:v>
                </c:pt>
                <c:pt idx="74">
                  <c:v>1078.0478966370272</c:v>
                </c:pt>
                <c:pt idx="75">
                  <c:v>1084.1127613514664</c:v>
                </c:pt>
                <c:pt idx="76">
                  <c:v>1090.1675263767934</c:v>
                </c:pt>
                <c:pt idx="77">
                  <c:v>1096.2122085318042</c:v>
                </c:pt>
                <c:pt idx="78">
                  <c:v>1102.2468246072867</c:v>
                </c:pt>
                <c:pt idx="79">
                  <c:v>1108.2713913660666</c:v>
                </c:pt>
                <c:pt idx="80">
                  <c:v>1114.2859255430558</c:v>
                </c:pt>
                <c:pt idx="81">
                  <c:v>1120.2904438452972</c:v>
                </c:pt>
                <c:pt idx="82">
                  <c:v>1126.2849629520128</c:v>
                </c:pt>
                <c:pt idx="83">
                  <c:v>1132.269499514648</c:v>
                </c:pt>
                <c:pt idx="84">
                  <c:v>1138.2440701569194</c:v>
                </c:pt>
                <c:pt idx="85">
                  <c:v>1144.2086914748602</c:v>
                </c:pt>
                <c:pt idx="86">
                  <c:v>1150.163380036867</c:v>
                </c:pt>
                <c:pt idx="87">
                  <c:v>1156.1081523837449</c:v>
                </c:pt>
                <c:pt idx="88">
                  <c:v>1162.043025028755</c:v>
                </c:pt>
                <c:pt idx="89">
                  <c:v>1167.9680144576578</c:v>
                </c:pt>
                <c:pt idx="90">
                  <c:v>1173.8831371287611</c:v>
                </c:pt>
                <c:pt idx="91">
                  <c:v>1179.788409472965</c:v>
                </c:pt>
                <c:pt idx="92">
                  <c:v>1185.683847893808</c:v>
                </c:pt>
                <c:pt idx="93">
                  <c:v>1191.5694687675114</c:v>
                </c:pt>
                <c:pt idx="94">
                  <c:v>1197.4452884430259</c:v>
                </c:pt>
                <c:pt idx="95">
                  <c:v>1203.3113232420767</c:v>
                </c:pt>
                <c:pt idx="96">
                  <c:v>1209.1675894592083</c:v>
                </c:pt>
                <c:pt idx="97">
                  <c:v>1215.0141033618311</c:v>
                </c:pt>
                <c:pt idx="98">
                  <c:v>1220.8508811902652</c:v>
                </c:pt>
                <c:pt idx="99">
                  <c:v>1226.6779391577861</c:v>
                </c:pt>
                <c:pt idx="100">
                  <c:v>1232.4952934506691</c:v>
                </c:pt>
                <c:pt idx="101">
                  <c:v>1238.3029602282361</c:v>
                </c:pt>
                <c:pt idx="102">
                  <c:v>1244.1009556228983</c:v>
                </c:pt>
                <c:pt idx="103">
                  <c:v>1249.8892957402022</c:v>
                </c:pt>
                <c:pt idx="104">
                  <c:v>1255.667996658874</c:v>
                </c:pt>
                <c:pt idx="105">
                  <c:v>1261.4370744308649</c:v>
                </c:pt>
                <c:pt idx="106">
                  <c:v>1267.1965450813939</c:v>
                </c:pt>
                <c:pt idx="107">
                  <c:v>1272.9464246089944</c:v>
                </c:pt>
                <c:pt idx="108">
                  <c:v>1278.6867289855584</c:v>
                </c:pt>
                <c:pt idx="109">
                  <c:v>1284.4174741563788</c:v>
                </c:pt>
                <c:pt idx="110">
                  <c:v>1290.1386760401961</c:v>
                </c:pt>
                <c:pt idx="111">
                  <c:v>1295.8503505292413</c:v>
                </c:pt>
                <c:pt idx="112">
                  <c:v>1301.5525134892807</c:v>
                </c:pt>
                <c:pt idx="113">
                  <c:v>1307.2451807596597</c:v>
                </c:pt>
                <c:pt idx="114">
                  <c:v>1312.9283681533461</c:v>
                </c:pt>
                <c:pt idx="115">
                  <c:v>1318.6020914569758</c:v>
                </c:pt>
                <c:pt idx="116">
                  <c:v>1324.2663664308945</c:v>
                </c:pt>
                <c:pt idx="117">
                  <c:v>1329.9212088092031</c:v>
                </c:pt>
                <c:pt idx="118">
                  <c:v>1335.5666342998011</c:v>
                </c:pt>
                <c:pt idx="119">
                  <c:v>1341.2026585844287</c:v>
                </c:pt>
                <c:pt idx="120">
                  <c:v>1346.8292973187138</c:v>
                </c:pt>
                <c:pt idx="121">
                  <c:v>1352.4465661322108</c:v>
                </c:pt>
                <c:pt idx="122">
                  <c:v>1358.0544806284488</c:v>
                </c:pt>
                <c:pt idx="123">
                  <c:v>1363.653056384971</c:v>
                </c:pt>
                <c:pt idx="124">
                  <c:v>1369.2423089533806</c:v>
                </c:pt>
                <c:pt idx="125">
                  <c:v>1374.822253859383</c:v>
                </c:pt>
                <c:pt idx="126">
                  <c:v>1380.3929066028281</c:v>
                </c:pt>
                <c:pt idx="127">
                  <c:v>1385.9542826577554</c:v>
                </c:pt>
                <c:pt idx="128">
                  <c:v>1391.5063974724353</c:v>
                </c:pt>
                <c:pt idx="129">
                  <c:v>1397.0492664694123</c:v>
                </c:pt>
                <c:pt idx="130">
                  <c:v>1402.5829050455484</c:v>
                </c:pt>
                <c:pt idx="131">
                  <c:v>1408.1073285720652</c:v>
                </c:pt>
                <c:pt idx="132">
                  <c:v>1413.6225523945875</c:v>
                </c:pt>
                <c:pt idx="133">
                  <c:v>1419.1285918331851</c:v>
                </c:pt>
                <c:pt idx="134">
                  <c:v>1424.625462182415</c:v>
                </c:pt>
                <c:pt idx="135">
                  <c:v>1430.1131787113657</c:v>
                </c:pt>
                <c:pt idx="136">
                  <c:v>1435.591756663697</c:v>
                </c:pt>
                <c:pt idx="137">
                  <c:v>1441.061211257685</c:v>
                </c:pt>
                <c:pt idx="138">
                  <c:v>1446.5215576862629</c:v>
                </c:pt>
                <c:pt idx="139">
                  <c:v>1451.9728111170625</c:v>
                </c:pt>
                <c:pt idx="140">
                  <c:v>1457.4149866924586</c:v>
                </c:pt>
                <c:pt idx="141">
                  <c:v>1462.8480995296084</c:v>
                </c:pt>
                <c:pt idx="142">
                  <c:v>1468.272164720496</c:v>
                </c:pt>
                <c:pt idx="143">
                  <c:v>1473.6871973319728</c:v>
                </c:pt>
                <c:pt idx="144">
                  <c:v>1479.093212405799</c:v>
                </c:pt>
                <c:pt idx="145">
                  <c:v>1484.4902249586867</c:v>
                </c:pt>
                <c:pt idx="146">
                  <c:v>1489.878249982341</c:v>
                </c:pt>
                <c:pt idx="147">
                  <c:v>1495.2573024435019</c:v>
                </c:pt>
                <c:pt idx="148">
                  <c:v>1500.6273972839849</c:v>
                </c:pt>
                <c:pt idx="149">
                  <c:v>1505.9885494207235</c:v>
                </c:pt>
                <c:pt idx="150">
                  <c:v>1511.3407737458108</c:v>
                </c:pt>
                <c:pt idx="151">
                  <c:v>1516.6840851265395</c:v>
                </c:pt>
                <c:pt idx="152">
                  <c:v>1522.0184984054449</c:v>
                </c:pt>
                <c:pt idx="153">
                  <c:v>1527.3440284003455</c:v>
                </c:pt>
                <c:pt idx="154">
                  <c:v>1532.6606899043827</c:v>
                </c:pt>
                <c:pt idx="155">
                  <c:v>1537.9684976860649</c:v>
                </c:pt>
                <c:pt idx="156">
                  <c:v>1543.2674664893054</c:v>
                </c:pt>
                <c:pt idx="157">
                  <c:v>1548.5576110334659</c:v>
                </c:pt>
                <c:pt idx="158">
                  <c:v>1553.838946013396</c:v>
                </c:pt>
                <c:pt idx="159">
                  <c:v>1559.1114860994733</c:v>
                </c:pt>
                <c:pt idx="160">
                  <c:v>1564.375245937646</c:v>
                </c:pt>
                <c:pt idx="161">
                  <c:v>1569.6302401494729</c:v>
                </c:pt>
                <c:pt idx="162">
                  <c:v>1574.8764833321634</c:v>
                </c:pt>
                <c:pt idx="163">
                  <c:v>1580.1139900586188</c:v>
                </c:pt>
                <c:pt idx="164">
                  <c:v>1585.3427748774718</c:v>
                </c:pt>
                <c:pt idx="165">
                  <c:v>1590.5628523131284</c:v>
                </c:pt>
                <c:pt idx="166">
                  <c:v>1595.7742368658069</c:v>
                </c:pt>
                <c:pt idx="167">
                  <c:v>1600.9769430115789</c:v>
                </c:pt>
                <c:pt idx="168">
                  <c:v>1606.1709852024096</c:v>
                </c:pt>
                <c:pt idx="169">
                  <c:v>1611.3563778661967</c:v>
                </c:pt>
                <c:pt idx="170">
                  <c:v>1616.5331354068123</c:v>
                </c:pt>
                <c:pt idx="171">
                  <c:v>1621.7012722041418</c:v>
                </c:pt>
                <c:pt idx="172">
                  <c:v>1626.8608026141242</c:v>
                </c:pt>
                <c:pt idx="173">
                  <c:v>1632.0117409687919</c:v>
                </c:pt>
                <c:pt idx="174">
                  <c:v>1637.1541015763096</c:v>
                </c:pt>
                <c:pt idx="175">
                  <c:v>1642.2878987210163</c:v>
                </c:pt>
                <c:pt idx="176">
                  <c:v>1647.4131466634624</c:v>
                </c:pt>
                <c:pt idx="177">
                  <c:v>1652.5298596404516</c:v>
                </c:pt>
                <c:pt idx="178">
                  <c:v>1657.6380518650788</c:v>
                </c:pt>
                <c:pt idx="179">
                  <c:v>1662.7377375267693</c:v>
                </c:pt>
                <c:pt idx="180">
                  <c:v>1667.8289307913205</c:v>
                </c:pt>
                <c:pt idx="181">
                  <c:v>1672.9116458009391</c:v>
                </c:pt>
                <c:pt idx="182">
                  <c:v>1677.9858966742813</c:v>
                </c:pt>
                <c:pt idx="183">
                  <c:v>1683.051697506492</c:v>
                </c:pt>
                <c:pt idx="184">
                  <c:v>1688.1090623692426</c:v>
                </c:pt>
                <c:pt idx="185">
                  <c:v>1693.1580053107723</c:v>
                </c:pt>
                <c:pt idx="186">
                  <c:v>1698.1985403559261</c:v>
                </c:pt>
                <c:pt idx="187">
                  <c:v>1703.2306815061936</c:v>
                </c:pt>
                <c:pt idx="188">
                  <c:v>1708.2544427397479</c:v>
                </c:pt>
                <c:pt idx="189">
                  <c:v>1713.2698380114839</c:v>
                </c:pt>
                <c:pt idx="190">
                  <c:v>1718.2768812530592</c:v>
                </c:pt>
                <c:pt idx="191">
                  <c:v>1723.2755863729299</c:v>
                </c:pt>
                <c:pt idx="192">
                  <c:v>1728.2659672563911</c:v>
                </c:pt>
                <c:pt idx="193">
                  <c:v>1733.2480377656161</c:v>
                </c:pt>
                <c:pt idx="194">
                  <c:v>1738.2218117396917</c:v>
                </c:pt>
                <c:pt idx="195">
                  <c:v>1743.1873029946605</c:v>
                </c:pt>
                <c:pt idx="196">
                  <c:v>1748.1445253235568</c:v>
                </c:pt>
                <c:pt idx="197">
                  <c:v>1753.0934924964458</c:v>
                </c:pt>
                <c:pt idx="198">
                  <c:v>1758.0342182604622</c:v>
                </c:pt>
                <c:pt idx="199">
                  <c:v>1762.9667163398465</c:v>
                </c:pt>
                <c:pt idx="200">
                  <c:v>1767.8910004359861</c:v>
                </c:pt>
                <c:pt idx="201">
                  <c:v>1772.8070842274508</c:v>
                </c:pt>
                <c:pt idx="202">
                  <c:v>1777.7149813700323</c:v>
                </c:pt>
                <c:pt idx="203">
                  <c:v>1782.6147054967814</c:v>
                </c:pt>
                <c:pt idx="204">
                  <c:v>1787.5062702180458</c:v>
                </c:pt>
                <c:pt idx="205">
                  <c:v>1792.3896891215086</c:v>
                </c:pt>
                <c:pt idx="206">
                  <c:v>1797.2649757722252</c:v>
                </c:pt>
                <c:pt idx="207">
                  <c:v>1802.1321437126619</c:v>
                </c:pt>
                <c:pt idx="208">
                  <c:v>1806.9912064627329</c:v>
                </c:pt>
                <c:pt idx="209">
                  <c:v>1811.8421775198374</c:v>
                </c:pt>
                <c:pt idx="210">
                  <c:v>1816.6850703588984</c:v>
                </c:pt>
                <c:pt idx="211">
                  <c:v>1821.519898432399</c:v>
                </c:pt>
                <c:pt idx="212">
                  <c:v>1826.3466751704207</c:v>
                </c:pt>
                <c:pt idx="213">
                  <c:v>1831.1654139806794</c:v>
                </c:pt>
                <c:pt idx="214">
                  <c:v>1835.9761282485638</c:v>
                </c:pt>
                <c:pt idx="215">
                  <c:v>1840.7788313371723</c:v>
                </c:pt>
                <c:pt idx="216">
                  <c:v>1845.5735365873495</c:v>
                </c:pt>
                <c:pt idx="217">
                  <c:v>1850.360257317725</c:v>
                </c:pt>
                <c:pt idx="218">
                  <c:v>1855.1390068247476</c:v>
                </c:pt>
                <c:pt idx="219">
                  <c:v>1859.9097983827248</c:v>
                </c:pt>
                <c:pt idx="220">
                  <c:v>1864.6726452438586</c:v>
                </c:pt>
                <c:pt idx="221">
                  <c:v>1869.4275606382819</c:v>
                </c:pt>
                <c:pt idx="222">
                  <c:v>1874.1745577740962</c:v>
                </c:pt>
                <c:pt idx="223">
                  <c:v>1878.9136498374082</c:v>
                </c:pt>
                <c:pt idx="224">
                  <c:v>1883.6448499923649</c:v>
                </c:pt>
                <c:pt idx="225">
                  <c:v>1888.368171381192</c:v>
                </c:pt>
                <c:pt idx="226">
                  <c:v>1893.0836271242301</c:v>
                </c:pt>
                <c:pt idx="227">
                  <c:v>1897.7912303199703</c:v>
                </c:pt>
                <c:pt idx="228">
                  <c:v>1902.4909940450914</c:v>
                </c:pt>
                <c:pt idx="229">
                  <c:v>1907.1829313544952</c:v>
                </c:pt>
                <c:pt idx="230">
                  <c:v>1911.8670552813439</c:v>
                </c:pt>
                <c:pt idx="231">
                  <c:v>1916.5433788370963</c:v>
                </c:pt>
                <c:pt idx="232">
                  <c:v>1921.2119150115427</c:v>
                </c:pt>
                <c:pt idx="233">
                  <c:v>1925.8726767728426</c:v>
                </c:pt>
                <c:pt idx="234">
                  <c:v>1930.5256770675587</c:v>
                </c:pt>
                <c:pt idx="235">
                  <c:v>1935.1709288206955</c:v>
                </c:pt>
                <c:pt idx="236">
                  <c:v>1939.8084449357327</c:v>
                </c:pt>
                <c:pt idx="237">
                  <c:v>1944.4382382946626</c:v>
                </c:pt>
                <c:pt idx="238">
                  <c:v>1949.0603217580256</c:v>
                </c:pt>
                <c:pt idx="239">
                  <c:v>1953.6747081649446</c:v>
                </c:pt>
                <c:pt idx="240">
                  <c:v>1958.2814103331634</c:v>
                </c:pt>
                <c:pt idx="241">
                  <c:v>1962.8804410590797</c:v>
                </c:pt>
                <c:pt idx="242">
                  <c:v>1967.4718131177817</c:v>
                </c:pt>
                <c:pt idx="243">
                  <c:v>1972.0555392630831</c:v>
                </c:pt>
                <c:pt idx="244">
                  <c:v>1976.6316322275602</c:v>
                </c:pt>
                <c:pt idx="245">
                  <c:v>1981.2001047225849</c:v>
                </c:pt>
                <c:pt idx="246">
                  <c:v>1985.7609694383616</c:v>
                </c:pt>
                <c:pt idx="247">
                  <c:v>1990.3142390439621</c:v>
                </c:pt>
                <c:pt idx="248">
                  <c:v>1994.8599261873605</c:v>
                </c:pt>
                <c:pt idx="249">
                  <c:v>1999.3980434954681</c:v>
                </c:pt>
                <c:pt idx="250">
                  <c:v>2003.9286035741693</c:v>
                </c:pt>
                <c:pt idx="251">
                  <c:v>2008.4516190083561</c:v>
                </c:pt>
                <c:pt idx="252">
                  <c:v>2012.9671023619635</c:v>
                </c:pt>
                <c:pt idx="253">
                  <c:v>2017.4750661780035</c:v>
                </c:pt>
                <c:pt idx="254">
                  <c:v>2021.9755229786006</c:v>
                </c:pt>
                <c:pt idx="255">
                  <c:v>2026.4684852650266</c:v>
                </c:pt>
                <c:pt idx="256">
                  <c:v>2030.9539655177352</c:v>
                </c:pt>
                <c:pt idx="257">
                  <c:v>2035.431976196397</c:v>
                </c:pt>
                <c:pt idx="258">
                  <c:v>2039.9025297399332</c:v>
                </c:pt>
                <c:pt idx="259">
                  <c:v>2044.3656385665508</c:v>
                </c:pt>
                <c:pt idx="260">
                  <c:v>2048.8213150737774</c:v>
                </c:pt>
                <c:pt idx="261">
                  <c:v>2053.2695716384951</c:v>
                </c:pt>
                <c:pt idx="262">
                  <c:v>2057.7104206169743</c:v>
                </c:pt>
                <c:pt idx="263">
                  <c:v>2062.1438743449103</c:v>
                </c:pt>
                <c:pt idx="264">
                  <c:v>2066.5699451374549</c:v>
                </c:pt>
                <c:pt idx="265">
                  <c:v>2070.9886452892524</c:v>
                </c:pt>
                <c:pt idx="266">
                  <c:v>2075.3999870744719</c:v>
                </c:pt>
                <c:pt idx="267">
                  <c:v>2079.8039827468442</c:v>
                </c:pt>
                <c:pt idx="268">
                  <c:v>2084.2006445396928</c:v>
                </c:pt>
                <c:pt idx="269">
                  <c:v>2088.5899846659704</c:v>
                </c:pt>
                <c:pt idx="270">
                  <c:v>2092.9720153182916</c:v>
                </c:pt>
                <c:pt idx="271">
                  <c:v>2097.346748668966</c:v>
                </c:pt>
                <c:pt idx="272">
                  <c:v>2101.7141968700334</c:v>
                </c:pt>
                <c:pt idx="273">
                  <c:v>2106.0743720532973</c:v>
                </c:pt>
                <c:pt idx="274">
                  <c:v>2110.4272863303586</c:v>
                </c:pt>
                <c:pt idx="275">
                  <c:v>2114.7729517926487</c:v>
                </c:pt>
                <c:pt idx="276">
                  <c:v>2119.1113805114628</c:v>
                </c:pt>
                <c:pt idx="277">
                  <c:v>2123.4425845379947</c:v>
                </c:pt>
                <c:pt idx="278">
                  <c:v>2127.7665759033694</c:v>
                </c:pt>
                <c:pt idx="279">
                  <c:v>2132.0833666186772</c:v>
                </c:pt>
                <c:pt idx="280">
                  <c:v>2136.3929686750066</c:v>
                </c:pt>
                <c:pt idx="281">
                  <c:v>2140.695394043476</c:v>
                </c:pt>
                <c:pt idx="282">
                  <c:v>2144.9906546752704</c:v>
                </c:pt>
                <c:pt idx="283">
                  <c:v>2149.2787625016722</c:v>
                </c:pt>
                <c:pt idx="284">
                  <c:v>2153.5597294340946</c:v>
                </c:pt>
                <c:pt idx="285">
                  <c:v>2157.8335673641154</c:v>
                </c:pt>
                <c:pt idx="286">
                  <c:v>2162.100288163509</c:v>
                </c:pt>
                <c:pt idx="287">
                  <c:v>2166.3599036842802</c:v>
                </c:pt>
                <c:pt idx="288">
                  <c:v>2170.6124257586976</c:v>
                </c:pt>
                <c:pt idx="289">
                  <c:v>2174.8578661993251</c:v>
                </c:pt>
                <c:pt idx="290">
                  <c:v>2179.096236799056</c:v>
                </c:pt>
                <c:pt idx="291">
                  <c:v>2183.3275493311435</c:v>
                </c:pt>
                <c:pt idx="292">
                  <c:v>2187.5518155492373</c:v>
                </c:pt>
                <c:pt idx="293">
                  <c:v>2191.7690471874125</c:v>
                </c:pt>
                <c:pt idx="294">
                  <c:v>2195.9792559602042</c:v>
                </c:pt>
                <c:pt idx="295">
                  <c:v>2200.1824535626397</c:v>
                </c:pt>
                <c:pt idx="296">
                  <c:v>2204.3786516702703</c:v>
                </c:pt>
                <c:pt idx="297">
                  <c:v>2208.5678619392042</c:v>
                </c:pt>
                <c:pt idx="298">
                  <c:v>2212.7500960061402</c:v>
                </c:pt>
                <c:pt idx="299">
                  <c:v>2216.9253654883969</c:v>
                </c:pt>
                <c:pt idx="300">
                  <c:v>2221.093681983949</c:v>
                </c:pt>
                <c:pt idx="301">
                  <c:v>2225.2550570714548</c:v>
                </c:pt>
                <c:pt idx="302">
                  <c:v>2229.4095023102927</c:v>
                </c:pt>
                <c:pt idx="303">
                  <c:v>2233.5570292405914</c:v>
                </c:pt>
                <c:pt idx="304">
                  <c:v>2237.6976493832617</c:v>
                </c:pt>
                <c:pt idx="305">
                  <c:v>2241.8313742400283</c:v>
                </c:pt>
                <c:pt idx="306">
                  <c:v>2245.9582152934631</c:v>
                </c:pt>
                <c:pt idx="307">
                  <c:v>2250.0781840070158</c:v>
                </c:pt>
                <c:pt idx="308">
                  <c:v>2254.1912918250478</c:v>
                </c:pt>
                <c:pt idx="309">
                  <c:v>2258.2975501728606</c:v>
                </c:pt>
                <c:pt idx="310">
                  <c:v>2262.3969704567294</c:v>
                </c:pt>
                <c:pt idx="311">
                  <c:v>2266.4895640639361</c:v>
                </c:pt>
                <c:pt idx="312">
                  <c:v>2270.5753423627984</c:v>
                </c:pt>
                <c:pt idx="313">
                  <c:v>2274.6543167027035</c:v>
                </c:pt>
                <c:pt idx="314">
                  <c:v>2278.726498414138</c:v>
                </c:pt>
                <c:pt idx="315">
                  <c:v>2282.7918988087208</c:v>
                </c:pt>
                <c:pt idx="316">
                  <c:v>2286.850529179233</c:v>
                </c:pt>
                <c:pt idx="317">
                  <c:v>2290.9024007996504</c:v>
                </c:pt>
                <c:pt idx="318">
                  <c:v>2294.9475249251755</c:v>
                </c:pt>
                <c:pt idx="319">
                  <c:v>2298.9859127922655</c:v>
                </c:pt>
                <c:pt idx="320">
                  <c:v>2303.0175756186682</c:v>
                </c:pt>
                <c:pt idx="321">
                  <c:v>2307.0425246034488</c:v>
                </c:pt>
                <c:pt idx="322">
                  <c:v>2311.0607709270234</c:v>
                </c:pt>
                <c:pt idx="323">
                  <c:v>2315.0723257511913</c:v>
                </c:pt>
                <c:pt idx="324">
                  <c:v>2319.0772002191616</c:v>
                </c:pt>
                <c:pt idx="325">
                  <c:v>2323.0754054555891</c:v>
                </c:pt>
                <c:pt idx="326">
                  <c:v>2327.0669525666012</c:v>
                </c:pt>
                <c:pt idx="327">
                  <c:v>2331.0518526398318</c:v>
                </c:pt>
                <c:pt idx="328">
                  <c:v>2335.0301167444509</c:v>
                </c:pt>
                <c:pt idx="329">
                  <c:v>2339.0017559311937</c:v>
                </c:pt>
                <c:pt idx="330">
                  <c:v>2342.9667812323942</c:v>
                </c:pt>
                <c:pt idx="331">
                  <c:v>2346.9252036620142</c:v>
                </c:pt>
                <c:pt idx="332">
                  <c:v>2350.8770342156736</c:v>
                </c:pt>
                <c:pt idx="333">
                  <c:v>2354.8222838706829</c:v>
                </c:pt>
                <c:pt idx="334">
                  <c:v>2358.7609635860708</c:v>
                </c:pt>
                <c:pt idx="335">
                  <c:v>2362.6930843026175</c:v>
                </c:pt>
                <c:pt idx="336">
                  <c:v>2366.6186569428824</c:v>
                </c:pt>
                <c:pt idx="337">
                  <c:v>2370.5376924112361</c:v>
                </c:pt>
                <c:pt idx="338">
                  <c:v>2374.450201593892</c:v>
                </c:pt>
                <c:pt idx="339">
                  <c:v>2378.3561953589328</c:v>
                </c:pt>
                <c:pt idx="340">
                  <c:v>2382.255684556344</c:v>
                </c:pt>
                <c:pt idx="341">
                  <c:v>2386.1486800180423</c:v>
                </c:pt>
                <c:pt idx="342">
                  <c:v>2390.0351925579066</c:v>
                </c:pt>
                <c:pt idx="343">
                  <c:v>2393.9152329718077</c:v>
                </c:pt>
                <c:pt idx="344">
                  <c:v>2397.7888120376383</c:v>
                </c:pt>
                <c:pt idx="345">
                  <c:v>2401.6559405153421</c:v>
                </c:pt>
                <c:pt idx="346">
                  <c:v>2405.5166291469454</c:v>
                </c:pt>
                <c:pt idx="347">
                  <c:v>2409.3708886565864</c:v>
                </c:pt>
                <c:pt idx="348">
                  <c:v>2413.2187297505429</c:v>
                </c:pt>
                <c:pt idx="349">
                  <c:v>2417.0601631172658</c:v>
                </c:pt>
                <c:pt idx="350">
                  <c:v>2420.8951994274057</c:v>
                </c:pt>
                <c:pt idx="351">
                  <c:v>2424.7238493338432</c:v>
                </c:pt>
                <c:pt idx="352">
                  <c:v>2428.5461234717195</c:v>
                </c:pt>
                <c:pt idx="353">
                  <c:v>2432.3620324584654</c:v>
                </c:pt>
                <c:pt idx="354">
                  <c:v>2436.1715868938309</c:v>
                </c:pt>
                <c:pt idx="355">
                  <c:v>2439.9747973599133</c:v>
                </c:pt>
                <c:pt idx="356">
                  <c:v>2443.7716744211889</c:v>
                </c:pt>
                <c:pt idx="357">
                  <c:v>2447.5622286245411</c:v>
                </c:pt>
                <c:pt idx="358">
                  <c:v>2451.3464704992894</c:v>
                </c:pt>
                <c:pt idx="359">
                  <c:v>2455.1244105572191</c:v>
                </c:pt>
                <c:pt idx="360">
                  <c:v>2458.896059292611</c:v>
                </c:pt>
                <c:pt idx="361">
                  <c:v>2462.6614271822691</c:v>
                </c:pt>
                <c:pt idx="362">
                  <c:v>2466.4205246855508</c:v>
                </c:pt>
                <c:pt idx="363">
                  <c:v>2470.1733622443967</c:v>
                </c:pt>
                <c:pt idx="364">
                  <c:v>2473.919950283358</c:v>
                </c:pt>
                <c:pt idx="365">
                  <c:v>2477.6602992096259</c:v>
                </c:pt>
                <c:pt idx="366">
                  <c:v>2481.3944194130604</c:v>
                </c:pt>
                <c:pt idx="367">
                  <c:v>2485.1223212662208</c:v>
                </c:pt>
                <c:pt idx="368">
                  <c:v>2488.8440151243922</c:v>
                </c:pt>
                <c:pt idx="369">
                  <c:v>2492.5595113256154</c:v>
                </c:pt>
                <c:pt idx="370">
                  <c:v>2496.2688201907158</c:v>
                </c:pt>
                <c:pt idx="371">
                  <c:v>2499.9719520233307</c:v>
                </c:pt>
                <c:pt idx="372">
                  <c:v>2503.6689171099406</c:v>
                </c:pt>
                <c:pt idx="373">
                  <c:v>2507.3597257198953</c:v>
                </c:pt>
                <c:pt idx="374">
                  <c:v>2511.0443881054434</c:v>
                </c:pt>
                <c:pt idx="375">
                  <c:v>2514.7229145017604</c:v>
                </c:pt>
                <c:pt idx="376">
                  <c:v>2518.395315126977</c:v>
                </c:pt>
                <c:pt idx="377">
                  <c:v>2522.0616001822091</c:v>
                </c:pt>
                <c:pt idx="378">
                  <c:v>2525.7217798515835</c:v>
                </c:pt>
                <c:pt idx="379">
                  <c:v>2529.3758643022693</c:v>
                </c:pt>
                <c:pt idx="380">
                  <c:v>2533.0238636845029</c:v>
                </c:pt>
                <c:pt idx="381">
                  <c:v>2536.6657881316178</c:v>
                </c:pt>
                <c:pt idx="382">
                  <c:v>2540.301647760074</c:v>
                </c:pt>
                <c:pt idx="383">
                  <c:v>2543.9314526694834</c:v>
                </c:pt>
                <c:pt idx="384">
                  <c:v>2547.5552129426401</c:v>
                </c:pt>
                <c:pt idx="385">
                  <c:v>2551.1729386455472</c:v>
                </c:pt>
                <c:pt idx="386">
                  <c:v>2554.7846398274442</c:v>
                </c:pt>
                <c:pt idx="387">
                  <c:v>2558.3903265208382</c:v>
                </c:pt>
                <c:pt idx="388">
                  <c:v>2561.9900087415263</c:v>
                </c:pt>
                <c:pt idx="389">
                  <c:v>2565.5836964886289</c:v>
                </c:pt>
                <c:pt idx="390">
                  <c:v>2569.1713997446145</c:v>
                </c:pt>
                <c:pt idx="391">
                  <c:v>2572.7531284753272</c:v>
                </c:pt>
                <c:pt idx="392">
                  <c:v>2576.3288926300165</c:v>
                </c:pt>
                <c:pt idx="393">
                  <c:v>2579.8987021413618</c:v>
                </c:pt>
                <c:pt idx="394">
                  <c:v>2583.4625669255047</c:v>
                </c:pt>
                <c:pt idx="395">
                  <c:v>2587.0204968820703</c:v>
                </c:pt>
                <c:pt idx="396">
                  <c:v>2590.5725018941998</c:v>
                </c:pt>
                <c:pt idx="397">
                  <c:v>2594.1185918285773</c:v>
                </c:pt>
                <c:pt idx="398">
                  <c:v>2597.6587765354529</c:v>
                </c:pt>
                <c:pt idx="399">
                  <c:v>2601.1930658486772</c:v>
                </c:pt>
                <c:pt idx="400">
                  <c:v>2604.7214695857219</c:v>
                </c:pt>
                <c:pt idx="401">
                  <c:v>2608.2439975477105</c:v>
                </c:pt>
                <c:pt idx="402">
                  <c:v>2611.7606595194457</c:v>
                </c:pt>
                <c:pt idx="403">
                  <c:v>2615.2714652694353</c:v>
                </c:pt>
                <c:pt idx="404">
                  <c:v>2618.7764245499197</c:v>
                </c:pt>
                <c:pt idx="405">
                  <c:v>2622.2755470968987</c:v>
                </c:pt>
                <c:pt idx="406">
                  <c:v>2625.7688426301593</c:v>
                </c:pt>
                <c:pt idx="407">
                  <c:v>2629.2563208533029</c:v>
                </c:pt>
                <c:pt idx="408">
                  <c:v>2632.7379914537719</c:v>
                </c:pt>
                <c:pt idx="409">
                  <c:v>2636.2138641028746</c:v>
                </c:pt>
                <c:pt idx="410">
                  <c:v>2639.6839484558159</c:v>
                </c:pt>
                <c:pt idx="411">
                  <c:v>2643.1482541517203</c:v>
                </c:pt>
                <c:pt idx="412">
                  <c:v>2646.606790813662</c:v>
                </c:pt>
                <c:pt idx="413">
                  <c:v>2650.0595680486895</c:v>
                </c:pt>
                <c:pt idx="414">
                  <c:v>2653.5065954478528</c:v>
                </c:pt>
                <c:pt idx="415">
                  <c:v>2656.9478825862302</c:v>
                </c:pt>
                <c:pt idx="416">
                  <c:v>2660.3834390229549</c:v>
                </c:pt>
                <c:pt idx="417">
                  <c:v>2663.8132743012411</c:v>
                </c:pt>
                <c:pt idx="418">
                  <c:v>2667.2373979484119</c:v>
                </c:pt>
                <c:pt idx="419">
                  <c:v>2670.6558194759241</c:v>
                </c:pt>
                <c:pt idx="420">
                  <c:v>2674.0685483793945</c:v>
                </c:pt>
                <c:pt idx="421">
                  <c:v>2677.4755941386279</c:v>
                </c:pt>
                <c:pt idx="422">
                  <c:v>2680.8769662176437</c:v>
                </c:pt>
                <c:pt idx="423">
                  <c:v>2684.2726740646976</c:v>
                </c:pt>
                <c:pt idx="424">
                  <c:v>2687.6627271123161</c:v>
                </c:pt>
                <c:pt idx="425">
                  <c:v>2691.0471347773137</c:v>
                </c:pt>
                <c:pt idx="426">
                  <c:v>2694.4259064608254</c:v>
                </c:pt>
                <c:pt idx="427">
                  <c:v>2697.7990515483307</c:v>
                </c:pt>
                <c:pt idx="428">
                  <c:v>2701.1665794096784</c:v>
                </c:pt>
                <c:pt idx="429">
                  <c:v>2704.5284993991158</c:v>
                </c:pt>
                <c:pt idx="430">
                  <c:v>2707.8848208553109</c:v>
                </c:pt>
                <c:pt idx="431">
                  <c:v>2711.2355531013809</c:v>
                </c:pt>
                <c:pt idx="432">
                  <c:v>2714.5807054449187</c:v>
                </c:pt>
                <c:pt idx="433">
                  <c:v>2717.9202871780144</c:v>
                </c:pt>
                <c:pt idx="434">
                  <c:v>2721.2543075772878</c:v>
                </c:pt>
                <c:pt idx="435">
                  <c:v>2724.5827759039084</c:v>
                </c:pt>
                <c:pt idx="436">
                  <c:v>2727.905701403623</c:v>
                </c:pt>
                <c:pt idx="437">
                  <c:v>2731.2230933067831</c:v>
                </c:pt>
                <c:pt idx="438">
                  <c:v>2734.5349608283677</c:v>
                </c:pt>
                <c:pt idx="439">
                  <c:v>2737.8413131680113</c:v>
                </c:pt>
                <c:pt idx="440">
                  <c:v>2741.1421595100287</c:v>
                </c:pt>
                <c:pt idx="441">
                  <c:v>2744.4375090234385</c:v>
                </c:pt>
                <c:pt idx="442">
                  <c:v>2747.7273708619914</c:v>
                </c:pt>
                <c:pt idx="443">
                  <c:v>2751.0117541641962</c:v>
                </c:pt>
                <c:pt idx="444">
                  <c:v>2754.2906680533406</c:v>
                </c:pt>
                <c:pt idx="445">
                  <c:v>2757.5641216375211</c:v>
                </c:pt>
                <c:pt idx="446">
                  <c:v>2760.8321240096661</c:v>
                </c:pt>
                <c:pt idx="447">
                  <c:v>2764.0946842475632</c:v>
                </c:pt>
                <c:pt idx="448">
                  <c:v>2767.3518114138806</c:v>
                </c:pt>
                <c:pt idx="449">
                  <c:v>2770.6035145561964</c:v>
                </c:pt>
                <c:pt idx="450">
                  <c:v>2773.8498027070218</c:v>
                </c:pt>
                <c:pt idx="451">
                  <c:v>2777.0906848838254</c:v>
                </c:pt>
                <c:pt idx="452">
                  <c:v>2780.3261700890598</c:v>
                </c:pt>
                <c:pt idx="453">
                  <c:v>2783.5562673101858</c:v>
                </c:pt>
                <c:pt idx="454">
                  <c:v>2786.7809855196983</c:v>
                </c:pt>
                <c:pt idx="455">
                  <c:v>2790.0003336751502</c:v>
                </c:pt>
                <c:pt idx="456">
                  <c:v>2793.2143207191762</c:v>
                </c:pt>
                <c:pt idx="457">
                  <c:v>2796.4229555795209</c:v>
                </c:pt>
                <c:pt idx="458">
                  <c:v>2799.6262471690616</c:v>
                </c:pt>
                <c:pt idx="459">
                  <c:v>2802.8242043858313</c:v>
                </c:pt>
                <c:pt idx="460">
                  <c:v>2806.0168361130472</c:v>
                </c:pt>
                <c:pt idx="461">
                  <c:v>2809.2041512191327</c:v>
                </c:pt>
                <c:pt idx="462">
                  <c:v>2812.3861585577424</c:v>
                </c:pt>
                <c:pt idx="463">
                  <c:v>2815.562866967789</c:v>
                </c:pt>
                <c:pt idx="464">
                  <c:v>2818.7342852734637</c:v>
                </c:pt>
                <c:pt idx="465">
                  <c:v>2821.9004222842636</c:v>
                </c:pt>
                <c:pt idx="466">
                  <c:v>2825.0612867950158</c:v>
                </c:pt>
                <c:pt idx="467">
                  <c:v>2828.2168875859024</c:v>
                </c:pt>
                <c:pt idx="468">
                  <c:v>2831.3672334224816</c:v>
                </c:pt>
                <c:pt idx="469">
                  <c:v>2834.5123330557176</c:v>
                </c:pt>
                <c:pt idx="470">
                  <c:v>2837.6521952219996</c:v>
                </c:pt>
                <c:pt idx="471">
                  <c:v>2840.786828643169</c:v>
                </c:pt>
                <c:pt idx="472">
                  <c:v>2843.9162420265429</c:v>
                </c:pt>
                <c:pt idx="473">
                  <c:v>2847.0404440649386</c:v>
                </c:pt>
                <c:pt idx="474">
                  <c:v>2850.1594434366966</c:v>
                </c:pt>
                <c:pt idx="475">
                  <c:v>2853.2732488057068</c:v>
                </c:pt>
                <c:pt idx="476">
                  <c:v>2856.3818688214296</c:v>
                </c:pt>
                <c:pt idx="477">
                  <c:v>2859.4853121189226</c:v>
                </c:pt>
                <c:pt idx="478">
                  <c:v>2862.5835873188648</c:v>
                </c:pt>
                <c:pt idx="479">
                  <c:v>2865.6767030275773</c:v>
                </c:pt>
                <c:pt idx="480">
                  <c:v>2868.7646678370502</c:v>
                </c:pt>
                <c:pt idx="481">
                  <c:v>2871.8474903249653</c:v>
                </c:pt>
                <c:pt idx="482">
                  <c:v>2874.9251790547214</c:v>
                </c:pt>
                <c:pt idx="483">
                  <c:v>2877.9977425754546</c:v>
                </c:pt>
                <c:pt idx="484">
                  <c:v>2881.0651894220659</c:v>
                </c:pt>
                <c:pt idx="485">
                  <c:v>2884.1275281152439</c:v>
                </c:pt>
                <c:pt idx="486">
                  <c:v>2887.1847671614855</c:v>
                </c:pt>
                <c:pt idx="487">
                  <c:v>2890.2369150531249</c:v>
                </c:pt>
                <c:pt idx="488">
                  <c:v>2893.2839802683507</c:v>
                </c:pt>
                <c:pt idx="489">
                  <c:v>2896.3259712712365</c:v>
                </c:pt>
                <c:pt idx="490">
                  <c:v>2899.3628965117591</c:v>
                </c:pt>
                <c:pt idx="491">
                  <c:v>2902.3947644258233</c:v>
                </c:pt>
                <c:pt idx="492">
                  <c:v>2905.4215834352863</c:v>
                </c:pt>
                <c:pt idx="493">
                  <c:v>2908.443361947981</c:v>
                </c:pt>
                <c:pt idx="494">
                  <c:v>2911.460108357739</c:v>
                </c:pt>
                <c:pt idx="495">
                  <c:v>2914.4718310444127</c:v>
                </c:pt>
                <c:pt idx="496">
                  <c:v>2917.4785383739004</c:v>
                </c:pt>
                <c:pt idx="497">
                  <c:v>2920.4802386981692</c:v>
                </c:pt>
                <c:pt idx="498">
                  <c:v>2923.4769403552768</c:v>
                </c:pt>
                <c:pt idx="499">
                  <c:v>2926.4686516693973</c:v>
                </c:pt>
                <c:pt idx="500">
                  <c:v>2929.4553809508416</c:v>
                </c:pt>
                <c:pt idx="501">
                  <c:v>2932.4371364960812</c:v>
                </c:pt>
                <c:pt idx="502">
                  <c:v>2935.4139265877729</c:v>
                </c:pt>
                <c:pt idx="503">
                  <c:v>2938.3857594947799</c:v>
                </c:pt>
                <c:pt idx="504">
                  <c:v>2941.3526434721953</c:v>
                </c:pt>
                <c:pt idx="505">
                  <c:v>2944.3145867613662</c:v>
                </c:pt>
                <c:pt idx="506">
                  <c:v>2947.2715975899137</c:v>
                </c:pt>
                <c:pt idx="507">
                  <c:v>2950.2236841717586</c:v>
                </c:pt>
                <c:pt idx="508">
                  <c:v>2953.1708547071444</c:v>
                </c:pt>
                <c:pt idx="509">
                  <c:v>2956.113117382657</c:v>
                </c:pt>
                <c:pt idx="510">
                  <c:v>2959.0504803712502</c:v>
                </c:pt>
                <c:pt idx="511">
                  <c:v>2961.9829518322676</c:v>
                </c:pt>
                <c:pt idx="512">
                  <c:v>2964.9105399114651</c:v>
                </c:pt>
                <c:pt idx="513">
                  <c:v>2967.8332527410344</c:v>
                </c:pt>
                <c:pt idx="514">
                  <c:v>2970.7510984396235</c:v>
                </c:pt>
                <c:pt idx="515">
                  <c:v>2973.6640851123611</c:v>
                </c:pt>
                <c:pt idx="516">
                  <c:v>2976.5722208508787</c:v>
                </c:pt>
                <c:pt idx="517">
                  <c:v>2979.4755137333332</c:v>
                </c:pt>
                <c:pt idx="518">
                  <c:v>2982.3739718244292</c:v>
                </c:pt>
                <c:pt idx="519">
                  <c:v>2985.2676031754409</c:v>
                </c:pt>
                <c:pt idx="520">
                  <c:v>2988.1564158242345</c:v>
                </c:pt>
                <c:pt idx="521">
                  <c:v>2991.0404177952919</c:v>
                </c:pt>
                <c:pt idx="522">
                  <c:v>2993.9196170997311</c:v>
                </c:pt>
                <c:pt idx="523">
                  <c:v>2996.7940217353307</c:v>
                </c:pt>
                <c:pt idx="524">
                  <c:v>2999.6636396865492</c:v>
                </c:pt>
                <c:pt idx="525">
                  <c:v>3002.5284789245497</c:v>
                </c:pt>
                <c:pt idx="526">
                  <c:v>3005.3885474072204</c:v>
                </c:pt>
                <c:pt idx="527">
                  <c:v>3008.2438530791978</c:v>
                </c:pt>
                <c:pt idx="528">
                  <c:v>3011.094403871889</c:v>
                </c:pt>
                <c:pt idx="529">
                  <c:v>3013.940207703492</c:v>
                </c:pt>
                <c:pt idx="530">
                  <c:v>3016.7812724790197</c:v>
                </c:pt>
                <c:pt idx="531">
                  <c:v>3019.6176060903199</c:v>
                </c:pt>
                <c:pt idx="532">
                  <c:v>3022.4492164160993</c:v>
                </c:pt>
                <c:pt idx="533">
                  <c:v>3025.2761113219435</c:v>
                </c:pt>
                <c:pt idx="534">
                  <c:v>3028.0982986603412</c:v>
                </c:pt>
                <c:pt idx="535">
                  <c:v>3030.9157862707025</c:v>
                </c:pt>
                <c:pt idx="536">
                  <c:v>3033.7285819793838</c:v>
                </c:pt>
                <c:pt idx="537">
                  <c:v>3036.536693599709</c:v>
                </c:pt>
                <c:pt idx="538">
                  <c:v>3039.3401289319891</c:v>
                </c:pt>
                <c:pt idx="539">
                  <c:v>3042.1388957635468</c:v>
                </c:pt>
                <c:pt idx="540">
                  <c:v>3044.9330018687365</c:v>
                </c:pt>
                <c:pt idx="541">
                  <c:v>3047.722455008965</c:v>
                </c:pt>
                <c:pt idx="542">
                  <c:v>3050.5072629327151</c:v>
                </c:pt>
                <c:pt idx="543">
                  <c:v>3053.2874333755672</c:v>
                </c:pt>
                <c:pt idx="544">
                  <c:v>3056.062974060218</c:v>
                </c:pt>
                <c:pt idx="545">
                  <c:v>3058.8338926965043</c:v>
                </c:pt>
                <c:pt idx="546">
                  <c:v>3061.6001969814242</c:v>
                </c:pt>
                <c:pt idx="547">
                  <c:v>3064.3618945991584</c:v>
                </c:pt>
                <c:pt idx="548">
                  <c:v>3067.1189932210914</c:v>
                </c:pt>
                <c:pt idx="549">
                  <c:v>3069.8715005058311</c:v>
                </c:pt>
                <c:pt idx="550">
                  <c:v>3072.6194240992336</c:v>
                </c:pt>
                <c:pt idx="551">
                  <c:v>3075.3627716344213</c:v>
                </c:pt>
                <c:pt idx="552">
                  <c:v>3078.1015507318061</c:v>
                </c:pt>
                <c:pt idx="553">
                  <c:v>3080.8357689991094</c:v>
                </c:pt>
                <c:pt idx="554">
                  <c:v>3083.565434031384</c:v>
                </c:pt>
                <c:pt idx="555">
                  <c:v>3086.2905534110341</c:v>
                </c:pt>
                <c:pt idx="556">
                  <c:v>3089.0111347078373</c:v>
                </c:pt>
                <c:pt idx="557">
                  <c:v>3091.727185478966</c:v>
                </c:pt>
                <c:pt idx="558">
                  <c:v>3094.4387132690081</c:v>
                </c:pt>
                <c:pt idx="559">
                  <c:v>3097.1457256099857</c:v>
                </c:pt>
                <c:pt idx="560">
                  <c:v>3099.84823002138</c:v>
                </c:pt>
                <c:pt idx="561">
                  <c:v>3102.546234010149</c:v>
                </c:pt>
                <c:pt idx="562">
                  <c:v>3105.2397450707504</c:v>
                </c:pt>
                <c:pt idx="563">
                  <c:v>3107.9287706851605</c:v>
                </c:pt>
                <c:pt idx="564">
                  <c:v>3110.6133183228976</c:v>
                </c:pt>
                <c:pt idx="565">
                  <c:v>3113.29339544104</c:v>
                </c:pt>
                <c:pt idx="566">
                  <c:v>3115.9690094842472</c:v>
                </c:pt>
                <c:pt idx="567">
                  <c:v>3118.6401678847824</c:v>
                </c:pt>
                <c:pt idx="568">
                  <c:v>3121.3068780625326</c:v>
                </c:pt>
                <c:pt idx="569">
                  <c:v>3123.9691474250271</c:v>
                </c:pt>
                <c:pt idx="570">
                  <c:v>3126.6269833674601</c:v>
                </c:pt>
                <c:pt idx="571">
                  <c:v>3129.2803932727111</c:v>
                </c:pt>
                <c:pt idx="572">
                  <c:v>3131.9293845113652</c:v>
                </c:pt>
                <c:pt idx="573">
                  <c:v>3134.5739644417331</c:v>
                </c:pt>
                <c:pt idx="574">
                  <c:v>3137.214140409872</c:v>
                </c:pt>
                <c:pt idx="575">
                  <c:v>3139.8499197496053</c:v>
                </c:pt>
                <c:pt idx="576">
                  <c:v>3142.4813097825436</c:v>
                </c:pt>
                <c:pt idx="577">
                  <c:v>3145.1083178181061</c:v>
                </c:pt>
                <c:pt idx="578">
                  <c:v>3147.7309511535386</c:v>
                </c:pt>
                <c:pt idx="579">
                  <c:v>3150.349217073936</c:v>
                </c:pt>
                <c:pt idx="580">
                  <c:v>3152.9631228522603</c:v>
                </c:pt>
                <c:pt idx="581">
                  <c:v>3155.5726757493626</c:v>
                </c:pt>
                <c:pt idx="582">
                  <c:v>3158.177883014002</c:v>
                </c:pt>
                <c:pt idx="583">
                  <c:v>3160.7787518828686</c:v>
                </c:pt>
                <c:pt idx="584">
                  <c:v>3163.3752895805987</c:v>
                </c:pt>
                <c:pt idx="585">
                  <c:v>3165.9675033197991</c:v>
                </c:pt>
                <c:pt idx="586">
                  <c:v>3168.5554003010648</c:v>
                </c:pt>
                <c:pt idx="587">
                  <c:v>3171.1389877130005</c:v>
                </c:pt>
                <c:pt idx="588">
                  <c:v>3173.7182727322393</c:v>
                </c:pt>
                <c:pt idx="589">
                  <c:v>3176.2932625234639</c:v>
                </c:pt>
                <c:pt idx="590">
                  <c:v>3178.8639642394251</c:v>
                </c:pt>
                <c:pt idx="591">
                  <c:v>3181.4303850209626</c:v>
                </c:pt>
                <c:pt idx="592">
                  <c:v>3183.9925319970243</c:v>
                </c:pt>
                <c:pt idx="593">
                  <c:v>3186.5504122846878</c:v>
                </c:pt>
                <c:pt idx="594">
                  <c:v>3189.1040329891771</c:v>
                </c:pt>
                <c:pt idx="595">
                  <c:v>3191.6534012038851</c:v>
                </c:pt>
                <c:pt idx="596">
                  <c:v>3194.1985240103909</c:v>
                </c:pt>
                <c:pt idx="597">
                  <c:v>3196.7394084784828</c:v>
                </c:pt>
                <c:pt idx="598">
                  <c:v>3199.2760616661735</c:v>
                </c:pt>
                <c:pt idx="599">
                  <c:v>3201.8084906197255</c:v>
                </c:pt>
                <c:pt idx="600">
                  <c:v>3204.3367023736637</c:v>
                </c:pt>
                <c:pt idx="601">
                  <c:v>3206.8607039508001</c:v>
                </c:pt>
                <c:pt idx="602">
                  <c:v>3209.3805023622526</c:v>
                </c:pt>
                <c:pt idx="603">
                  <c:v>3211.8961046074628</c:v>
                </c:pt>
                <c:pt idx="604">
                  <c:v>3214.4075176742158</c:v>
                </c:pt>
                <c:pt idx="605">
                  <c:v>3216.9147485386611</c:v>
                </c:pt>
                <c:pt idx="606">
                  <c:v>3219.4178041653299</c:v>
                </c:pt>
                <c:pt idx="607">
                  <c:v>3221.9166915071564</c:v>
                </c:pt>
                <c:pt idx="608">
                  <c:v>3224.4114175054965</c:v>
                </c:pt>
                <c:pt idx="609">
                  <c:v>3226.9019890901459</c:v>
                </c:pt>
                <c:pt idx="610">
                  <c:v>3229.3884131793607</c:v>
                </c:pt>
                <c:pt idx="611">
                  <c:v>3231.8706966798754</c:v>
                </c:pt>
                <c:pt idx="612">
                  <c:v>3234.3488464869242</c:v>
                </c:pt>
                <c:pt idx="613">
                  <c:v>3236.8228694842574</c:v>
                </c:pt>
                <c:pt idx="614">
                  <c:v>3239.2927725441637</c:v>
                </c:pt>
                <c:pt idx="615">
                  <c:v>3241.758562527486</c:v>
                </c:pt>
                <c:pt idx="616">
                  <c:v>3244.2202462836426</c:v>
                </c:pt>
                <c:pt idx="617">
                  <c:v>3246.6778306506449</c:v>
                </c:pt>
                <c:pt idx="618">
                  <c:v>3249.1313224551191</c:v>
                </c:pt>
                <c:pt idx="619">
                  <c:v>3251.580728512321</c:v>
                </c:pt>
                <c:pt idx="620">
                  <c:v>3254.0260556261578</c:v>
                </c:pt>
                <c:pt idx="621">
                  <c:v>3256.4673105892061</c:v>
                </c:pt>
                <c:pt idx="622">
                  <c:v>3258.9045001827317</c:v>
                </c:pt>
                <c:pt idx="623">
                  <c:v>3261.3376311767079</c:v>
                </c:pt>
                <c:pt idx="624">
                  <c:v>3263.7667103298322</c:v>
                </c:pt>
                <c:pt idx="625">
                  <c:v>3266.1917443895491</c:v>
                </c:pt>
                <c:pt idx="626">
                  <c:v>3268.6127400920655</c:v>
                </c:pt>
                <c:pt idx="627">
                  <c:v>3271.0297041623708</c:v>
                </c:pt>
                <c:pt idx="628">
                  <c:v>3273.4426433142562</c:v>
                </c:pt>
                <c:pt idx="629">
                  <c:v>3275.8515642503321</c:v>
                </c:pt>
                <c:pt idx="630">
                  <c:v>3278.2564736620466</c:v>
                </c:pt>
                <c:pt idx="631">
                  <c:v>3280.657378229705</c:v>
                </c:pt>
                <c:pt idx="632">
                  <c:v>3283.0542846224889</c:v>
                </c:pt>
                <c:pt idx="633">
                  <c:v>3285.4471994984724</c:v>
                </c:pt>
                <c:pt idx="634">
                  <c:v>3287.8361295046438</c:v>
                </c:pt>
                <c:pt idx="635">
                  <c:v>3290.2210812769204</c:v>
                </c:pt>
                <c:pt idx="636">
                  <c:v>3292.60206144017</c:v>
                </c:pt>
                <c:pt idx="637">
                  <c:v>3294.9790766082278</c:v>
                </c:pt>
                <c:pt idx="638">
                  <c:v>3297.3521333839158</c:v>
                </c:pt>
                <c:pt idx="639">
                  <c:v>3299.7212383590595</c:v>
                </c:pt>
                <c:pt idx="640">
                  <c:v>3302.0863981145076</c:v>
                </c:pt>
                <c:pt idx="641">
                  <c:v>3304.4476192201496</c:v>
                </c:pt>
                <c:pt idx="642">
                  <c:v>3306.8049082349353</c:v>
                </c:pt>
                <c:pt idx="643">
                  <c:v>3309.15827170689</c:v>
                </c:pt>
                <c:pt idx="644">
                  <c:v>3311.5077161731374</c:v>
                </c:pt>
                <c:pt idx="645">
                  <c:v>3313.8532481599127</c:v>
                </c:pt>
                <c:pt idx="646">
                  <c:v>3316.194874182584</c:v>
                </c:pt>
                <c:pt idx="647">
                  <c:v>3318.5326007456706</c:v>
                </c:pt>
                <c:pt idx="648">
                  <c:v>3320.8664343428572</c:v>
                </c:pt>
                <c:pt idx="649">
                  <c:v>3323.1963814570177</c:v>
                </c:pt>
                <c:pt idx="650">
                  <c:v>3325.5224485602289</c:v>
                </c:pt>
                <c:pt idx="651">
                  <c:v>3327.8446421137892</c:v>
                </c:pt>
                <c:pt idx="652">
                  <c:v>3330.1629685682374</c:v>
                </c:pt>
                <c:pt idx="653">
                  <c:v>3332.4774343633721</c:v>
                </c:pt>
                <c:pt idx="654">
                  <c:v>3334.7880459282655</c:v>
                </c:pt>
                <c:pt idx="655">
                  <c:v>3337.0948096812845</c:v>
                </c:pt>
                <c:pt idx="656">
                  <c:v>3339.3977320301078</c:v>
                </c:pt>
                <c:pt idx="657">
                  <c:v>3341.696819371743</c:v>
                </c:pt>
                <c:pt idx="658">
                  <c:v>3343.9920780925463</c:v>
                </c:pt>
                <c:pt idx="659">
                  <c:v>3346.2835145682375</c:v>
                </c:pt>
                <c:pt idx="660">
                  <c:v>3348.5711351639193</c:v>
                </c:pt>
                <c:pt idx="661">
                  <c:v>3350.8549462340943</c:v>
                </c:pt>
                <c:pt idx="662">
                  <c:v>3353.1349541226837</c:v>
                </c:pt>
                <c:pt idx="663">
                  <c:v>3355.4111651630451</c:v>
                </c:pt>
                <c:pt idx="664">
                  <c:v>3357.683585677988</c:v>
                </c:pt>
                <c:pt idx="665">
                  <c:v>3359.9522219797927</c:v>
                </c:pt>
                <c:pt idx="666">
                  <c:v>3362.2170803702284</c:v>
                </c:pt>
                <c:pt idx="667">
                  <c:v>3364.4781671405699</c:v>
                </c:pt>
                <c:pt idx="668">
                  <c:v>3366.7354885716145</c:v>
                </c:pt>
                <c:pt idx="669">
                  <c:v>3368.9890509337024</c:v>
                </c:pt>
                <c:pt idx="670">
                  <c:v>3371.2388604867297</c:v>
                </c:pt>
                <c:pt idx="671">
                  <c:v>3373.4849234801686</c:v>
                </c:pt>
                <c:pt idx="672">
                  <c:v>3375.7272461530847</c:v>
                </c:pt>
                <c:pt idx="673">
                  <c:v>3377.9658347341533</c:v>
                </c:pt>
                <c:pt idx="674">
                  <c:v>3380.2006954416784</c:v>
                </c:pt>
                <c:pt idx="675">
                  <c:v>3382.4318344836065</c:v>
                </c:pt>
                <c:pt idx="676">
                  <c:v>3384.659258057548</c:v>
                </c:pt>
                <c:pt idx="677">
                  <c:v>3386.8829723507924</c:v>
                </c:pt>
                <c:pt idx="678">
                  <c:v>3389.1029835403251</c:v>
                </c:pt>
                <c:pt idx="679">
                  <c:v>3391.3192977928452</c:v>
                </c:pt>
                <c:pt idx="680">
                  <c:v>3393.5319212647828</c:v>
                </c:pt>
                <c:pt idx="681">
                  <c:v>3395.7408601023149</c:v>
                </c:pt>
                <c:pt idx="682">
                  <c:v>3397.9461204413847</c:v>
                </c:pt>
                <c:pt idx="683">
                  <c:v>3400.1477084077173</c:v>
                </c:pt>
                <c:pt idx="684">
                  <c:v>3402.3456301168353</c:v>
                </c:pt>
                <c:pt idx="685">
                  <c:v>3404.5398916740792</c:v>
                </c:pt>
                <c:pt idx="686">
                  <c:v>3406.73049917462</c:v>
                </c:pt>
                <c:pt idx="687">
                  <c:v>3408.9174587034813</c:v>
                </c:pt>
                <c:pt idx="688">
                  <c:v>3411.100776335551</c:v>
                </c:pt>
                <c:pt idx="689">
                  <c:v>3413.2804581356027</c:v>
                </c:pt>
                <c:pt idx="690">
                  <c:v>3415.4565101583089</c:v>
                </c:pt>
                <c:pt idx="691">
                  <c:v>3417.6289384482598</c:v>
                </c:pt>
                <c:pt idx="692">
                  <c:v>3419.7977490399799</c:v>
                </c:pt>
                <c:pt idx="693">
                  <c:v>3421.9629479579448</c:v>
                </c:pt>
                <c:pt idx="694">
                  <c:v>3424.1245412165977</c:v>
                </c:pt>
                <c:pt idx="695">
                  <c:v>3426.2825348203646</c:v>
                </c:pt>
                <c:pt idx="696">
                  <c:v>3428.4369347636743</c:v>
                </c:pt>
                <c:pt idx="697">
                  <c:v>3430.5877470309724</c:v>
                </c:pt>
                <c:pt idx="698">
                  <c:v>3432.7349775967382</c:v>
                </c:pt>
                <c:pt idx="699">
                  <c:v>3434.8786324255034</c:v>
                </c:pt>
                <c:pt idx="700">
                  <c:v>3437.0187174718658</c:v>
                </c:pt>
                <c:pt idx="701">
                  <c:v>3439.155238680507</c:v>
                </c:pt>
                <c:pt idx="702">
                  <c:v>3441.28820198621</c:v>
                </c:pt>
                <c:pt idx="703">
                  <c:v>3443.417613313874</c:v>
                </c:pt>
                <c:pt idx="704">
                  <c:v>3445.5434785785319</c:v>
                </c:pt>
                <c:pt idx="705">
                  <c:v>3447.6658036853664</c:v>
                </c:pt>
                <c:pt idx="706">
                  <c:v>3449.7845945297263</c:v>
                </c:pt>
                <c:pt idx="707">
                  <c:v>3451.8998569971436</c:v>
                </c:pt>
                <c:pt idx="708">
                  <c:v>3454.0115969633471</c:v>
                </c:pt>
                <c:pt idx="709">
                  <c:v>3456.1198202942846</c:v>
                </c:pt>
                <c:pt idx="710">
                  <c:v>3458.2245328461327</c:v>
                </c:pt>
                <c:pt idx="711">
                  <c:v>3460.3257404653159</c:v>
                </c:pt>
                <c:pt idx="712">
                  <c:v>3462.4234489885239</c:v>
                </c:pt>
                <c:pt idx="713">
                  <c:v>3464.5176642427255</c:v>
                </c:pt>
                <c:pt idx="714">
                  <c:v>3466.6083920451874</c:v>
                </c:pt>
                <c:pt idx="715">
                  <c:v>3468.6956382034882</c:v>
                </c:pt>
                <c:pt idx="716">
                  <c:v>3470.7794085155347</c:v>
                </c:pt>
                <c:pt idx="717">
                  <c:v>3472.8597087695798</c:v>
                </c:pt>
                <c:pt idx="718">
                  <c:v>3474.9365447442356</c:v>
                </c:pt>
                <c:pt idx="719">
                  <c:v>3477.0099222084932</c:v>
                </c:pt>
                <c:pt idx="720">
                  <c:v>3479.0798469217357</c:v>
                </c:pt>
                <c:pt idx="721">
                  <c:v>3481.1463246337548</c:v>
                </c:pt>
                <c:pt idx="722">
                  <c:v>3483.2093610847678</c:v>
                </c:pt>
                <c:pt idx="723">
                  <c:v>3485.268962005433</c:v>
                </c:pt>
                <c:pt idx="724">
                  <c:v>3487.3251331168658</c:v>
                </c:pt>
                <c:pt idx="725">
                  <c:v>3489.3778801306535</c:v>
                </c:pt>
                <c:pt idx="726">
                  <c:v>3491.4272087488721</c:v>
                </c:pt>
                <c:pt idx="727">
                  <c:v>3493.4731246641031</c:v>
                </c:pt>
                <c:pt idx="728">
                  <c:v>3495.515633559447</c:v>
                </c:pt>
                <c:pt idx="729">
                  <c:v>3497.5547411085417</c:v>
                </c:pt>
                <c:pt idx="730">
                  <c:v>3499.5904529755753</c:v>
                </c:pt>
                <c:pt idx="731">
                  <c:v>3501.6227748153046</c:v>
                </c:pt>
                <c:pt idx="732">
                  <c:v>3503.6517122730693</c:v>
                </c:pt>
                <c:pt idx="733">
                  <c:v>3505.6772709848087</c:v>
                </c:pt>
                <c:pt idx="734">
                  <c:v>3507.6994565770756</c:v>
                </c:pt>
                <c:pt idx="735">
                  <c:v>3509.7182746670533</c:v>
                </c:pt>
                <c:pt idx="736">
                  <c:v>3511.7337308625711</c:v>
                </c:pt>
                <c:pt idx="737">
                  <c:v>3513.74583076212</c:v>
                </c:pt>
                <c:pt idx="738">
                  <c:v>3515.7545799548675</c:v>
                </c:pt>
                <c:pt idx="739">
                  <c:v>3517.759984020674</c:v>
                </c:pt>
                <c:pt idx="740">
                  <c:v>3519.7620485301077</c:v>
                </c:pt>
                <c:pt idx="741">
                  <c:v>3521.7607790444599</c:v>
                </c:pt>
                <c:pt idx="742">
                  <c:v>3523.7561811157611</c:v>
                </c:pt>
                <c:pt idx="743">
                  <c:v>3525.7482602867958</c:v>
                </c:pt>
                <c:pt idx="744">
                  <c:v>3527.7370220911198</c:v>
                </c:pt>
                <c:pt idx="745">
                  <c:v>3529.7224720530717</c:v>
                </c:pt>
                <c:pt idx="746">
                  <c:v>3531.7046156877914</c:v>
                </c:pt>
                <c:pt idx="747">
                  <c:v>3533.6834585012348</c:v>
                </c:pt>
                <c:pt idx="748">
                  <c:v>3535.6590059901896</c:v>
                </c:pt>
                <c:pt idx="749">
                  <c:v>3537.6312636422881</c:v>
                </c:pt>
                <c:pt idx="750">
                  <c:v>3539.6002369360253</c:v>
                </c:pt>
                <c:pt idx="751">
                  <c:v>3541.5659313407727</c:v>
                </c:pt>
                <c:pt idx="752">
                  <c:v>3543.5283523167936</c:v>
                </c:pt>
                <c:pt idx="753">
                  <c:v>3545.4875053152596</c:v>
                </c:pt>
                <c:pt idx="754">
                  <c:v>3547.4433957782626</c:v>
                </c:pt>
                <c:pt idx="755">
                  <c:v>3549.3960291388335</c:v>
                </c:pt>
                <c:pt idx="756">
                  <c:v>3551.3454108209544</c:v>
                </c:pt>
                <c:pt idx="757">
                  <c:v>3553.2915462395767</c:v>
                </c:pt>
                <c:pt idx="758">
                  <c:v>3555.234440800632</c:v>
                </c:pt>
                <c:pt idx="759">
                  <c:v>3557.1740999010522</c:v>
                </c:pt>
                <c:pt idx="760">
                  <c:v>3559.1105289287802</c:v>
                </c:pt>
                <c:pt idx="761">
                  <c:v>3561.0437332627862</c:v>
                </c:pt>
                <c:pt idx="762">
                  <c:v>3562.9737182730842</c:v>
                </c:pt>
                <c:pt idx="763">
                  <c:v>3564.9004893207439</c:v>
                </c:pt>
                <c:pt idx="764">
                  <c:v>3566.8240517579093</c:v>
                </c:pt>
                <c:pt idx="765">
                  <c:v>3568.7444109278103</c:v>
                </c:pt>
                <c:pt idx="766">
                  <c:v>3570.661572164779</c:v>
                </c:pt>
                <c:pt idx="767">
                  <c:v>3572.5755407942652</c:v>
                </c:pt>
                <c:pt idx="768">
                  <c:v>3574.4863221328483</c:v>
                </c:pt>
                <c:pt idx="769">
                  <c:v>3576.3939214882571</c:v>
                </c:pt>
                <c:pt idx="770">
                  <c:v>3578.2983441593792</c:v>
                </c:pt>
                <c:pt idx="771">
                  <c:v>3580.1995954362783</c:v>
                </c:pt>
                <c:pt idx="772">
                  <c:v>3582.09768060021</c:v>
                </c:pt>
                <c:pt idx="773">
                  <c:v>3583.9926049236333</c:v>
                </c:pt>
                <c:pt idx="774">
                  <c:v>3585.8843736702293</c:v>
                </c:pt>
                <c:pt idx="775">
                  <c:v>3587.7729920949114</c:v>
                </c:pt>
                <c:pt idx="776">
                  <c:v>3589.6584654438434</c:v>
                </c:pt>
                <c:pt idx="777">
                  <c:v>3591.5407989544528</c:v>
                </c:pt>
                <c:pt idx="778">
                  <c:v>3593.4199978554448</c:v>
                </c:pt>
                <c:pt idx="779">
                  <c:v>3595.2960673668176</c:v>
                </c:pt>
                <c:pt idx="780">
                  <c:v>3597.1690126998769</c:v>
                </c:pt>
                <c:pt idx="781">
                  <c:v>3599.0388390572489</c:v>
                </c:pt>
                <c:pt idx="782">
                  <c:v>3600.9055516328981</c:v>
                </c:pt>
                <c:pt idx="783">
                  <c:v>3602.7691556121372</c:v>
                </c:pt>
                <c:pt idx="784">
                  <c:v>3604.6296561716463</c:v>
                </c:pt>
                <c:pt idx="785">
                  <c:v>3606.4870584794826</c:v>
                </c:pt>
                <c:pt idx="786">
                  <c:v>3608.3413676950986</c:v>
                </c:pt>
                <c:pt idx="787">
                  <c:v>3610.1925889693548</c:v>
                </c:pt>
                <c:pt idx="788">
                  <c:v>3612.0407274445333</c:v>
                </c:pt>
                <c:pt idx="789">
                  <c:v>3613.8857882543539</c:v>
                </c:pt>
                <c:pt idx="790">
                  <c:v>3615.727776523986</c:v>
                </c:pt>
                <c:pt idx="791">
                  <c:v>3617.566697370065</c:v>
                </c:pt>
                <c:pt idx="792">
                  <c:v>3619.402555900705</c:v>
                </c:pt>
                <c:pt idx="793">
                  <c:v>3621.2353572155153</c:v>
                </c:pt>
                <c:pt idx="794">
                  <c:v>3623.0651064056115</c:v>
                </c:pt>
                <c:pt idx="795">
                  <c:v>3624.8918085536316</c:v>
                </c:pt>
                <c:pt idx="796">
                  <c:v>3626.7154687337484</c:v>
                </c:pt>
                <c:pt idx="797">
                  <c:v>3628.5360920116864</c:v>
                </c:pt>
                <c:pt idx="798">
                  <c:v>3630.3536834447341</c:v>
                </c:pt>
                <c:pt idx="799">
                  <c:v>3632.1682480817576</c:v>
                </c:pt>
                <c:pt idx="800">
                  <c:v>3633.9797909632148</c:v>
                </c:pt>
                <c:pt idx="801">
                  <c:v>3635.7883171211706</c:v>
                </c:pt>
                <c:pt idx="802">
                  <c:v>3637.593831579311</c:v>
                </c:pt>
                <c:pt idx="803">
                  <c:v>3639.396339352953</c:v>
                </c:pt>
                <c:pt idx="804">
                  <c:v>3641.1958454490659</c:v>
                </c:pt>
                <c:pt idx="805">
                  <c:v>3642.9923548662778</c:v>
                </c:pt>
                <c:pt idx="806">
                  <c:v>3644.785872594894</c:v>
                </c:pt>
                <c:pt idx="807">
                  <c:v>3646.5764036169094</c:v>
                </c:pt>
                <c:pt idx="808">
                  <c:v>3648.3639529060224</c:v>
                </c:pt>
                <c:pt idx="809">
                  <c:v>3650.148525427649</c:v>
                </c:pt>
                <c:pt idx="810">
                  <c:v>3651.930126138936</c:v>
                </c:pt>
                <c:pt idx="811">
                  <c:v>3653.7087599887755</c:v>
                </c:pt>
                <c:pt idx="812">
                  <c:v>3655.4844319178183</c:v>
                </c:pt>
                <c:pt idx="813">
                  <c:v>3657.257146858487</c:v>
                </c:pt>
                <c:pt idx="814">
                  <c:v>3659.0269097349919</c:v>
                </c:pt>
                <c:pt idx="815">
                  <c:v>3660.7937254633416</c:v>
                </c:pt>
                <c:pt idx="816">
                  <c:v>3662.5575989513586</c:v>
                </c:pt>
                <c:pt idx="817">
                  <c:v>3664.3185350986932</c:v>
                </c:pt>
                <c:pt idx="818">
                  <c:v>3666.0765387968345</c:v>
                </c:pt>
                <c:pt idx="819">
                  <c:v>3667.8316149291286</c:v>
                </c:pt>
                <c:pt idx="820">
                  <c:v>3669.5837683707878</c:v>
                </c:pt>
                <c:pt idx="821">
                  <c:v>3671.3330039889056</c:v>
                </c:pt>
                <c:pt idx="822">
                  <c:v>3673.0793266424716</c:v>
                </c:pt>
                <c:pt idx="823">
                  <c:v>3674.8227411823823</c:v>
                </c:pt>
                <c:pt idx="824">
                  <c:v>3676.5632524514585</c:v>
                </c:pt>
                <c:pt idx="825">
                  <c:v>3678.3008652844533</c:v>
                </c:pt>
                <c:pt idx="826">
                  <c:v>3680.0355845080708</c:v>
                </c:pt>
                <c:pt idx="827">
                  <c:v>3681.7674149409768</c:v>
                </c:pt>
                <c:pt idx="828">
                  <c:v>3683.4963613938116</c:v>
                </c:pt>
                <c:pt idx="829">
                  <c:v>3685.2224286692067</c:v>
                </c:pt>
                <c:pt idx="830">
                  <c:v>3686.9456215617938</c:v>
                </c:pt>
                <c:pt idx="831">
                  <c:v>3688.6659448582209</c:v>
                </c:pt>
                <c:pt idx="832">
                  <c:v>3690.383403337165</c:v>
                </c:pt>
                <c:pt idx="833">
                  <c:v>3692.098001769345</c:v>
                </c:pt>
                <c:pt idx="834">
                  <c:v>3693.8097449175357</c:v>
                </c:pt>
                <c:pt idx="835">
                  <c:v>3695.5186375365806</c:v>
                </c:pt>
                <c:pt idx="836">
                  <c:v>3697.2246843734042</c:v>
                </c:pt>
                <c:pt idx="837">
                  <c:v>3698.9278901670268</c:v>
                </c:pt>
                <c:pt idx="838">
                  <c:v>3700.6282596485757</c:v>
                </c:pt>
                <c:pt idx="839">
                  <c:v>3702.3257975413026</c:v>
                </c:pt>
                <c:pt idx="840">
                  <c:v>3704.0205085605903</c:v>
                </c:pt>
                <c:pt idx="841">
                  <c:v>3705.7123974139704</c:v>
                </c:pt>
                <c:pt idx="842">
                  <c:v>3707.4014688011357</c:v>
                </c:pt>
                <c:pt idx="843">
                  <c:v>3709.0877274139521</c:v>
                </c:pt>
                <c:pt idx="844">
                  <c:v>3710.7711779364727</c:v>
                </c:pt>
                <c:pt idx="845">
                  <c:v>3712.4518250449496</c:v>
                </c:pt>
                <c:pt idx="846">
                  <c:v>3714.1296734078483</c:v>
                </c:pt>
                <c:pt idx="847">
                  <c:v>3715.8047276858597</c:v>
                </c:pt>
                <c:pt idx="848">
                  <c:v>3717.4769925319129</c:v>
                </c:pt>
                <c:pt idx="849">
                  <c:v>3719.1464725911901</c:v>
                </c:pt>
                <c:pt idx="850">
                  <c:v>3720.8131725011363</c:v>
                </c:pt>
                <c:pt idx="851">
                  <c:v>3722.4770968914745</c:v>
                </c:pt>
                <c:pt idx="852">
                  <c:v>3724.1382503842187</c:v>
                </c:pt>
                <c:pt idx="853">
                  <c:v>3725.7966375936844</c:v>
                </c:pt>
                <c:pt idx="854">
                  <c:v>3727.4522631265045</c:v>
                </c:pt>
                <c:pt idx="855">
                  <c:v>3729.1051315816394</c:v>
                </c:pt>
                <c:pt idx="856">
                  <c:v>3730.7552475503912</c:v>
                </c:pt>
                <c:pt idx="857">
                  <c:v>3732.4026156164173</c:v>
                </c:pt>
                <c:pt idx="858">
                  <c:v>3734.0472403557401</c:v>
                </c:pt>
                <c:pt idx="859">
                  <c:v>3735.6891263367638</c:v>
                </c:pt>
                <c:pt idx="860">
                  <c:v>3737.3282781202829</c:v>
                </c:pt>
                <c:pt idx="861">
                  <c:v>3738.9647002594984</c:v>
                </c:pt>
                <c:pt idx="862">
                  <c:v>3740.5983973000284</c:v>
                </c:pt>
                <c:pt idx="863">
                  <c:v>3742.2293737799205</c:v>
                </c:pt>
                <c:pt idx="864">
                  <c:v>3743.8576342296674</c:v>
                </c:pt>
                <c:pt idx="865">
                  <c:v>3745.4831831722149</c:v>
                </c:pt>
                <c:pt idx="866">
                  <c:v>3747.1060251229778</c:v>
                </c:pt>
                <c:pt idx="867">
                  <c:v>3748.7261645898516</c:v>
                </c:pt>
                <c:pt idx="868">
                  <c:v>3750.3436060732242</c:v>
                </c:pt>
                <c:pt idx="869">
                  <c:v>3751.958354065991</c:v>
                </c:pt>
                <c:pt idx="870">
                  <c:v>3753.5704130535628</c:v>
                </c:pt>
                <c:pt idx="871">
                  <c:v>3755.1797875138827</c:v>
                </c:pt>
                <c:pt idx="872">
                  <c:v>3756.7864819174365</c:v>
                </c:pt>
                <c:pt idx="873">
                  <c:v>3758.3905007272656</c:v>
                </c:pt>
                <c:pt idx="874">
                  <c:v>3759.9918483989782</c:v>
                </c:pt>
                <c:pt idx="875">
                  <c:v>3761.5905293807632</c:v>
                </c:pt>
                <c:pt idx="876">
                  <c:v>3763.1865481134028</c:v>
                </c:pt>
                <c:pt idx="877">
                  <c:v>3764.7799090302824</c:v>
                </c:pt>
                <c:pt idx="878">
                  <c:v>3766.3706165574067</c:v>
                </c:pt>
                <c:pt idx="879">
                  <c:v>3767.9586751134084</c:v>
                </c:pt>
                <c:pt idx="880">
                  <c:v>3769.5440891095623</c:v>
                </c:pt>
                <c:pt idx="881">
                  <c:v>3771.1268629497968</c:v>
                </c:pt>
                <c:pt idx="882">
                  <c:v>3772.707001030707</c:v>
                </c:pt>
                <c:pt idx="883">
                  <c:v>3774.2845077415664</c:v>
                </c:pt>
                <c:pt idx="884">
                  <c:v>3775.8593874643393</c:v>
                </c:pt>
                <c:pt idx="885">
                  <c:v>3777.4316445736927</c:v>
                </c:pt>
                <c:pt idx="886">
                  <c:v>3779.0012834370082</c:v>
                </c:pt>
                <c:pt idx="887">
                  <c:v>3780.5683084143948</c:v>
                </c:pt>
                <c:pt idx="888">
                  <c:v>3782.1327238587005</c:v>
                </c:pt>
                <c:pt idx="889">
                  <c:v>3783.6945341155251</c:v>
                </c:pt>
                <c:pt idx="890">
                  <c:v>3785.2537435232316</c:v>
                </c:pt>
                <c:pt idx="891">
                  <c:v>3786.8103564129578</c:v>
                </c:pt>
                <c:pt idx="892">
                  <c:v>3788.364377108629</c:v>
                </c:pt>
                <c:pt idx="893">
                  <c:v>3789.9158099269716</c:v>
                </c:pt>
                <c:pt idx="894">
                  <c:v>3791.4646591775213</c:v>
                </c:pt>
                <c:pt idx="895">
                  <c:v>3793.0109291626386</c:v>
                </c:pt>
                <c:pt idx="896">
                  <c:v>3794.5546241775182</c:v>
                </c:pt>
                <c:pt idx="897">
                  <c:v>3796.0957485102035</c:v>
                </c:pt>
                <c:pt idx="898">
                  <c:v>3797.634306441596</c:v>
                </c:pt>
                <c:pt idx="899">
                  <c:v>3799.170302245469</c:v>
                </c:pt>
                <c:pt idx="900">
                  <c:v>3800.7037401884782</c:v>
                </c:pt>
                <c:pt idx="901">
                  <c:v>3802.2346245301746</c:v>
                </c:pt>
                <c:pt idx="902">
                  <c:v>3803.7629595230155</c:v>
                </c:pt>
                <c:pt idx="903">
                  <c:v>3805.2887494123775</c:v>
                </c:pt>
                <c:pt idx="904">
                  <c:v>3806.8119984365662</c:v>
                </c:pt>
                <c:pt idx="905">
                  <c:v>3808.33271082683</c:v>
                </c:pt>
                <c:pt idx="906">
                  <c:v>3809.8508908073709</c:v>
                </c:pt>
                <c:pt idx="907">
                  <c:v>3811.3665425953568</c:v>
                </c:pt>
                <c:pt idx="908">
                  <c:v>3812.8796704009319</c:v>
                </c:pt>
                <c:pt idx="909">
                  <c:v>3814.3902784272309</c:v>
                </c:pt>
                <c:pt idx="910">
                  <c:v>3815.8983708703877</c:v>
                </c:pt>
                <c:pt idx="911">
                  <c:v>3817.4039519195485</c:v>
                </c:pt>
                <c:pt idx="912">
                  <c:v>3818.9070257568847</c:v>
                </c:pt>
                <c:pt idx="913">
                  <c:v>3820.4075965576012</c:v>
                </c:pt>
                <c:pt idx="914">
                  <c:v>3821.9056684899524</c:v>
                </c:pt>
                <c:pt idx="915">
                  <c:v>3823.4012457152498</c:v>
                </c:pt>
                <c:pt idx="916">
                  <c:v>3824.8943323878752</c:v>
                </c:pt>
                <c:pt idx="917">
                  <c:v>3826.3849326552927</c:v>
                </c:pt>
                <c:pt idx="918">
                  <c:v>3827.87305065806</c:v>
                </c:pt>
                <c:pt idx="919">
                  <c:v>3829.3586905298389</c:v>
                </c:pt>
                <c:pt idx="920">
                  <c:v>3830.8418563974074</c:v>
                </c:pt>
                <c:pt idx="921">
                  <c:v>3832.3225523806718</c:v>
                </c:pt>
                <c:pt idx="922">
                  <c:v>3833.8007825926779</c:v>
                </c:pt>
                <c:pt idx="923">
                  <c:v>3835.276551139621</c:v>
                </c:pt>
                <c:pt idx="924">
                  <c:v>3836.7498621208601</c:v>
                </c:pt>
                <c:pt idx="925">
                  <c:v>3838.220719628926</c:v>
                </c:pt>
                <c:pt idx="926">
                  <c:v>3839.6891277495347</c:v>
                </c:pt>
                <c:pt idx="927">
                  <c:v>3841.1550905615986</c:v>
                </c:pt>
                <c:pt idx="928">
                  <c:v>3842.618612137238</c:v>
                </c:pt>
                <c:pt idx="929">
                  <c:v>3844.0796965417917</c:v>
                </c:pt>
                <c:pt idx="930">
                  <c:v>3845.5383478338281</c:v>
                </c:pt>
                <c:pt idx="931">
                  <c:v>3846.9945700651569</c:v>
                </c:pt>
                <c:pt idx="932">
                  <c:v>3848.4483672808419</c:v>
                </c:pt>
                <c:pt idx="933">
                  <c:v>3849.8997435192082</c:v>
                </c:pt>
                <c:pt idx="934">
                  <c:v>3851.3487028118584</c:v>
                </c:pt>
                <c:pt idx="935">
                  <c:v>3852.7952491836804</c:v>
                </c:pt>
                <c:pt idx="936">
                  <c:v>3854.2393866528587</c:v>
                </c:pt>
                <c:pt idx="937">
                  <c:v>3855.6811192308878</c:v>
                </c:pt>
                <c:pt idx="938">
                  <c:v>3857.1204509225813</c:v>
                </c:pt>
                <c:pt idx="939">
                  <c:v>3858.5573857260838</c:v>
                </c:pt>
                <c:pt idx="940">
                  <c:v>3859.9919276328819</c:v>
                </c:pt>
                <c:pt idx="941">
                  <c:v>3861.4240806278144</c:v>
                </c:pt>
                <c:pt idx="942">
                  <c:v>3862.8538486890857</c:v>
                </c:pt>
                <c:pt idx="943">
                  <c:v>3864.281235788274</c:v>
                </c:pt>
                <c:pt idx="944">
                  <c:v>3865.7062458903451</c:v>
                </c:pt>
                <c:pt idx="945">
                  <c:v>3867.1288829536611</c:v>
                </c:pt>
                <c:pt idx="946">
                  <c:v>3868.5491509299923</c:v>
                </c:pt>
                <c:pt idx="947">
                  <c:v>3869.9670537645288</c:v>
                </c:pt>
                <c:pt idx="948">
                  <c:v>3871.3825953958899</c:v>
                </c:pt>
                <c:pt idx="949">
                  <c:v>3872.7957797561371</c:v>
                </c:pt>
                <c:pt idx="950">
                  <c:v>3874.2066107707838</c:v>
                </c:pt>
                <c:pt idx="951">
                  <c:v>3875.6150923588048</c:v>
                </c:pt>
                <c:pt idx="952">
                  <c:v>3877.0212284326508</c:v>
                </c:pt>
                <c:pt idx="953">
                  <c:v>3878.425022898256</c:v>
                </c:pt>
                <c:pt idx="954">
                  <c:v>3879.8264796550507</c:v>
                </c:pt>
                <c:pt idx="955">
                  <c:v>3881.2256025959705</c:v>
                </c:pt>
                <c:pt idx="956">
                  <c:v>3882.6223956074691</c:v>
                </c:pt>
                <c:pt idx="957">
                  <c:v>3884.0168625695287</c:v>
                </c:pt>
                <c:pt idx="958">
                  <c:v>3885.4090073556681</c:v>
                </c:pt>
                <c:pt idx="959">
                  <c:v>3886.7988338329587</c:v>
                </c:pt>
                <c:pt idx="960">
                  <c:v>3888.1863458620301</c:v>
                </c:pt>
                <c:pt idx="961">
                  <c:v>3889.5715472970824</c:v>
                </c:pt>
                <c:pt idx="962">
                  <c:v>3890.9544419858989</c:v>
                </c:pt>
                <c:pt idx="963">
                  <c:v>3892.3350337698548</c:v>
                </c:pt>
                <c:pt idx="964">
                  <c:v>3893.7133264839272</c:v>
                </c:pt>
                <c:pt idx="965">
                  <c:v>3895.089323956709</c:v>
                </c:pt>
                <c:pt idx="966">
                  <c:v>3896.4630300104159</c:v>
                </c:pt>
                <c:pt idx="967">
                  <c:v>3897.8344484608988</c:v>
                </c:pt>
                <c:pt idx="968">
                  <c:v>3899.203583117654</c:v>
                </c:pt>
                <c:pt idx="969">
                  <c:v>3900.5704377838347</c:v>
                </c:pt>
                <c:pt idx="970">
                  <c:v>3901.93501625626</c:v>
                </c:pt>
                <c:pt idx="971">
                  <c:v>3903.2973223254266</c:v>
                </c:pt>
                <c:pt idx="972">
                  <c:v>3904.6573597755196</c:v>
                </c:pt>
                <c:pt idx="973">
                  <c:v>3906.0151323844207</c:v>
                </c:pt>
                <c:pt idx="974">
                  <c:v>3907.3706439237212</c:v>
                </c:pt>
                <c:pt idx="975">
                  <c:v>3908.7238981587329</c:v>
                </c:pt>
                <c:pt idx="976">
                  <c:v>3910.0748988484952</c:v>
                </c:pt>
                <c:pt idx="977">
                  <c:v>3911.4236497457896</c:v>
                </c:pt>
                <c:pt idx="978">
                  <c:v>3912.7701545971468</c:v>
                </c:pt>
                <c:pt idx="979">
                  <c:v>3914.1144171428577</c:v>
                </c:pt>
                <c:pt idx="980">
                  <c:v>3915.4564411169881</c:v>
                </c:pt>
                <c:pt idx="981">
                  <c:v>3916.7962302473816</c:v>
                </c:pt>
                <c:pt idx="982">
                  <c:v>3918.1337882556763</c:v>
                </c:pt>
                <c:pt idx="983">
                  <c:v>3919.4691188573111</c:v>
                </c:pt>
                <c:pt idx="984">
                  <c:v>3920.8022257615394</c:v>
                </c:pt>
                <c:pt idx="985">
                  <c:v>3922.1331126714363</c:v>
                </c:pt>
                <c:pt idx="986">
                  <c:v>3923.4617832839108</c:v>
                </c:pt>
                <c:pt idx="987">
                  <c:v>3924.7882412897161</c:v>
                </c:pt>
                <c:pt idx="988">
                  <c:v>3926.1124903734581</c:v>
                </c:pt>
                <c:pt idx="989">
                  <c:v>3927.4345342136066</c:v>
                </c:pt>
                <c:pt idx="990">
                  <c:v>3928.7543764825077</c:v>
                </c:pt>
                <c:pt idx="991">
                  <c:v>3930.0720208463904</c:v>
                </c:pt>
                <c:pt idx="992">
                  <c:v>3931.3874709653783</c:v>
                </c:pt>
                <c:pt idx="993">
                  <c:v>3932.7007304935009</c:v>
                </c:pt>
                <c:pt idx="994">
                  <c:v>3934.0118030787016</c:v>
                </c:pt>
                <c:pt idx="995">
                  <c:v>3935.3206923628504</c:v>
                </c:pt>
                <c:pt idx="996">
                  <c:v>3936.6274019817511</c:v>
                </c:pt>
                <c:pt idx="997">
                  <c:v>3937.9319355651537</c:v>
                </c:pt>
                <c:pt idx="998">
                  <c:v>3939.2342967367631</c:v>
                </c:pt>
                <c:pt idx="999">
                  <c:v>3940.5344891142504</c:v>
                </c:pt>
                <c:pt idx="1000">
                  <c:v>3941.8325163092613</c:v>
                </c:pt>
                <c:pt idx="1001">
                  <c:v>3943.1283819274286</c:v>
                </c:pt>
                <c:pt idx="1002">
                  <c:v>3944.4220895683798</c:v>
                </c:pt>
                <c:pt idx="1003">
                  <c:v>3945.7136428257477</c:v>
                </c:pt>
                <c:pt idx="1004">
                  <c:v>3947.0030452871806</c:v>
                </c:pt>
                <c:pt idx="1005">
                  <c:v>3948.2903005343537</c:v>
                </c:pt>
                <c:pt idx="1006">
                  <c:v>3949.5754121429763</c:v>
                </c:pt>
                <c:pt idx="1007">
                  <c:v>3950.8583836828047</c:v>
                </c:pt>
                <c:pt idx="1008">
                  <c:v>3952.1392187176484</c:v>
                </c:pt>
                <c:pt idx="1009">
                  <c:v>3953.4179208053829</c:v>
                </c:pt>
                <c:pt idx="1010">
                  <c:v>3954.694493497961</c:v>
                </c:pt>
                <c:pt idx="1011">
                  <c:v>3955.9689403414177</c:v>
                </c:pt>
                <c:pt idx="1012">
                  <c:v>3957.2412648758841</c:v>
                </c:pt>
                <c:pt idx="1013">
                  <c:v>3958.5114706355953</c:v>
                </c:pt>
                <c:pt idx="1014">
                  <c:v>3959.7795611489028</c:v>
                </c:pt>
                <c:pt idx="1015">
                  <c:v>3961.045539938279</c:v>
                </c:pt>
                <c:pt idx="1016">
                  <c:v>3962.3094105203345</c:v>
                </c:pt>
                <c:pt idx="1017">
                  <c:v>3963.571176405821</c:v>
                </c:pt>
                <c:pt idx="1018">
                  <c:v>3964.8308410996442</c:v>
                </c:pt>
                <c:pt idx="1019">
                  <c:v>3966.0884081008735</c:v>
                </c:pt>
                <c:pt idx="1020">
                  <c:v>3967.3438809027521</c:v>
                </c:pt>
                <c:pt idx="1021">
                  <c:v>3968.5972629927046</c:v>
                </c:pt>
                <c:pt idx="1022">
                  <c:v>3969.8485578523491</c:v>
                </c:pt>
                <c:pt idx="1023">
                  <c:v>3971.0977689575052</c:v>
                </c:pt>
                <c:pt idx="1024">
                  <c:v>3972.3448997782043</c:v>
                </c:pt>
                <c:pt idx="1025">
                  <c:v>3973.5899537787004</c:v>
                </c:pt>
                <c:pt idx="1026">
                  <c:v>3974.8329344174767</c:v>
                </c:pt>
                <c:pt idx="1027">
                  <c:v>3976.0738451472585</c:v>
                </c:pt>
                <c:pt idx="1028">
                  <c:v>3977.3126894150209</c:v>
                </c:pt>
                <c:pt idx="1029">
                  <c:v>3978.5494706619984</c:v>
                </c:pt>
                <c:pt idx="1030">
                  <c:v>3979.7841923236947</c:v>
                </c:pt>
                <c:pt idx="1031">
                  <c:v>3981.0168578298944</c:v>
                </c:pt>
                <c:pt idx="1032">
                  <c:v>3982.2474706046683</c:v>
                </c:pt>
                <c:pt idx="1033">
                  <c:v>3983.4760340663865</c:v>
                </c:pt>
                <c:pt idx="1034">
                  <c:v>3984.7025516277254</c:v>
                </c:pt>
                <c:pt idx="1035">
                  <c:v>3985.9270266956792</c:v>
                </c:pt>
                <c:pt idx="1036">
                  <c:v>3987.1494626715685</c:v>
                </c:pt>
                <c:pt idx="1037">
                  <c:v>3988.36986295105</c:v>
                </c:pt>
                <c:pt idx="1038">
                  <c:v>3989.5882309241247</c:v>
                </c:pt>
                <c:pt idx="1039">
                  <c:v>3990.8045699751492</c:v>
                </c:pt>
                <c:pt idx="1040">
                  <c:v>3992.0188834828427</c:v>
                </c:pt>
                <c:pt idx="1041">
                  <c:v>3993.2311748203006</c:v>
                </c:pt>
                <c:pt idx="1042">
                  <c:v>3994.4414473549991</c:v>
                </c:pt>
                <c:pt idx="1043">
                  <c:v>3995.6497044488069</c:v>
                </c:pt>
                <c:pt idx="1044">
                  <c:v>3996.8559494579949</c:v>
                </c:pt>
                <c:pt idx="1045">
                  <c:v>3998.060185733244</c:v>
                </c:pt>
                <c:pt idx="1046">
                  <c:v>3999.2624166196561</c:v>
                </c:pt>
                <c:pt idx="1047">
                  <c:v>4000.4626454567619</c:v>
                </c:pt>
                <c:pt idx="1048">
                  <c:v>4001.660875578531</c:v>
                </c:pt>
                <c:pt idx="1049">
                  <c:v>4002.8571103133818</c:v>
                </c:pt>
                <c:pt idx="1050">
                  <c:v>4004.0513529841887</c:v>
                </c:pt>
                <c:pt idx="1051">
                  <c:v>4005.2436069082937</c:v>
                </c:pt>
                <c:pt idx="1052">
                  <c:v>4006.4338753975144</c:v>
                </c:pt>
                <c:pt idx="1053">
                  <c:v>4007.6221617581518</c:v>
                </c:pt>
                <c:pt idx="1054">
                  <c:v>4008.8084692910024</c:v>
                </c:pt>
                <c:pt idx="1055">
                  <c:v>4009.9928012913665</c:v>
                </c:pt>
                <c:pt idx="1056">
                  <c:v>4011.1751610490551</c:v>
                </c:pt>
                <c:pt idx="1057">
                  <c:v>4012.3555518484022</c:v>
                </c:pt>
                <c:pt idx="1058">
                  <c:v>4013.5339769682719</c:v>
                </c:pt>
                <c:pt idx="1059">
                  <c:v>4014.7104396820669</c:v>
                </c:pt>
                <c:pt idx="1060">
                  <c:v>4015.8849432577417</c:v>
                </c:pt>
                <c:pt idx="1061">
                  <c:v>4017.0574909578058</c:v>
                </c:pt>
                <c:pt idx="1062">
                  <c:v>4018.2280860393375</c:v>
                </c:pt>
                <c:pt idx="1063">
                  <c:v>4019.39673175399</c:v>
                </c:pt>
                <c:pt idx="1064">
                  <c:v>4020.5634313480023</c:v>
                </c:pt>
                <c:pt idx="1065">
                  <c:v>4021.7281880622077</c:v>
                </c:pt>
                <c:pt idx="1066">
                  <c:v>4022.8910051320418</c:v>
                </c:pt>
                <c:pt idx="1067">
                  <c:v>4024.0518857875536</c:v>
                </c:pt>
                <c:pt idx="1068">
                  <c:v>4025.2108332534112</c:v>
                </c:pt>
                <c:pt idx="1069">
                  <c:v>4026.3678507489149</c:v>
                </c:pt>
                <c:pt idx="1070">
                  <c:v>4027.5229414880018</c:v>
                </c:pt>
                <c:pt idx="1071">
                  <c:v>4028.676108679259</c:v>
                </c:pt>
                <c:pt idx="1072">
                  <c:v>4029.8273555259293</c:v>
                </c:pt>
                <c:pt idx="1073">
                  <c:v>4030.9766852259213</c:v>
                </c:pt>
                <c:pt idx="1074">
                  <c:v>4032.1241009718178</c:v>
                </c:pt>
                <c:pt idx="1075">
                  <c:v>4033.2696059508858</c:v>
                </c:pt>
                <c:pt idx="1076">
                  <c:v>4034.4132033450842</c:v>
                </c:pt>
                <c:pt idx="1077">
                  <c:v>4035.5548963310739</c:v>
                </c:pt>
                <c:pt idx="1078">
                  <c:v>4036.6946880802238</c:v>
                </c:pt>
                <c:pt idx="1079">
                  <c:v>4037.8325817586237</c:v>
                </c:pt>
                <c:pt idx="1080">
                  <c:v>4038.9685805270897</c:v>
                </c:pt>
                <c:pt idx="1081">
                  <c:v>4040.1026875411749</c:v>
                </c:pt>
                <c:pt idx="1082">
                  <c:v>4041.2349059511771</c:v>
                </c:pt>
                <c:pt idx="1083">
                  <c:v>4042.3652389021486</c:v>
                </c:pt>
                <c:pt idx="1084">
                  <c:v>4043.4936895339033</c:v>
                </c:pt>
                <c:pt idx="1085">
                  <c:v>4044.6202609810271</c:v>
                </c:pt>
                <c:pt idx="1086">
                  <c:v>4045.744956372886</c:v>
                </c:pt>
                <c:pt idx="1087">
                  <c:v>4046.8677788336349</c:v>
                </c:pt>
                <c:pt idx="1088">
                  <c:v>4047.9887314822254</c:v>
                </c:pt>
                <c:pt idx="1089">
                  <c:v>4049.1078174324157</c:v>
                </c:pt>
                <c:pt idx="1090">
                  <c:v>4050.2250397927787</c:v>
                </c:pt>
                <c:pt idx="1091">
                  <c:v>4051.3404016667105</c:v>
                </c:pt>
                <c:pt idx="1092">
                  <c:v>4052.4539061524392</c:v>
                </c:pt>
                <c:pt idx="1093">
                  <c:v>4053.5655563430332</c:v>
                </c:pt>
                <c:pt idx="1094">
                  <c:v>4054.6753553264107</c:v>
                </c:pt>
                <c:pt idx="1095">
                  <c:v>4055.7833061853476</c:v>
                </c:pt>
                <c:pt idx="1096">
                  <c:v>4056.8894119974857</c:v>
                </c:pt>
                <c:pt idx="1097">
                  <c:v>4057.9936758353419</c:v>
                </c:pt>
                <c:pt idx="1098">
                  <c:v>4059.0961007663163</c:v>
                </c:pt>
                <c:pt idx="1099">
                  <c:v>4060.1966898527016</c:v>
                </c:pt>
                <c:pt idx="1100">
                  <c:v>4061.2954461516892</c:v>
                </c:pt>
                <c:pt idx="1101">
                  <c:v>4062.392372715382</c:v>
                </c:pt>
                <c:pt idx="1102">
                  <c:v>4063.4874725907985</c:v>
                </c:pt>
                <c:pt idx="1103">
                  <c:v>4064.5807488198834</c:v>
                </c:pt>
                <c:pt idx="1104">
                  <c:v>4065.6722044395156</c:v>
                </c:pt>
                <c:pt idx="1105">
                  <c:v>4066.7618424815169</c:v>
                </c:pt>
                <c:pt idx="1106">
                  <c:v>4067.8496659726607</c:v>
                </c:pt>
                <c:pt idx="1107">
                  <c:v>4068.9356779346799</c:v>
                </c:pt>
                <c:pt idx="1108">
                  <c:v>4070.0198813842749</c:v>
                </c:pt>
                <c:pt idx="1109">
                  <c:v>4071.1022793331222</c:v>
                </c:pt>
                <c:pt idx="1110">
                  <c:v>4072.1828747878835</c:v>
                </c:pt>
                <c:pt idx="1111">
                  <c:v>4073.2616707502139</c:v>
                </c:pt>
                <c:pt idx="1112">
                  <c:v>4074.3386702167695</c:v>
                </c:pt>
                <c:pt idx="1113">
                  <c:v>4075.4138761792165</c:v>
                </c:pt>
                <c:pt idx="1114">
                  <c:v>4076.4872916242375</c:v>
                </c:pt>
                <c:pt idx="1115">
                  <c:v>4077.5589195335442</c:v>
                </c:pt>
                <c:pt idx="1116">
                  <c:v>4078.6287628838809</c:v>
                </c:pt>
                <c:pt idx="1117">
                  <c:v>4079.6968246470356</c:v>
                </c:pt>
                <c:pt idx="1118">
                  <c:v>4080.7631077898468</c:v>
                </c:pt>
                <c:pt idx="1119">
                  <c:v>4081.8276152742128</c:v>
                </c:pt>
                <c:pt idx="1120">
                  <c:v>4082.8903500571005</c:v>
                </c:pt>
                <c:pt idx="1121">
                  <c:v>4083.9513150905505</c:v>
                </c:pt>
                <c:pt idx="1122">
                  <c:v>4085.0105133216894</c:v>
                </c:pt>
                <c:pt idx="1123">
                  <c:v>4086.0679476927344</c:v>
                </c:pt>
                <c:pt idx="1124">
                  <c:v>4087.1236211410042</c:v>
                </c:pt>
                <c:pt idx="1125">
                  <c:v>4088.1775365989256</c:v>
                </c:pt>
                <c:pt idx="1126">
                  <c:v>4089.2296969940426</c:v>
                </c:pt>
                <c:pt idx="1127">
                  <c:v>4090.2801052490236</c:v>
                </c:pt>
                <c:pt idx="1128">
                  <c:v>4091.3287642816699</c:v>
                </c:pt>
                <c:pt idx="1129">
                  <c:v>4092.3756770049231</c:v>
                </c:pt>
                <c:pt idx="1130">
                  <c:v>4093.4208463268765</c:v>
                </c:pt>
                <c:pt idx="1131">
                  <c:v>4094.4642751507772</c:v>
                </c:pt>
                <c:pt idx="1132">
                  <c:v>4095.5059663750408</c:v>
                </c:pt>
                <c:pt idx="1133">
                  <c:v>4096.5459228932532</c:v>
                </c:pt>
                <c:pt idx="1134">
                  <c:v>4097.5841475941843</c:v>
                </c:pt>
                <c:pt idx="1135">
                  <c:v>4098.6206433617917</c:v>
                </c:pt>
                <c:pt idx="1136">
                  <c:v>4099.6554130752311</c:v>
                </c:pt>
                <c:pt idx="1137">
                  <c:v>4100.688459608863</c:v>
                </c:pt>
                <c:pt idx="1138">
                  <c:v>4101.7197858322625</c:v>
                </c:pt>
                <c:pt idx="1139">
                  <c:v>4102.7493946102259</c:v>
                </c:pt>
                <c:pt idx="1140">
                  <c:v>4103.7772888027766</c:v>
                </c:pt>
                <c:pt idx="1141">
                  <c:v>4104.8034712651779</c:v>
                </c:pt>
                <c:pt idx="1142">
                  <c:v>4105.827944847937</c:v>
                </c:pt>
                <c:pt idx="1143">
                  <c:v>4106.8507123968147</c:v>
                </c:pt>
                <c:pt idx="1144">
                  <c:v>4107.8717767528333</c:v>
                </c:pt>
                <c:pt idx="1145">
                  <c:v>4108.8911407522819</c:v>
                </c:pt>
                <c:pt idx="1146">
                  <c:v>4109.9088072267286</c:v>
                </c:pt>
                <c:pt idx="1147">
                  <c:v>4110.9247790030249</c:v>
                </c:pt>
                <c:pt idx="1148">
                  <c:v>4111.9390589033164</c:v>
                </c:pt>
                <c:pt idx="1149">
                  <c:v>4112.9516497450468</c:v>
                </c:pt>
                <c:pt idx="1150">
                  <c:v>4113.9625543409702</c:v>
                </c:pt>
                <c:pt idx="1151">
                  <c:v>4114.9717754991543</c:v>
                </c:pt>
                <c:pt idx="1152">
                  <c:v>4115.979316022992</c:v>
                </c:pt>
                <c:pt idx="1153">
                  <c:v>4116.9851787112084</c:v>
                </c:pt>
                <c:pt idx="1154">
                  <c:v>4117.9893663578669</c:v>
                </c:pt>
                <c:pt idx="1155">
                  <c:v>4118.9918817523785</c:v>
                </c:pt>
                <c:pt idx="1156">
                  <c:v>4119.9927276795079</c:v>
                </c:pt>
                <c:pt idx="1157">
                  <c:v>4120.9919069193838</c:v>
                </c:pt>
                <c:pt idx="1158">
                  <c:v>4121.9894222475059</c:v>
                </c:pt>
                <c:pt idx="1159">
                  <c:v>4122.9852764347488</c:v>
                </c:pt>
                <c:pt idx="1160">
                  <c:v>4123.9794722473762</c:v>
                </c:pt>
                <c:pt idx="1161">
                  <c:v>4124.9720124470432</c:v>
                </c:pt>
                <c:pt idx="1162">
                  <c:v>4125.9628997908057</c:v>
                </c:pt>
                <c:pt idx="1163">
                  <c:v>4126.9521370311313</c:v>
                </c:pt>
                <c:pt idx="1164">
                  <c:v>4127.9397269158999</c:v>
                </c:pt>
                <c:pt idx="1165">
                  <c:v>4128.9256721884185</c:v>
                </c:pt>
                <c:pt idx="1166">
                  <c:v>4129.909975587424</c:v>
                </c:pt>
                <c:pt idx="1167">
                  <c:v>4130.8926398470931</c:v>
                </c:pt>
                <c:pt idx="1168">
                  <c:v>4131.8736676970502</c:v>
                </c:pt>
                <c:pt idx="1169">
                  <c:v>4132.8530618623727</c:v>
                </c:pt>
                <c:pt idx="1170">
                  <c:v>4133.830825063601</c:v>
                </c:pt>
                <c:pt idx="1171">
                  <c:v>4134.8069600167437</c:v>
                </c:pt>
                <c:pt idx="1172">
                  <c:v>4135.7814694332874</c:v>
                </c:pt>
                <c:pt idx="1173">
                  <c:v>4136.7543560202048</c:v>
                </c:pt>
                <c:pt idx="1174">
                  <c:v>4137.7256224799585</c:v>
                </c:pt>
                <c:pt idx="1175">
                  <c:v>4138.6952715105108</c:v>
                </c:pt>
                <c:pt idx="1176">
                  <c:v>4139.6633058053321</c:v>
                </c:pt>
                <c:pt idx="1177">
                  <c:v>4140.6297280534081</c:v>
                </c:pt>
                <c:pt idx="1178">
                  <c:v>4141.5945409392443</c:v>
                </c:pt>
                <c:pt idx="1179">
                  <c:v>4142.5577471428787</c:v>
                </c:pt>
                <c:pt idx="1180">
                  <c:v>4143.5193493398838</c:v>
                </c:pt>
                <c:pt idx="1181">
                  <c:v>4144.4793502013772</c:v>
                </c:pt>
                <c:pt idx="1182">
                  <c:v>4145.4377523940284</c:v>
                </c:pt>
                <c:pt idx="1183">
                  <c:v>4146.3945585800675</c:v>
                </c:pt>
                <c:pt idx="1184">
                  <c:v>4147.349771417289</c:v>
                </c:pt>
                <c:pt idx="1185">
                  <c:v>4148.3033935590629</c:v>
                </c:pt>
                <c:pt idx="1186">
                  <c:v>4149.2554276543406</c:v>
                </c:pt>
                <c:pt idx="1187">
                  <c:v>4150.2058763476607</c:v>
                </c:pt>
                <c:pt idx="1188">
                  <c:v>4151.15474227916</c:v>
                </c:pt>
                <c:pt idx="1189">
                  <c:v>4152.1020280845787</c:v>
                </c:pt>
                <c:pt idx="1190">
                  <c:v>4153.047736395265</c:v>
                </c:pt>
                <c:pt idx="1191">
                  <c:v>4153.991869838188</c:v>
                </c:pt>
                <c:pt idx="1192">
                  <c:v>4154.9344310359411</c:v>
                </c:pt>
                <c:pt idx="1193">
                  <c:v>4155.8754226067495</c:v>
                </c:pt>
                <c:pt idx="1194">
                  <c:v>4156.8148471644818</c:v>
                </c:pt>
                <c:pt idx="1195">
                  <c:v>4157.7527073186484</c:v>
                </c:pt>
                <c:pt idx="1196">
                  <c:v>4158.6890056744187</c:v>
                </c:pt>
                <c:pt idx="1197">
                  <c:v>4159.623744832621</c:v>
                </c:pt>
                <c:pt idx="1198">
                  <c:v>4160.5569273897554</c:v>
                </c:pt>
                <c:pt idx="1199">
                  <c:v>4161.4885559379936</c:v>
                </c:pt>
                <c:pt idx="1200">
                  <c:v>4162.4186330651964</c:v>
                </c:pt>
                <c:pt idx="1201">
                  <c:v>4163.3471613549091</c:v>
                </c:pt>
                <c:pt idx="1202">
                  <c:v>4164.2741433863794</c:v>
                </c:pt>
                <c:pt idx="1203">
                  <c:v>4165.1995817345569</c:v>
                </c:pt>
                <c:pt idx="1204">
                  <c:v>4166.1234789701048</c:v>
                </c:pt>
                <c:pt idx="1205">
                  <c:v>4167.0458376594052</c:v>
                </c:pt>
                <c:pt idx="1206">
                  <c:v>4167.9666603645655</c:v>
                </c:pt>
                <c:pt idx="1207">
                  <c:v>4168.885949643427</c:v>
                </c:pt>
                <c:pt idx="1208">
                  <c:v>4169.8037080495724</c:v>
                </c:pt>
                <c:pt idx="1209">
                  <c:v>4170.7199381323308</c:v>
                </c:pt>
                <c:pt idx="1210">
                  <c:v>4171.6346424367857</c:v>
                </c:pt>
                <c:pt idx="1211">
                  <c:v>4172.5478235037845</c:v>
                </c:pt>
                <c:pt idx="1212">
                  <c:v>4173.4594838699404</c:v>
                </c:pt>
                <c:pt idx="1213">
                  <c:v>4174.3696260676452</c:v>
                </c:pt>
                <c:pt idx="1214">
                  <c:v>4175.2782526250712</c:v>
                </c:pt>
                <c:pt idx="1215">
                  <c:v>4176.1853660661818</c:v>
                </c:pt>
                <c:pt idx="1216">
                  <c:v>4177.0909689107375</c:v>
                </c:pt>
                <c:pt idx="1217">
                  <c:v>4177.9950636743024</c:v>
                </c:pt>
                <c:pt idx="1218">
                  <c:v>4178.8976528682506</c:v>
                </c:pt>
                <c:pt idx="1219">
                  <c:v>4179.7987389997761</c:v>
                </c:pt>
                <c:pt idx="1220">
                  <c:v>4180.6983245718966</c:v>
                </c:pt>
                <c:pt idx="1221">
                  <c:v>4181.5964120834597</c:v>
                </c:pt>
                <c:pt idx="1222">
                  <c:v>4182.4930040291547</c:v>
                </c:pt>
                <c:pt idx="1223">
                  <c:v>4183.3881028995156</c:v>
                </c:pt>
                <c:pt idx="1224">
                  <c:v>4184.2817111809291</c:v>
                </c:pt>
                <c:pt idx="1225">
                  <c:v>4185.1738313556389</c:v>
                </c:pt>
                <c:pt idx="1226">
                  <c:v>4186.0644659017589</c:v>
                </c:pt>
                <c:pt idx="1227">
                  <c:v>4186.9536172932749</c:v>
                </c:pt>
                <c:pt idx="1228">
                  <c:v>4187.8412880000506</c:v>
                </c:pt>
                <c:pt idx="1229">
                  <c:v>4188.7274804878407</c:v>
                </c:pt>
                <c:pt idx="1230">
                  <c:v>4189.61219721829</c:v>
                </c:pt>
                <c:pt idx="1231">
                  <c:v>4190.495440648946</c:v>
                </c:pt>
                <c:pt idx="1232">
                  <c:v>4191.3772132332642</c:v>
                </c:pt>
                <c:pt idx="1233">
                  <c:v>4192.2575174206113</c:v>
                </c:pt>
                <c:pt idx="1234">
                  <c:v>4193.1363556562801</c:v>
                </c:pt>
                <c:pt idx="1235">
                  <c:v>4194.0137303814854</c:v>
                </c:pt>
                <c:pt idx="1236">
                  <c:v>4194.889644033382</c:v>
                </c:pt>
                <c:pt idx="1237">
                  <c:v>4195.7640990450636</c:v>
                </c:pt>
                <c:pt idx="1238">
                  <c:v>4196.6370978455716</c:v>
                </c:pt>
                <c:pt idx="1239">
                  <c:v>4197.5086428599043</c:v>
                </c:pt>
                <c:pt idx="1240">
                  <c:v>4198.3787365090193</c:v>
                </c:pt>
                <c:pt idx="1241">
                  <c:v>4199.2473812098451</c:v>
                </c:pt>
                <c:pt idx="1242">
                  <c:v>4200.1145793752839</c:v>
                </c:pt>
                <c:pt idx="1243">
                  <c:v>4200.9803334142198</c:v>
                </c:pt>
                <c:pt idx="1244">
                  <c:v>4201.8446457315267</c:v>
                </c:pt>
                <c:pt idx="1245">
                  <c:v>4202.7075187280716</c:v>
                </c:pt>
                <c:pt idx="1246">
                  <c:v>4203.5689548007249</c:v>
                </c:pt>
                <c:pt idx="1247">
                  <c:v>4204.4289563423645</c:v>
                </c:pt>
                <c:pt idx="1248">
                  <c:v>4205.2875257418846</c:v>
                </c:pt>
                <c:pt idx="1249">
                  <c:v>4206.1446653842013</c:v>
                </c:pt>
                <c:pt idx="1250">
                  <c:v>4207.0003776502581</c:v>
                </c:pt>
                <c:pt idx="1251">
                  <c:v>4207.8546649170339</c:v>
                </c:pt>
                <c:pt idx="1252">
                  <c:v>4208.7075295575496</c:v>
                </c:pt>
                <c:pt idx="1253">
                  <c:v>4209.5589739408742</c:v>
                </c:pt>
                <c:pt idx="1254">
                  <c:v>4210.4090004321315</c:v>
                </c:pt>
                <c:pt idx="1255">
                  <c:v>4211.2576113925061</c:v>
                </c:pt>
                <c:pt idx="1256">
                  <c:v>4212.1048091792527</c:v>
                </c:pt>
                <c:pt idx="1257">
                  <c:v>4212.950596145698</c:v>
                </c:pt>
                <c:pt idx="1258">
                  <c:v>4213.7949746412505</c:v>
                </c:pt>
                <c:pt idx="1259">
                  <c:v>4214.637947011408</c:v>
                </c:pt>
                <c:pt idx="1260">
                  <c:v>4215.4795155977599</c:v>
                </c:pt>
                <c:pt idx="1261">
                  <c:v>4216.319682737997</c:v>
                </c:pt>
                <c:pt idx="1262">
                  <c:v>4217.1584507659181</c:v>
                </c:pt>
                <c:pt idx="1263">
                  <c:v>4217.995822011434</c:v>
                </c:pt>
                <c:pt idx="1264">
                  <c:v>4218.8317988005783</c:v>
                </c:pt>
                <c:pt idx="1265">
                  <c:v>4219.6663834555075</c:v>
                </c:pt>
                <c:pt idx="1266">
                  <c:v>4220.4995782945134</c:v>
                </c:pt>
                <c:pt idx="1267">
                  <c:v>4221.3313856320265</c:v>
                </c:pt>
                <c:pt idx="1268">
                  <c:v>4222.1618077786243</c:v>
                </c:pt>
                <c:pt idx="1269">
                  <c:v>4222.9908470410337</c:v>
                </c:pt>
                <c:pt idx="1270">
                  <c:v>4223.8185057221435</c:v>
                </c:pt>
                <c:pt idx="1271">
                  <c:v>4224.6447861210063</c:v>
                </c:pt>
                <c:pt idx="1272">
                  <c:v>4225.4696905328437</c:v>
                </c:pt>
                <c:pt idx="1273">
                  <c:v>4226.2932212490605</c:v>
                </c:pt>
                <c:pt idx="1274">
                  <c:v>4227.1153805572412</c:v>
                </c:pt>
                <c:pt idx="1275">
                  <c:v>4227.9361707411617</c:v>
                </c:pt>
                <c:pt idx="1276">
                  <c:v>4228.7555940807961</c:v>
                </c:pt>
                <c:pt idx="1277">
                  <c:v>4229.5736528523194</c:v>
                </c:pt>
                <c:pt idx="1278">
                  <c:v>4230.3903493281186</c:v>
                </c:pt>
                <c:pt idx="1279">
                  <c:v>4231.2056857767966</c:v>
                </c:pt>
                <c:pt idx="1280">
                  <c:v>4232.019664463176</c:v>
                </c:pt>
                <c:pt idx="1281">
                  <c:v>4232.8322876483098</c:v>
                </c:pt>
                <c:pt idx="1282">
                  <c:v>4233.6435575894839</c:v>
                </c:pt>
                <c:pt idx="1283">
                  <c:v>4234.4534765402277</c:v>
                </c:pt>
                <c:pt idx="1284">
                  <c:v>4235.2620467503175</c:v>
                </c:pt>
                <c:pt idx="1285">
                  <c:v>4236.0692704657804</c:v>
                </c:pt>
                <c:pt idx="1286">
                  <c:v>4236.8751499289056</c:v>
                </c:pt>
                <c:pt idx="1287">
                  <c:v>4237.6796873782478</c:v>
                </c:pt>
                <c:pt idx="1288">
                  <c:v>4238.4828850486329</c:v>
                </c:pt>
                <c:pt idx="1289">
                  <c:v>4239.2847451711677</c:v>
                </c:pt>
                <c:pt idx="1290">
                  <c:v>4240.0852699732404</c:v>
                </c:pt>
                <c:pt idx="1291">
                  <c:v>4240.8844616785327</c:v>
                </c:pt>
                <c:pt idx="1292">
                  <c:v>4241.6823225070211</c:v>
                </c:pt>
                <c:pt idx="1293">
                  <c:v>4242.4788546749878</c:v>
                </c:pt>
                <c:pt idx="1294">
                  <c:v>4243.2740603950206</c:v>
                </c:pt>
                <c:pt idx="1295">
                  <c:v>4244.0679418760265</c:v>
                </c:pt>
                <c:pt idx="1296">
                  <c:v>4244.8605013232309</c:v>
                </c:pt>
                <c:pt idx="1297">
                  <c:v>4245.6517409381895</c:v>
                </c:pt>
                <c:pt idx="1298">
                  <c:v>4246.4416629187899</c:v>
                </c:pt>
                <c:pt idx="1299">
                  <c:v>4247.2302694592599</c:v>
                </c:pt>
                <c:pt idx="1300">
                  <c:v>4248.0175627501758</c:v>
                </c:pt>
                <c:pt idx="1301">
                  <c:v>4248.803544978462</c:v>
                </c:pt>
                <c:pt idx="1302">
                  <c:v>4249.5882183274025</c:v>
                </c:pt>
                <c:pt idx="1303">
                  <c:v>4250.3715849766477</c:v>
                </c:pt>
                <c:pt idx="1304">
                  <c:v>4251.1536471022164</c:v>
                </c:pt>
                <c:pt idx="1305">
                  <c:v>4251.9344068765031</c:v>
                </c:pt>
                <c:pt idx="1306">
                  <c:v>4252.7138664682852</c:v>
                </c:pt>
                <c:pt idx="1307">
                  <c:v>4253.4920280427295</c:v>
                </c:pt>
                <c:pt idx="1308">
                  <c:v>4254.2688937613966</c:v>
                </c:pt>
                <c:pt idx="1309">
                  <c:v>4255.0444657822463</c:v>
                </c:pt>
                <c:pt idx="1310">
                  <c:v>4255.818746259647</c:v>
                </c:pt>
                <c:pt idx="1311">
                  <c:v>4256.5917373443772</c:v>
                </c:pt>
                <c:pt idx="1312">
                  <c:v>4257.3634411836356</c:v>
                </c:pt>
                <c:pt idx="1313">
                  <c:v>4258.1338599210439</c:v>
                </c:pt>
                <c:pt idx="1314">
                  <c:v>4258.9029956966551</c:v>
                </c:pt>
                <c:pt idx="1315">
                  <c:v>4259.6708506469586</c:v>
                </c:pt>
                <c:pt idx="1316">
                  <c:v>4260.437426904884</c:v>
                </c:pt>
                <c:pt idx="1317">
                  <c:v>4261.2027265998104</c:v>
                </c:pt>
                <c:pt idx="1318">
                  <c:v>4261.9667518575716</c:v>
                </c:pt>
                <c:pt idx="1319">
                  <c:v>4262.7295048004607</c:v>
                </c:pt>
                <c:pt idx="1320">
                  <c:v>4263.4909875472349</c:v>
                </c:pt>
                <c:pt idx="1321">
                  <c:v>4264.2512022131259</c:v>
                </c:pt>
                <c:pt idx="1322">
                  <c:v>4265.0101509098404</c:v>
                </c:pt>
                <c:pt idx="1323">
                  <c:v>4265.7678357455716</c:v>
                </c:pt>
                <c:pt idx="1324">
                  <c:v>4266.5242588249985</c:v>
                </c:pt>
                <c:pt idx="1325">
                  <c:v>4267.2794222492967</c:v>
                </c:pt>
                <c:pt idx="1326">
                  <c:v>4268.0333281161438</c:v>
                </c:pt>
                <c:pt idx="1327">
                  <c:v>4268.7859785197224</c:v>
                </c:pt>
                <c:pt idx="1328">
                  <c:v>4269.5373755507298</c:v>
                </c:pt>
                <c:pt idx="1329">
                  <c:v>4270.2875212963791</c:v>
                </c:pt>
                <c:pt idx="1330">
                  <c:v>4271.0364178404097</c:v>
                </c:pt>
                <c:pt idx="1331">
                  <c:v>4271.78406726309</c:v>
                </c:pt>
                <c:pt idx="1332">
                  <c:v>4272.5304716412238</c:v>
                </c:pt>
                <c:pt idx="1333">
                  <c:v>4273.2756330481589</c:v>
                </c:pt>
                <c:pt idx="1334">
                  <c:v>4274.0195535537869</c:v>
                </c:pt>
                <c:pt idx="1335">
                  <c:v>4274.7622352245544</c:v>
                </c:pt>
                <c:pt idx="1336">
                  <c:v>4275.5036801234673</c:v>
                </c:pt>
                <c:pt idx="1337">
                  <c:v>4276.2438903100938</c:v>
                </c:pt>
                <c:pt idx="1338">
                  <c:v>4276.9828678405756</c:v>
                </c:pt>
                <c:pt idx="1339">
                  <c:v>4277.7206147676279</c:v>
                </c:pt>
                <c:pt idx="1340">
                  <c:v>4278.4571331405477</c:v>
                </c:pt>
                <c:pt idx="1341">
                  <c:v>4279.1924250052198</c:v>
                </c:pt>
                <c:pt idx="1342">
                  <c:v>4279.9264924041227</c:v>
                </c:pt>
                <c:pt idx="1343">
                  <c:v>4280.6593373763326</c:v>
                </c:pt>
                <c:pt idx="1344">
                  <c:v>4281.3909619575297</c:v>
                </c:pt>
                <c:pt idx="1345">
                  <c:v>4282.1213681800064</c:v>
                </c:pt>
                <c:pt idx="1346">
                  <c:v>4282.8505580726687</c:v>
                </c:pt>
                <c:pt idx="1347">
                  <c:v>4283.5785336610443</c:v>
                </c:pt>
                <c:pt idx="1348">
                  <c:v>4284.305296967289</c:v>
                </c:pt>
                <c:pt idx="1349">
                  <c:v>4285.0308500101892</c:v>
                </c:pt>
                <c:pt idx="1350">
                  <c:v>4285.7551948051705</c:v>
                </c:pt>
                <c:pt idx="1351">
                  <c:v>4286.4783333643027</c:v>
                </c:pt>
                <c:pt idx="1352">
                  <c:v>4287.2002676963048</c:v>
                </c:pt>
                <c:pt idx="1353">
                  <c:v>4287.9209998065498</c:v>
                </c:pt>
                <c:pt idx="1354">
                  <c:v>4288.6405316970722</c:v>
                </c:pt>
                <c:pt idx="1355">
                  <c:v>4289.3588653665711</c:v>
                </c:pt>
                <c:pt idx="1356">
                  <c:v>4290.0760028104196</c:v>
                </c:pt>
                <c:pt idx="1357">
                  <c:v>4290.7919460206658</c:v>
                </c:pt>
                <c:pt idx="1358">
                  <c:v>4291.5066969860427</c:v>
                </c:pt>
                <c:pt idx="1359">
                  <c:v>4292.2202576919681</c:v>
                </c:pt>
                <c:pt idx="1360">
                  <c:v>4292.9326301205574</c:v>
                </c:pt>
                <c:pt idx="1361">
                  <c:v>4293.643816250622</c:v>
                </c:pt>
                <c:pt idx="1362">
                  <c:v>4294.3538180576788</c:v>
                </c:pt>
                <c:pt idx="1363">
                  <c:v>4295.0626375139582</c:v>
                </c:pt>
                <c:pt idx="1364">
                  <c:v>4295.7702765884005</c:v>
                </c:pt>
                <c:pt idx="1365">
                  <c:v>4296.4767372466722</c:v>
                </c:pt>
                <c:pt idx="1366">
                  <c:v>4297.1820214511636</c:v>
                </c:pt>
                <c:pt idx="1367">
                  <c:v>4297.886131160999</c:v>
                </c:pt>
                <c:pt idx="1368">
                  <c:v>4298.5890683320376</c:v>
                </c:pt>
                <c:pt idx="1369">
                  <c:v>4299.2908349168847</c:v>
                </c:pt>
                <c:pt idx="1370">
                  <c:v>4299.9914328648911</c:v>
                </c:pt>
                <c:pt idx="1371">
                  <c:v>4300.6908641221635</c:v>
                </c:pt>
                <c:pt idx="1372">
                  <c:v>4301.3891306315663</c:v>
                </c:pt>
                <c:pt idx="1373">
                  <c:v>4302.086234332729</c:v>
                </c:pt>
                <c:pt idx="1374">
                  <c:v>4302.7821771620529</c:v>
                </c:pt>
                <c:pt idx="1375">
                  <c:v>4303.476961052711</c:v>
                </c:pt>
                <c:pt idx="1376">
                  <c:v>4304.17058793466</c:v>
                </c:pt>
                <c:pt idx="1377">
                  <c:v>4304.863059734641</c:v>
                </c:pt>
                <c:pt idx="1378">
                  <c:v>4305.5543783761877</c:v>
                </c:pt>
                <c:pt idx="1379">
                  <c:v>4306.2445457796312</c:v>
                </c:pt>
                <c:pt idx="1380">
                  <c:v>4306.9335638621014</c:v>
                </c:pt>
                <c:pt idx="1381">
                  <c:v>4307.6214345375392</c:v>
                </c:pt>
                <c:pt idx="1382">
                  <c:v>4308.3081597166965</c:v>
                </c:pt>
                <c:pt idx="1383">
                  <c:v>4308.9937413071439</c:v>
                </c:pt>
                <c:pt idx="1384">
                  <c:v>4309.6781812132749</c:v>
                </c:pt>
                <c:pt idx="1385">
                  <c:v>4310.3614813363129</c:v>
                </c:pt>
                <c:pt idx="1386">
                  <c:v>4311.0436435743131</c:v>
                </c:pt>
                <c:pt idx="1387">
                  <c:v>4311.7246698221707</c:v>
                </c:pt>
                <c:pt idx="1388">
                  <c:v>4312.4045619716271</c:v>
                </c:pt>
                <c:pt idx="1389">
                  <c:v>4313.083321911271</c:v>
                </c:pt>
                <c:pt idx="1390">
                  <c:v>4313.7609515265476</c:v>
                </c:pt>
                <c:pt idx="1391">
                  <c:v>4314.4374526997617</c:v>
                </c:pt>
                <c:pt idx="1392">
                  <c:v>4315.112827310083</c:v>
                </c:pt>
                <c:pt idx="1393">
                  <c:v>4315.7870772335536</c:v>
                </c:pt>
                <c:pt idx="1394">
                  <c:v>4316.4602043430905</c:v>
                </c:pt>
                <c:pt idx="1395">
                  <c:v>4317.132210508491</c:v>
                </c:pt>
                <c:pt idx="1396">
                  <c:v>4317.8030975964393</c:v>
                </c:pt>
                <c:pt idx="1397">
                  <c:v>4318.4728674705102</c:v>
                </c:pt>
                <c:pt idx="1398">
                  <c:v>4319.1415219911778</c:v>
                </c:pt>
                <c:pt idx="1399">
                  <c:v>4319.8090630158158</c:v>
                </c:pt>
                <c:pt idx="1400">
                  <c:v>4320.4754923987048</c:v>
                </c:pt>
                <c:pt idx="1401">
                  <c:v>4321.1408119910375</c:v>
                </c:pt>
                <c:pt idx="1402">
                  <c:v>4321.8050236409254</c:v>
                </c:pt>
                <c:pt idx="1403">
                  <c:v>4322.4681291933994</c:v>
                </c:pt>
                <c:pt idx="1404">
                  <c:v>4323.1301304904227</c:v>
                </c:pt>
                <c:pt idx="1405">
                  <c:v>4323.7910293708856</c:v>
                </c:pt>
                <c:pt idx="1406">
                  <c:v>4324.4508276706201</c:v>
                </c:pt>
                <c:pt idx="1407">
                  <c:v>4325.1095272223993</c:v>
                </c:pt>
                <c:pt idx="1408">
                  <c:v>4325.7671298559444</c:v>
                </c:pt>
                <c:pt idx="1409">
                  <c:v>4326.4236373979302</c:v>
                </c:pt>
                <c:pt idx="1410">
                  <c:v>4327.079051671989</c:v>
                </c:pt>
                <c:pt idx="1411">
                  <c:v>4327.7333744987163</c:v>
                </c:pt>
                <c:pt idx="1412">
                  <c:v>4328.3866076956765</c:v>
                </c:pt>
                <c:pt idx="1413">
                  <c:v>4329.038753077406</c:v>
                </c:pt>
                <c:pt idx="1414">
                  <c:v>4329.6898124554209</c:v>
                </c:pt>
                <c:pt idx="1415">
                  <c:v>4330.3397876382187</c:v>
                </c:pt>
                <c:pt idx="1416">
                  <c:v>4330.9886804312873</c:v>
                </c:pt>
                <c:pt idx="1417">
                  <c:v>4331.636492637107</c:v>
                </c:pt>
                <c:pt idx="1418">
                  <c:v>4332.2832260551568</c:v>
                </c:pt>
                <c:pt idx="1419">
                  <c:v>4332.9288824819187</c:v>
                </c:pt>
                <c:pt idx="1420">
                  <c:v>4333.5734637108835</c:v>
                </c:pt>
                <c:pt idx="1421">
                  <c:v>4334.2169715325545</c:v>
                </c:pt>
                <c:pt idx="1422">
                  <c:v>4334.8594077344524</c:v>
                </c:pt>
                <c:pt idx="1423">
                  <c:v>4335.500774101125</c:v>
                </c:pt>
                <c:pt idx="1424">
                  <c:v>4336.141072414146</c:v>
                </c:pt>
                <c:pt idx="1425">
                  <c:v>4336.7803044521206</c:v>
                </c:pt>
                <c:pt idx="1426">
                  <c:v>4337.4184719906943</c:v>
                </c:pt>
                <c:pt idx="1427">
                  <c:v>4338.0555768025552</c:v>
                </c:pt>
                <c:pt idx="1428">
                  <c:v>4338.6916206574397</c:v>
                </c:pt>
                <c:pt idx="1429">
                  <c:v>4339.3266053221369</c:v>
                </c:pt>
                <c:pt idx="1430">
                  <c:v>4339.9605325604925</c:v>
                </c:pt>
                <c:pt idx="1431">
                  <c:v>4340.5934041334167</c:v>
                </c:pt>
                <c:pt idx="1432">
                  <c:v>4341.2252217988853</c:v>
                </c:pt>
                <c:pt idx="1433">
                  <c:v>4341.8559873119493</c:v>
                </c:pt>
                <c:pt idx="1434">
                  <c:v>4342.4857024247349</c:v>
                </c:pt>
                <c:pt idx="1435">
                  <c:v>4343.1143688864513</c:v>
                </c:pt>
                <c:pt idx="1436">
                  <c:v>4343.7419884433939</c:v>
                </c:pt>
                <c:pt idx="1437">
                  <c:v>4344.3685628389521</c:v>
                </c:pt>
                <c:pt idx="1438">
                  <c:v>4344.9940938136097</c:v>
                </c:pt>
                <c:pt idx="1439">
                  <c:v>4345.6185831049534</c:v>
                </c:pt>
                <c:pt idx="1440">
                  <c:v>4346.2420324476761</c:v>
                </c:pt>
              </c:numCache>
            </c:numRef>
          </c:val>
          <c:smooth val="0"/>
          <c:extLst>
            <c:ext xmlns:c16="http://schemas.microsoft.com/office/drawing/2014/chart" uri="{C3380CC4-5D6E-409C-BE32-E72D297353CC}">
              <c16:uniqueId val="{00000001-6538-4D1A-8F56-AF707FA9AB3F}"/>
            </c:ext>
          </c:extLst>
        </c:ser>
        <c:dLbls>
          <c:showLegendKey val="0"/>
          <c:showVal val="0"/>
          <c:showCatName val="0"/>
          <c:showSerName val="0"/>
          <c:showPercent val="0"/>
          <c:showBubbleSize val="0"/>
        </c:dLbls>
        <c:marker val="1"/>
        <c:smooth val="0"/>
        <c:axId val="435095160"/>
        <c:axId val="1"/>
      </c:lineChart>
      <c:catAx>
        <c:axId val="43509516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de-AT"/>
                  <a:t>Uhrzeit</a:t>
                </a:r>
              </a:p>
            </c:rich>
          </c:tx>
          <c:layout>
            <c:manualLayout>
              <c:xMode val="edge"/>
              <c:yMode val="edge"/>
              <c:x val="0.48957254423180574"/>
              <c:y val="0.95443038422895277"/>
            </c:manualLayout>
          </c:layout>
          <c:overlay val="0"/>
          <c:spPr>
            <a:noFill/>
            <a:ln w="25400">
              <a:noFill/>
            </a:ln>
          </c:spPr>
        </c:title>
        <c:numFmt formatCode="h:mm"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60"/>
        <c:tickMarkSkip val="60"/>
        <c:noMultiLvlLbl val="0"/>
      </c:catAx>
      <c:valAx>
        <c:axId val="1"/>
        <c:scaling>
          <c:orientation val="minMax"/>
          <c:max val="700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de-AT" sz="1200" b="0" i="0" u="none" strike="noStrike" baseline="0">
                    <a:solidFill>
                      <a:srgbClr val="000000"/>
                    </a:solidFill>
                    <a:latin typeface="Arial"/>
                    <a:cs typeface="Arial"/>
                  </a:rPr>
                  <a:t>CO</a:t>
                </a:r>
                <a:r>
                  <a:rPr lang="de-AT" sz="1200" b="0" i="0" u="none" strike="noStrike" baseline="-25000">
                    <a:solidFill>
                      <a:srgbClr val="000000"/>
                    </a:solidFill>
                    <a:latin typeface="Arial"/>
                    <a:cs typeface="Arial"/>
                  </a:rPr>
                  <a:t>2</a:t>
                </a:r>
                <a:r>
                  <a:rPr lang="de-AT" sz="1200" b="0" i="0" u="none" strike="noStrike" baseline="0">
                    <a:solidFill>
                      <a:srgbClr val="000000"/>
                    </a:solidFill>
                    <a:latin typeface="Arial"/>
                    <a:cs typeface="Arial"/>
                  </a:rPr>
                  <a:t>-Konzentration [ppm]</a:t>
                </a:r>
              </a:p>
            </c:rich>
          </c:tx>
          <c:layout>
            <c:manualLayout>
              <c:xMode val="edge"/>
              <c:yMode val="edge"/>
              <c:x val="5.5497745404092958E-3"/>
              <c:y val="0.353586594255819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435095160"/>
        <c:crosses val="autoZero"/>
        <c:crossBetween val="between"/>
        <c:majorUnit val="1000"/>
      </c:valAx>
      <c:spPr>
        <a:noFill/>
        <a:ln w="12700">
          <a:noFill/>
          <a:prstDash val="solid"/>
        </a:ln>
      </c:spPr>
    </c:plotArea>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de-AT"/>
              <a:t>Verlauf der CO2-Konzentration</a:t>
            </a:r>
          </a:p>
        </c:rich>
      </c:tx>
      <c:layout>
        <c:manualLayout>
          <c:xMode val="edge"/>
          <c:yMode val="edge"/>
          <c:x val="0.37835408847886703"/>
          <c:y val="3.565902088325916E-2"/>
        </c:manualLayout>
      </c:layout>
      <c:overlay val="0"/>
      <c:spPr>
        <a:noFill/>
        <a:ln w="25400">
          <a:noFill/>
        </a:ln>
      </c:spPr>
    </c:title>
    <c:autoTitleDeleted val="0"/>
    <c:plotArea>
      <c:layout>
        <c:manualLayout>
          <c:layoutTarget val="inner"/>
          <c:xMode val="edge"/>
          <c:yMode val="edge"/>
          <c:x val="0.10650908089304598"/>
          <c:y val="0.10835614778921868"/>
          <c:w val="0.84615547598364305"/>
          <c:h val="0.70220418601520973"/>
        </c:manualLayout>
      </c:layout>
      <c:lineChart>
        <c:grouping val="standard"/>
        <c:varyColors val="0"/>
        <c:ser>
          <c:idx val="0"/>
          <c:order val="0"/>
          <c:tx>
            <c:strRef>
              <c:f>'WERTE IR'!$E$3:$E$4</c:f>
              <c:strCache>
                <c:ptCount val="2"/>
                <c:pt idx="0">
                  <c:v>CO2-Konzentration</c:v>
                </c:pt>
              </c:strCache>
            </c:strRef>
          </c:tx>
          <c:spPr>
            <a:ln w="38100">
              <a:solidFill>
                <a:srgbClr val="FF0000"/>
              </a:solidFill>
              <a:prstDash val="solid"/>
            </a:ln>
          </c:spPr>
          <c:marker>
            <c:symbol val="circle"/>
            <c:size val="3"/>
            <c:spPr>
              <a:solidFill>
                <a:srgbClr val="FFFF00"/>
              </a:solidFill>
              <a:ln>
                <a:solidFill>
                  <a:srgbClr val="FF0000"/>
                </a:solidFill>
                <a:prstDash val="solid"/>
              </a:ln>
            </c:spPr>
          </c:marker>
          <c:cat>
            <c:numRef>
              <c:f>'WERTE IR'!$D$5:$D$1445</c:f>
              <c:numCache>
                <c:formatCode>h:mm</c:formatCode>
                <c:ptCount val="1441"/>
                <c:pt idx="0">
                  <c:v>0.33333333333333331</c:v>
                </c:pt>
                <c:pt idx="1">
                  <c:v>0.33402777777777776</c:v>
                </c:pt>
                <c:pt idx="2">
                  <c:v>0.3347222222222222</c:v>
                </c:pt>
                <c:pt idx="3">
                  <c:v>0.33541666666666664</c:v>
                </c:pt>
                <c:pt idx="4">
                  <c:v>0.33611111111111108</c:v>
                </c:pt>
                <c:pt idx="5">
                  <c:v>0.33680555555555552</c:v>
                </c:pt>
                <c:pt idx="6">
                  <c:v>0.33749999999999997</c:v>
                </c:pt>
                <c:pt idx="7">
                  <c:v>0.33819444444444441</c:v>
                </c:pt>
                <c:pt idx="8">
                  <c:v>0.33888888888888885</c:v>
                </c:pt>
                <c:pt idx="9">
                  <c:v>0.33958333333333329</c:v>
                </c:pt>
                <c:pt idx="10">
                  <c:v>0.34027777777777773</c:v>
                </c:pt>
                <c:pt idx="11">
                  <c:v>0.34097222222222218</c:v>
                </c:pt>
                <c:pt idx="12">
                  <c:v>0.34166666666666662</c:v>
                </c:pt>
                <c:pt idx="13">
                  <c:v>0.34236111111111106</c:v>
                </c:pt>
                <c:pt idx="14">
                  <c:v>0.3430555555555555</c:v>
                </c:pt>
                <c:pt idx="15">
                  <c:v>0.34374999999999994</c:v>
                </c:pt>
                <c:pt idx="16">
                  <c:v>0.34444444444444439</c:v>
                </c:pt>
                <c:pt idx="17">
                  <c:v>0.34513888888888883</c:v>
                </c:pt>
                <c:pt idx="18">
                  <c:v>0.34583333333333327</c:v>
                </c:pt>
                <c:pt idx="19">
                  <c:v>0.34652777777777771</c:v>
                </c:pt>
                <c:pt idx="20">
                  <c:v>0.34722222222222215</c:v>
                </c:pt>
                <c:pt idx="21">
                  <c:v>0.3479166666666666</c:v>
                </c:pt>
                <c:pt idx="22">
                  <c:v>0.34861111111111104</c:v>
                </c:pt>
                <c:pt idx="23">
                  <c:v>0.34930555555555548</c:v>
                </c:pt>
                <c:pt idx="24">
                  <c:v>0.34999999999999992</c:v>
                </c:pt>
                <c:pt idx="25">
                  <c:v>0.35069444444444436</c:v>
                </c:pt>
                <c:pt idx="26">
                  <c:v>0.35138888888888881</c:v>
                </c:pt>
                <c:pt idx="27">
                  <c:v>0.35208333333333325</c:v>
                </c:pt>
                <c:pt idx="28">
                  <c:v>0.35277777777777769</c:v>
                </c:pt>
                <c:pt idx="29">
                  <c:v>0.35347222222222213</c:v>
                </c:pt>
                <c:pt idx="30">
                  <c:v>0.35416666666666657</c:v>
                </c:pt>
                <c:pt idx="31">
                  <c:v>0.35486111111111102</c:v>
                </c:pt>
                <c:pt idx="32">
                  <c:v>0.35555555555555546</c:v>
                </c:pt>
                <c:pt idx="33">
                  <c:v>0.3562499999999999</c:v>
                </c:pt>
                <c:pt idx="34">
                  <c:v>0.35694444444444434</c:v>
                </c:pt>
                <c:pt idx="35">
                  <c:v>0.35763888888888878</c:v>
                </c:pt>
                <c:pt idx="36">
                  <c:v>0.35833333333333323</c:v>
                </c:pt>
                <c:pt idx="37">
                  <c:v>0.35902777777777767</c:v>
                </c:pt>
                <c:pt idx="38">
                  <c:v>0.35972222222222211</c:v>
                </c:pt>
                <c:pt idx="39">
                  <c:v>0.36041666666666655</c:v>
                </c:pt>
                <c:pt idx="40">
                  <c:v>0.36111111111111099</c:v>
                </c:pt>
                <c:pt idx="41">
                  <c:v>0.36180555555555544</c:v>
                </c:pt>
                <c:pt idx="42">
                  <c:v>0.36249999999999988</c:v>
                </c:pt>
                <c:pt idx="43">
                  <c:v>0.36319444444444432</c:v>
                </c:pt>
                <c:pt idx="44">
                  <c:v>0.36388888888888876</c:v>
                </c:pt>
                <c:pt idx="45">
                  <c:v>0.3645833333333332</c:v>
                </c:pt>
                <c:pt idx="46">
                  <c:v>0.36527777777777765</c:v>
                </c:pt>
                <c:pt idx="47">
                  <c:v>0.36597222222222209</c:v>
                </c:pt>
                <c:pt idx="48">
                  <c:v>0.36666666666666653</c:v>
                </c:pt>
                <c:pt idx="49">
                  <c:v>0.36736111111111097</c:v>
                </c:pt>
                <c:pt idx="50">
                  <c:v>0.36805555555555541</c:v>
                </c:pt>
                <c:pt idx="51">
                  <c:v>0.36874999999999986</c:v>
                </c:pt>
                <c:pt idx="52">
                  <c:v>0.3694444444444443</c:v>
                </c:pt>
                <c:pt idx="53">
                  <c:v>0.37013888888888874</c:v>
                </c:pt>
                <c:pt idx="54">
                  <c:v>0.37083333333333318</c:v>
                </c:pt>
                <c:pt idx="55">
                  <c:v>0.37152777777777762</c:v>
                </c:pt>
                <c:pt idx="56">
                  <c:v>0.37222222222222207</c:v>
                </c:pt>
                <c:pt idx="57">
                  <c:v>0.37291666666666651</c:v>
                </c:pt>
                <c:pt idx="58">
                  <c:v>0.37361111111111095</c:v>
                </c:pt>
                <c:pt idx="59">
                  <c:v>0.37430555555555539</c:v>
                </c:pt>
                <c:pt idx="60">
                  <c:v>0.37499999999999983</c:v>
                </c:pt>
                <c:pt idx="61">
                  <c:v>0.37569444444444428</c:v>
                </c:pt>
                <c:pt idx="62">
                  <c:v>0.37638888888888872</c:v>
                </c:pt>
                <c:pt idx="63">
                  <c:v>0.37708333333333316</c:v>
                </c:pt>
                <c:pt idx="64">
                  <c:v>0.3777777777777776</c:v>
                </c:pt>
                <c:pt idx="65">
                  <c:v>0.37847222222222204</c:v>
                </c:pt>
                <c:pt idx="66">
                  <c:v>0.37916666666666649</c:v>
                </c:pt>
                <c:pt idx="67">
                  <c:v>0.37986111111111093</c:v>
                </c:pt>
                <c:pt idx="68">
                  <c:v>0.38055555555555537</c:v>
                </c:pt>
                <c:pt idx="69">
                  <c:v>0.38124999999999981</c:v>
                </c:pt>
                <c:pt idx="70">
                  <c:v>0.38194444444444425</c:v>
                </c:pt>
                <c:pt idx="71">
                  <c:v>0.3826388888888887</c:v>
                </c:pt>
                <c:pt idx="72">
                  <c:v>0.38333333333333314</c:v>
                </c:pt>
                <c:pt idx="73">
                  <c:v>0.38402777777777758</c:v>
                </c:pt>
                <c:pt idx="74">
                  <c:v>0.38472222222222202</c:v>
                </c:pt>
                <c:pt idx="75">
                  <c:v>0.38541666666666646</c:v>
                </c:pt>
                <c:pt idx="76">
                  <c:v>0.38611111111111091</c:v>
                </c:pt>
                <c:pt idx="77">
                  <c:v>0.38680555555555535</c:v>
                </c:pt>
                <c:pt idx="78">
                  <c:v>0.38749999999999979</c:v>
                </c:pt>
                <c:pt idx="79">
                  <c:v>0.38819444444444423</c:v>
                </c:pt>
                <c:pt idx="80">
                  <c:v>0.38888888888888867</c:v>
                </c:pt>
                <c:pt idx="81">
                  <c:v>0.38958333333333311</c:v>
                </c:pt>
                <c:pt idx="82">
                  <c:v>0.39027777777777756</c:v>
                </c:pt>
                <c:pt idx="83">
                  <c:v>0.390972222222222</c:v>
                </c:pt>
                <c:pt idx="84">
                  <c:v>0.39166666666666644</c:v>
                </c:pt>
                <c:pt idx="85">
                  <c:v>0.39236111111111088</c:v>
                </c:pt>
                <c:pt idx="86">
                  <c:v>0.39305555555555532</c:v>
                </c:pt>
                <c:pt idx="87">
                  <c:v>0.39374999999999977</c:v>
                </c:pt>
                <c:pt idx="88">
                  <c:v>0.39444444444444421</c:v>
                </c:pt>
                <c:pt idx="89">
                  <c:v>0.39513888888888865</c:v>
                </c:pt>
                <c:pt idx="90">
                  <c:v>0.39583333333333309</c:v>
                </c:pt>
                <c:pt idx="91">
                  <c:v>0.39652777777777753</c:v>
                </c:pt>
                <c:pt idx="92">
                  <c:v>0.39722222222222198</c:v>
                </c:pt>
                <c:pt idx="93">
                  <c:v>0.39791666666666642</c:v>
                </c:pt>
                <c:pt idx="94">
                  <c:v>0.39861111111111086</c:v>
                </c:pt>
                <c:pt idx="95">
                  <c:v>0.3993055555555553</c:v>
                </c:pt>
                <c:pt idx="96">
                  <c:v>0.39999999999999974</c:v>
                </c:pt>
                <c:pt idx="97">
                  <c:v>0.40069444444444419</c:v>
                </c:pt>
                <c:pt idx="98">
                  <c:v>0.40138888888888863</c:v>
                </c:pt>
                <c:pt idx="99">
                  <c:v>0.40208333333333307</c:v>
                </c:pt>
                <c:pt idx="100">
                  <c:v>0.40277777777777751</c:v>
                </c:pt>
                <c:pt idx="101">
                  <c:v>0.40347222222222195</c:v>
                </c:pt>
                <c:pt idx="102">
                  <c:v>0.4041666666666664</c:v>
                </c:pt>
                <c:pt idx="103">
                  <c:v>0.40486111111111084</c:v>
                </c:pt>
                <c:pt idx="104">
                  <c:v>0.40555555555555528</c:v>
                </c:pt>
                <c:pt idx="105">
                  <c:v>0.40624999999999972</c:v>
                </c:pt>
                <c:pt idx="106">
                  <c:v>0.40694444444444416</c:v>
                </c:pt>
                <c:pt idx="107">
                  <c:v>0.40763888888888861</c:v>
                </c:pt>
                <c:pt idx="108">
                  <c:v>0.40833333333333305</c:v>
                </c:pt>
                <c:pt idx="109">
                  <c:v>0.40902777777777749</c:v>
                </c:pt>
                <c:pt idx="110">
                  <c:v>0.40972222222222193</c:v>
                </c:pt>
                <c:pt idx="111">
                  <c:v>0.41041666666666637</c:v>
                </c:pt>
                <c:pt idx="112">
                  <c:v>0.41111111111111082</c:v>
                </c:pt>
                <c:pt idx="113">
                  <c:v>0.41180555555555526</c:v>
                </c:pt>
                <c:pt idx="114">
                  <c:v>0.4124999999999997</c:v>
                </c:pt>
                <c:pt idx="115">
                  <c:v>0.41319444444444414</c:v>
                </c:pt>
                <c:pt idx="116">
                  <c:v>0.41388888888888858</c:v>
                </c:pt>
                <c:pt idx="117">
                  <c:v>0.41458333333333303</c:v>
                </c:pt>
                <c:pt idx="118">
                  <c:v>0.41527777777777747</c:v>
                </c:pt>
                <c:pt idx="119">
                  <c:v>0.41597222222222191</c:v>
                </c:pt>
                <c:pt idx="120">
                  <c:v>0.41666666666666635</c:v>
                </c:pt>
                <c:pt idx="121">
                  <c:v>0.41736111111111079</c:v>
                </c:pt>
                <c:pt idx="122">
                  <c:v>0.41805555555555524</c:v>
                </c:pt>
                <c:pt idx="123">
                  <c:v>0.41874999999999968</c:v>
                </c:pt>
                <c:pt idx="124">
                  <c:v>0.41944444444444412</c:v>
                </c:pt>
                <c:pt idx="125">
                  <c:v>0.42013888888888856</c:v>
                </c:pt>
                <c:pt idx="126">
                  <c:v>0.420833333333333</c:v>
                </c:pt>
                <c:pt idx="127">
                  <c:v>0.42152777777777745</c:v>
                </c:pt>
                <c:pt idx="128">
                  <c:v>0.42222222222222189</c:v>
                </c:pt>
                <c:pt idx="129">
                  <c:v>0.42291666666666633</c:v>
                </c:pt>
                <c:pt idx="130">
                  <c:v>0.42361111111111077</c:v>
                </c:pt>
                <c:pt idx="131">
                  <c:v>0.42430555555555521</c:v>
                </c:pt>
                <c:pt idx="132">
                  <c:v>0.42499999999999966</c:v>
                </c:pt>
                <c:pt idx="133">
                  <c:v>0.4256944444444441</c:v>
                </c:pt>
                <c:pt idx="134">
                  <c:v>0.42638888888888854</c:v>
                </c:pt>
                <c:pt idx="135">
                  <c:v>0.42708333333333298</c:v>
                </c:pt>
                <c:pt idx="136">
                  <c:v>0.42777777777777742</c:v>
                </c:pt>
                <c:pt idx="137">
                  <c:v>0.42847222222222187</c:v>
                </c:pt>
                <c:pt idx="138">
                  <c:v>0.42916666666666631</c:v>
                </c:pt>
                <c:pt idx="139">
                  <c:v>0.42986111111111075</c:v>
                </c:pt>
                <c:pt idx="140">
                  <c:v>0.43055555555555519</c:v>
                </c:pt>
                <c:pt idx="141">
                  <c:v>0.43124999999999963</c:v>
                </c:pt>
                <c:pt idx="142">
                  <c:v>0.43194444444444408</c:v>
                </c:pt>
                <c:pt idx="143">
                  <c:v>0.43263888888888852</c:v>
                </c:pt>
                <c:pt idx="144">
                  <c:v>0.43333333333333296</c:v>
                </c:pt>
                <c:pt idx="145">
                  <c:v>0.4340277777777774</c:v>
                </c:pt>
                <c:pt idx="146">
                  <c:v>0.43472222222222184</c:v>
                </c:pt>
                <c:pt idx="147">
                  <c:v>0.43541666666666629</c:v>
                </c:pt>
                <c:pt idx="148">
                  <c:v>0.43611111111111073</c:v>
                </c:pt>
                <c:pt idx="149">
                  <c:v>0.43680555555555517</c:v>
                </c:pt>
                <c:pt idx="150">
                  <c:v>0.43749999999999961</c:v>
                </c:pt>
                <c:pt idx="151">
                  <c:v>0.43819444444444405</c:v>
                </c:pt>
                <c:pt idx="152">
                  <c:v>0.4388888888888885</c:v>
                </c:pt>
                <c:pt idx="153">
                  <c:v>0.43958333333333294</c:v>
                </c:pt>
                <c:pt idx="154">
                  <c:v>0.44027777777777738</c:v>
                </c:pt>
                <c:pt idx="155">
                  <c:v>0.44097222222222182</c:v>
                </c:pt>
                <c:pt idx="156">
                  <c:v>0.44166666666666626</c:v>
                </c:pt>
                <c:pt idx="157">
                  <c:v>0.44236111111111071</c:v>
                </c:pt>
                <c:pt idx="158">
                  <c:v>0.44305555555555515</c:v>
                </c:pt>
                <c:pt idx="159">
                  <c:v>0.44374999999999959</c:v>
                </c:pt>
                <c:pt idx="160">
                  <c:v>0.44444444444444403</c:v>
                </c:pt>
                <c:pt idx="161">
                  <c:v>0.44513888888888847</c:v>
                </c:pt>
                <c:pt idx="162">
                  <c:v>0.44583333333333292</c:v>
                </c:pt>
                <c:pt idx="163">
                  <c:v>0.44652777777777736</c:v>
                </c:pt>
                <c:pt idx="164">
                  <c:v>0.4472222222222218</c:v>
                </c:pt>
                <c:pt idx="165">
                  <c:v>0.44791666666666624</c:v>
                </c:pt>
                <c:pt idx="166">
                  <c:v>0.44861111111111068</c:v>
                </c:pt>
                <c:pt idx="167">
                  <c:v>0.44930555555555513</c:v>
                </c:pt>
                <c:pt idx="168">
                  <c:v>0.44999999999999957</c:v>
                </c:pt>
                <c:pt idx="169">
                  <c:v>0.45069444444444401</c:v>
                </c:pt>
                <c:pt idx="170">
                  <c:v>0.45138888888888845</c:v>
                </c:pt>
                <c:pt idx="171">
                  <c:v>0.45208333333333289</c:v>
                </c:pt>
                <c:pt idx="172">
                  <c:v>0.45277777777777733</c:v>
                </c:pt>
                <c:pt idx="173">
                  <c:v>0.45347222222222178</c:v>
                </c:pt>
                <c:pt idx="174">
                  <c:v>0.45416666666666622</c:v>
                </c:pt>
                <c:pt idx="175">
                  <c:v>0.45486111111111066</c:v>
                </c:pt>
                <c:pt idx="176">
                  <c:v>0.4555555555555551</c:v>
                </c:pt>
                <c:pt idx="177">
                  <c:v>0.45624999999999954</c:v>
                </c:pt>
                <c:pt idx="178">
                  <c:v>0.45694444444444399</c:v>
                </c:pt>
                <c:pt idx="179">
                  <c:v>0.45763888888888843</c:v>
                </c:pt>
                <c:pt idx="180">
                  <c:v>0.45833333333333287</c:v>
                </c:pt>
                <c:pt idx="181">
                  <c:v>0.45902777777777731</c:v>
                </c:pt>
                <c:pt idx="182">
                  <c:v>0.45972222222222175</c:v>
                </c:pt>
                <c:pt idx="183">
                  <c:v>0.4604166666666662</c:v>
                </c:pt>
                <c:pt idx="184">
                  <c:v>0.46111111111111064</c:v>
                </c:pt>
                <c:pt idx="185">
                  <c:v>0.46180555555555508</c:v>
                </c:pt>
                <c:pt idx="186">
                  <c:v>0.46249999999999952</c:v>
                </c:pt>
                <c:pt idx="187">
                  <c:v>0.46319444444444396</c:v>
                </c:pt>
                <c:pt idx="188">
                  <c:v>0.46388888888888841</c:v>
                </c:pt>
                <c:pt idx="189">
                  <c:v>0.46458333333333285</c:v>
                </c:pt>
                <c:pt idx="190">
                  <c:v>0.46527777777777729</c:v>
                </c:pt>
                <c:pt idx="191">
                  <c:v>0.46597222222222173</c:v>
                </c:pt>
                <c:pt idx="192">
                  <c:v>0.46666666666666617</c:v>
                </c:pt>
                <c:pt idx="193">
                  <c:v>0.46736111111111062</c:v>
                </c:pt>
                <c:pt idx="194">
                  <c:v>0.46805555555555506</c:v>
                </c:pt>
                <c:pt idx="195">
                  <c:v>0.4687499999999995</c:v>
                </c:pt>
                <c:pt idx="196">
                  <c:v>0.46944444444444394</c:v>
                </c:pt>
                <c:pt idx="197">
                  <c:v>0.47013888888888838</c:v>
                </c:pt>
                <c:pt idx="198">
                  <c:v>0.47083333333333283</c:v>
                </c:pt>
                <c:pt idx="199">
                  <c:v>0.47152777777777727</c:v>
                </c:pt>
                <c:pt idx="200">
                  <c:v>0.47222222222222171</c:v>
                </c:pt>
                <c:pt idx="201">
                  <c:v>0.47291666666666615</c:v>
                </c:pt>
                <c:pt idx="202">
                  <c:v>0.47361111111111059</c:v>
                </c:pt>
                <c:pt idx="203">
                  <c:v>0.47430555555555504</c:v>
                </c:pt>
                <c:pt idx="204">
                  <c:v>0.47499999999999948</c:v>
                </c:pt>
                <c:pt idx="205">
                  <c:v>0.47569444444444392</c:v>
                </c:pt>
                <c:pt idx="206">
                  <c:v>0.47638888888888836</c:v>
                </c:pt>
                <c:pt idx="207">
                  <c:v>0.4770833333333328</c:v>
                </c:pt>
                <c:pt idx="208">
                  <c:v>0.47777777777777725</c:v>
                </c:pt>
                <c:pt idx="209">
                  <c:v>0.47847222222222169</c:v>
                </c:pt>
                <c:pt idx="210">
                  <c:v>0.47916666666666613</c:v>
                </c:pt>
                <c:pt idx="211">
                  <c:v>0.47986111111111057</c:v>
                </c:pt>
                <c:pt idx="212">
                  <c:v>0.48055555555555501</c:v>
                </c:pt>
                <c:pt idx="213">
                  <c:v>0.48124999999999946</c:v>
                </c:pt>
                <c:pt idx="214">
                  <c:v>0.4819444444444439</c:v>
                </c:pt>
                <c:pt idx="215">
                  <c:v>0.48263888888888834</c:v>
                </c:pt>
                <c:pt idx="216">
                  <c:v>0.48333333333333278</c:v>
                </c:pt>
                <c:pt idx="217">
                  <c:v>0.48402777777777722</c:v>
                </c:pt>
                <c:pt idx="218">
                  <c:v>0.48472222222222167</c:v>
                </c:pt>
                <c:pt idx="219">
                  <c:v>0.48541666666666611</c:v>
                </c:pt>
                <c:pt idx="220">
                  <c:v>0.48611111111111055</c:v>
                </c:pt>
                <c:pt idx="221">
                  <c:v>0.48680555555555499</c:v>
                </c:pt>
                <c:pt idx="222">
                  <c:v>0.48749999999999943</c:v>
                </c:pt>
                <c:pt idx="223">
                  <c:v>0.48819444444444388</c:v>
                </c:pt>
                <c:pt idx="224">
                  <c:v>0.48888888888888832</c:v>
                </c:pt>
                <c:pt idx="225">
                  <c:v>0.48958333333333276</c:v>
                </c:pt>
                <c:pt idx="226">
                  <c:v>0.4902777777777772</c:v>
                </c:pt>
                <c:pt idx="227">
                  <c:v>0.49097222222222164</c:v>
                </c:pt>
                <c:pt idx="228">
                  <c:v>0.49166666666666609</c:v>
                </c:pt>
                <c:pt idx="229">
                  <c:v>0.49236111111111053</c:v>
                </c:pt>
                <c:pt idx="230">
                  <c:v>0.49305555555555497</c:v>
                </c:pt>
                <c:pt idx="231">
                  <c:v>0.49374999999999941</c:v>
                </c:pt>
                <c:pt idx="232">
                  <c:v>0.49444444444444385</c:v>
                </c:pt>
                <c:pt idx="233">
                  <c:v>0.4951388888888883</c:v>
                </c:pt>
                <c:pt idx="234">
                  <c:v>0.49583333333333274</c:v>
                </c:pt>
                <c:pt idx="235">
                  <c:v>0.49652777777777718</c:v>
                </c:pt>
                <c:pt idx="236">
                  <c:v>0.49722222222222162</c:v>
                </c:pt>
                <c:pt idx="237">
                  <c:v>0.49791666666666606</c:v>
                </c:pt>
                <c:pt idx="238">
                  <c:v>0.49861111111111051</c:v>
                </c:pt>
                <c:pt idx="239">
                  <c:v>0.49930555555555495</c:v>
                </c:pt>
                <c:pt idx="240">
                  <c:v>0.49999999999999939</c:v>
                </c:pt>
                <c:pt idx="241">
                  <c:v>0.50069444444444389</c:v>
                </c:pt>
                <c:pt idx="242">
                  <c:v>0.50138888888888833</c:v>
                </c:pt>
                <c:pt idx="243">
                  <c:v>0.50208333333333277</c:v>
                </c:pt>
                <c:pt idx="244">
                  <c:v>0.50277777777777721</c:v>
                </c:pt>
                <c:pt idx="245">
                  <c:v>0.50347222222222165</c:v>
                </c:pt>
                <c:pt idx="246">
                  <c:v>0.5041666666666661</c:v>
                </c:pt>
                <c:pt idx="247">
                  <c:v>0.50486111111111054</c:v>
                </c:pt>
                <c:pt idx="248">
                  <c:v>0.50555555555555498</c:v>
                </c:pt>
                <c:pt idx="249">
                  <c:v>0.50624999999999942</c:v>
                </c:pt>
                <c:pt idx="250">
                  <c:v>0.50694444444444386</c:v>
                </c:pt>
                <c:pt idx="251">
                  <c:v>0.50763888888888831</c:v>
                </c:pt>
                <c:pt idx="252">
                  <c:v>0.50833333333333275</c:v>
                </c:pt>
                <c:pt idx="253">
                  <c:v>0.50902777777777719</c:v>
                </c:pt>
                <c:pt idx="254">
                  <c:v>0.50972222222222163</c:v>
                </c:pt>
                <c:pt idx="255">
                  <c:v>0.51041666666666607</c:v>
                </c:pt>
                <c:pt idx="256">
                  <c:v>0.51111111111111052</c:v>
                </c:pt>
                <c:pt idx="257">
                  <c:v>0.51180555555555496</c:v>
                </c:pt>
                <c:pt idx="258">
                  <c:v>0.5124999999999994</c:v>
                </c:pt>
                <c:pt idx="259">
                  <c:v>0.51319444444444384</c:v>
                </c:pt>
                <c:pt idx="260">
                  <c:v>0.51388888888888828</c:v>
                </c:pt>
                <c:pt idx="261">
                  <c:v>0.51458333333333273</c:v>
                </c:pt>
                <c:pt idx="262">
                  <c:v>0.51527777777777717</c:v>
                </c:pt>
                <c:pt idx="263">
                  <c:v>0.51597222222222161</c:v>
                </c:pt>
                <c:pt idx="264">
                  <c:v>0.51666666666666605</c:v>
                </c:pt>
                <c:pt idx="265">
                  <c:v>0.51736111111111049</c:v>
                </c:pt>
                <c:pt idx="266">
                  <c:v>0.51805555555555494</c:v>
                </c:pt>
                <c:pt idx="267">
                  <c:v>0.51874999999999938</c:v>
                </c:pt>
                <c:pt idx="268">
                  <c:v>0.51944444444444382</c:v>
                </c:pt>
                <c:pt idx="269">
                  <c:v>0.52013888888888826</c:v>
                </c:pt>
                <c:pt idx="270">
                  <c:v>0.5208333333333327</c:v>
                </c:pt>
                <c:pt idx="271">
                  <c:v>0.52152777777777715</c:v>
                </c:pt>
                <c:pt idx="272">
                  <c:v>0.52222222222222159</c:v>
                </c:pt>
                <c:pt idx="273">
                  <c:v>0.52291666666666603</c:v>
                </c:pt>
                <c:pt idx="274">
                  <c:v>0.52361111111111047</c:v>
                </c:pt>
                <c:pt idx="275">
                  <c:v>0.52430555555555491</c:v>
                </c:pt>
                <c:pt idx="276">
                  <c:v>0.52499999999999936</c:v>
                </c:pt>
                <c:pt idx="277">
                  <c:v>0.5256944444444438</c:v>
                </c:pt>
                <c:pt idx="278">
                  <c:v>0.52638888888888824</c:v>
                </c:pt>
                <c:pt idx="279">
                  <c:v>0.52708333333333268</c:v>
                </c:pt>
                <c:pt idx="280">
                  <c:v>0.52777777777777712</c:v>
                </c:pt>
                <c:pt idx="281">
                  <c:v>0.52847222222222157</c:v>
                </c:pt>
                <c:pt idx="282">
                  <c:v>0.52916666666666601</c:v>
                </c:pt>
                <c:pt idx="283">
                  <c:v>0.52986111111111045</c:v>
                </c:pt>
                <c:pt idx="284">
                  <c:v>0.53055555555555489</c:v>
                </c:pt>
                <c:pt idx="285">
                  <c:v>0.53124999999999933</c:v>
                </c:pt>
                <c:pt idx="286">
                  <c:v>0.53194444444444378</c:v>
                </c:pt>
                <c:pt idx="287">
                  <c:v>0.53263888888888822</c:v>
                </c:pt>
                <c:pt idx="288">
                  <c:v>0.53333333333333266</c:v>
                </c:pt>
                <c:pt idx="289">
                  <c:v>0.5340277777777771</c:v>
                </c:pt>
                <c:pt idx="290">
                  <c:v>0.53472222222222154</c:v>
                </c:pt>
                <c:pt idx="291">
                  <c:v>0.53541666666666599</c:v>
                </c:pt>
                <c:pt idx="292">
                  <c:v>0.53611111111111043</c:v>
                </c:pt>
                <c:pt idx="293">
                  <c:v>0.53680555555555487</c:v>
                </c:pt>
                <c:pt idx="294">
                  <c:v>0.53749999999999931</c:v>
                </c:pt>
                <c:pt idx="295">
                  <c:v>0.53819444444444375</c:v>
                </c:pt>
                <c:pt idx="296">
                  <c:v>0.5388888888888882</c:v>
                </c:pt>
                <c:pt idx="297">
                  <c:v>0.53958333333333264</c:v>
                </c:pt>
                <c:pt idx="298">
                  <c:v>0.54027777777777708</c:v>
                </c:pt>
                <c:pt idx="299">
                  <c:v>0.54097222222222152</c:v>
                </c:pt>
                <c:pt idx="300">
                  <c:v>0.54166666666666596</c:v>
                </c:pt>
                <c:pt idx="301">
                  <c:v>0.54236111111111041</c:v>
                </c:pt>
                <c:pt idx="302">
                  <c:v>0.54305555555555485</c:v>
                </c:pt>
                <c:pt idx="303">
                  <c:v>0.54374999999999929</c:v>
                </c:pt>
                <c:pt idx="304">
                  <c:v>0.54444444444444373</c:v>
                </c:pt>
                <c:pt idx="305">
                  <c:v>0.54513888888888817</c:v>
                </c:pt>
                <c:pt idx="306">
                  <c:v>0.54583333333333262</c:v>
                </c:pt>
                <c:pt idx="307">
                  <c:v>0.54652777777777706</c:v>
                </c:pt>
                <c:pt idx="308">
                  <c:v>0.5472222222222215</c:v>
                </c:pt>
                <c:pt idx="309">
                  <c:v>0.54791666666666594</c:v>
                </c:pt>
                <c:pt idx="310">
                  <c:v>0.54861111111111038</c:v>
                </c:pt>
                <c:pt idx="311">
                  <c:v>0.54930555555555483</c:v>
                </c:pt>
                <c:pt idx="312">
                  <c:v>0.54999999999999927</c:v>
                </c:pt>
                <c:pt idx="313">
                  <c:v>0.55069444444444371</c:v>
                </c:pt>
                <c:pt idx="314">
                  <c:v>0.55138888888888815</c:v>
                </c:pt>
                <c:pt idx="315">
                  <c:v>0.55208333333333259</c:v>
                </c:pt>
                <c:pt idx="316">
                  <c:v>0.55277777777777704</c:v>
                </c:pt>
                <c:pt idx="317">
                  <c:v>0.55347222222222148</c:v>
                </c:pt>
                <c:pt idx="318">
                  <c:v>0.55416666666666592</c:v>
                </c:pt>
                <c:pt idx="319">
                  <c:v>0.55486111111111036</c:v>
                </c:pt>
                <c:pt idx="320">
                  <c:v>0.5555555555555548</c:v>
                </c:pt>
                <c:pt idx="321">
                  <c:v>0.55624999999999925</c:v>
                </c:pt>
                <c:pt idx="322">
                  <c:v>0.55694444444444369</c:v>
                </c:pt>
                <c:pt idx="323">
                  <c:v>0.55763888888888813</c:v>
                </c:pt>
                <c:pt idx="324">
                  <c:v>0.55833333333333257</c:v>
                </c:pt>
                <c:pt idx="325">
                  <c:v>0.55902777777777701</c:v>
                </c:pt>
                <c:pt idx="326">
                  <c:v>0.55972222222222145</c:v>
                </c:pt>
                <c:pt idx="327">
                  <c:v>0.5604166666666659</c:v>
                </c:pt>
                <c:pt idx="328">
                  <c:v>0.56111111111111034</c:v>
                </c:pt>
                <c:pt idx="329">
                  <c:v>0.56180555555555478</c:v>
                </c:pt>
                <c:pt idx="330">
                  <c:v>0.56249999999999922</c:v>
                </c:pt>
                <c:pt idx="331">
                  <c:v>0.56319444444444366</c:v>
                </c:pt>
                <c:pt idx="332">
                  <c:v>0.56388888888888811</c:v>
                </c:pt>
                <c:pt idx="333">
                  <c:v>0.56458333333333255</c:v>
                </c:pt>
                <c:pt idx="334">
                  <c:v>0.56527777777777699</c:v>
                </c:pt>
                <c:pt idx="335">
                  <c:v>0.56597222222222143</c:v>
                </c:pt>
                <c:pt idx="336">
                  <c:v>0.56666666666666587</c:v>
                </c:pt>
                <c:pt idx="337">
                  <c:v>0.56736111111111032</c:v>
                </c:pt>
                <c:pt idx="338">
                  <c:v>0.56805555555555476</c:v>
                </c:pt>
                <c:pt idx="339">
                  <c:v>0.5687499999999992</c:v>
                </c:pt>
                <c:pt idx="340">
                  <c:v>0.56944444444444364</c:v>
                </c:pt>
                <c:pt idx="341">
                  <c:v>0.57013888888888808</c:v>
                </c:pt>
                <c:pt idx="342">
                  <c:v>0.57083333333333253</c:v>
                </c:pt>
                <c:pt idx="343">
                  <c:v>0.57152777777777697</c:v>
                </c:pt>
                <c:pt idx="344">
                  <c:v>0.57222222222222141</c:v>
                </c:pt>
                <c:pt idx="345">
                  <c:v>0.57291666666666585</c:v>
                </c:pt>
                <c:pt idx="346">
                  <c:v>0.57361111111111029</c:v>
                </c:pt>
                <c:pt idx="347">
                  <c:v>0.57430555555555474</c:v>
                </c:pt>
                <c:pt idx="348">
                  <c:v>0.57499999999999918</c:v>
                </c:pt>
                <c:pt idx="349">
                  <c:v>0.57569444444444362</c:v>
                </c:pt>
                <c:pt idx="350">
                  <c:v>0.57638888888888806</c:v>
                </c:pt>
                <c:pt idx="351">
                  <c:v>0.5770833333333325</c:v>
                </c:pt>
                <c:pt idx="352">
                  <c:v>0.57777777777777695</c:v>
                </c:pt>
                <c:pt idx="353">
                  <c:v>0.57847222222222139</c:v>
                </c:pt>
                <c:pt idx="354">
                  <c:v>0.57916666666666583</c:v>
                </c:pt>
                <c:pt idx="355">
                  <c:v>0.57986111111111027</c:v>
                </c:pt>
                <c:pt idx="356">
                  <c:v>0.58055555555555471</c:v>
                </c:pt>
                <c:pt idx="357">
                  <c:v>0.58124999999999916</c:v>
                </c:pt>
                <c:pt idx="358">
                  <c:v>0.5819444444444436</c:v>
                </c:pt>
                <c:pt idx="359">
                  <c:v>0.58263888888888804</c:v>
                </c:pt>
                <c:pt idx="360">
                  <c:v>0.58333333333333248</c:v>
                </c:pt>
                <c:pt idx="361">
                  <c:v>0.58402777777777692</c:v>
                </c:pt>
                <c:pt idx="362">
                  <c:v>0.58472222222222137</c:v>
                </c:pt>
                <c:pt idx="363">
                  <c:v>0.58541666666666581</c:v>
                </c:pt>
                <c:pt idx="364">
                  <c:v>0.58611111111111025</c:v>
                </c:pt>
                <c:pt idx="365">
                  <c:v>0.58680555555555469</c:v>
                </c:pt>
                <c:pt idx="366">
                  <c:v>0.58749999999999913</c:v>
                </c:pt>
                <c:pt idx="367">
                  <c:v>0.58819444444444358</c:v>
                </c:pt>
                <c:pt idx="368">
                  <c:v>0.58888888888888802</c:v>
                </c:pt>
                <c:pt idx="369">
                  <c:v>0.58958333333333246</c:v>
                </c:pt>
                <c:pt idx="370">
                  <c:v>0.5902777777777769</c:v>
                </c:pt>
                <c:pt idx="371">
                  <c:v>0.59097222222222134</c:v>
                </c:pt>
                <c:pt idx="372">
                  <c:v>0.59166666666666579</c:v>
                </c:pt>
                <c:pt idx="373">
                  <c:v>0.59236111111111023</c:v>
                </c:pt>
                <c:pt idx="374">
                  <c:v>0.59305555555555467</c:v>
                </c:pt>
                <c:pt idx="375">
                  <c:v>0.59374999999999911</c:v>
                </c:pt>
                <c:pt idx="376">
                  <c:v>0.59444444444444355</c:v>
                </c:pt>
                <c:pt idx="377">
                  <c:v>0.595138888888888</c:v>
                </c:pt>
                <c:pt idx="378">
                  <c:v>0.59583333333333244</c:v>
                </c:pt>
                <c:pt idx="379">
                  <c:v>0.59652777777777688</c:v>
                </c:pt>
                <c:pt idx="380">
                  <c:v>0.59722222222222132</c:v>
                </c:pt>
                <c:pt idx="381">
                  <c:v>0.59791666666666576</c:v>
                </c:pt>
                <c:pt idx="382">
                  <c:v>0.59861111111111021</c:v>
                </c:pt>
                <c:pt idx="383">
                  <c:v>0.59930555555555465</c:v>
                </c:pt>
                <c:pt idx="384">
                  <c:v>0.59999999999999909</c:v>
                </c:pt>
                <c:pt idx="385">
                  <c:v>0.60069444444444353</c:v>
                </c:pt>
                <c:pt idx="386">
                  <c:v>0.60138888888888797</c:v>
                </c:pt>
                <c:pt idx="387">
                  <c:v>0.60208333333333242</c:v>
                </c:pt>
                <c:pt idx="388">
                  <c:v>0.60277777777777686</c:v>
                </c:pt>
                <c:pt idx="389">
                  <c:v>0.6034722222222213</c:v>
                </c:pt>
                <c:pt idx="390">
                  <c:v>0.60416666666666574</c:v>
                </c:pt>
                <c:pt idx="391">
                  <c:v>0.60486111111111018</c:v>
                </c:pt>
                <c:pt idx="392">
                  <c:v>0.60555555555555463</c:v>
                </c:pt>
                <c:pt idx="393">
                  <c:v>0.60624999999999907</c:v>
                </c:pt>
                <c:pt idx="394">
                  <c:v>0.60694444444444351</c:v>
                </c:pt>
                <c:pt idx="395">
                  <c:v>0.60763888888888795</c:v>
                </c:pt>
                <c:pt idx="396">
                  <c:v>0.60833333333333239</c:v>
                </c:pt>
                <c:pt idx="397">
                  <c:v>0.60902777777777684</c:v>
                </c:pt>
                <c:pt idx="398">
                  <c:v>0.60972222222222128</c:v>
                </c:pt>
                <c:pt idx="399">
                  <c:v>0.61041666666666572</c:v>
                </c:pt>
                <c:pt idx="400">
                  <c:v>0.61111111111111016</c:v>
                </c:pt>
                <c:pt idx="401">
                  <c:v>0.6118055555555546</c:v>
                </c:pt>
                <c:pt idx="402">
                  <c:v>0.61249999999999905</c:v>
                </c:pt>
                <c:pt idx="403">
                  <c:v>0.61319444444444349</c:v>
                </c:pt>
                <c:pt idx="404">
                  <c:v>0.61388888888888793</c:v>
                </c:pt>
                <c:pt idx="405">
                  <c:v>0.61458333333333237</c:v>
                </c:pt>
                <c:pt idx="406">
                  <c:v>0.61527777777777681</c:v>
                </c:pt>
                <c:pt idx="407">
                  <c:v>0.61597222222222126</c:v>
                </c:pt>
                <c:pt idx="408">
                  <c:v>0.6166666666666657</c:v>
                </c:pt>
                <c:pt idx="409">
                  <c:v>0.61736111111111014</c:v>
                </c:pt>
                <c:pt idx="410">
                  <c:v>0.61805555555555458</c:v>
                </c:pt>
                <c:pt idx="411">
                  <c:v>0.61874999999999902</c:v>
                </c:pt>
                <c:pt idx="412">
                  <c:v>0.61944444444444346</c:v>
                </c:pt>
                <c:pt idx="413">
                  <c:v>0.62013888888888791</c:v>
                </c:pt>
                <c:pt idx="414">
                  <c:v>0.62083333333333235</c:v>
                </c:pt>
                <c:pt idx="415">
                  <c:v>0.62152777777777679</c:v>
                </c:pt>
                <c:pt idx="416">
                  <c:v>0.62222222222222123</c:v>
                </c:pt>
                <c:pt idx="417">
                  <c:v>0.62291666666666567</c:v>
                </c:pt>
                <c:pt idx="418">
                  <c:v>0.62361111111111012</c:v>
                </c:pt>
                <c:pt idx="419">
                  <c:v>0.62430555555555456</c:v>
                </c:pt>
                <c:pt idx="420">
                  <c:v>0.624999999999999</c:v>
                </c:pt>
                <c:pt idx="421">
                  <c:v>0.62569444444444344</c:v>
                </c:pt>
                <c:pt idx="422">
                  <c:v>0.62638888888888788</c:v>
                </c:pt>
                <c:pt idx="423">
                  <c:v>0.62708333333333233</c:v>
                </c:pt>
                <c:pt idx="424">
                  <c:v>0.62777777777777677</c:v>
                </c:pt>
                <c:pt idx="425">
                  <c:v>0.62847222222222121</c:v>
                </c:pt>
                <c:pt idx="426">
                  <c:v>0.62916666666666565</c:v>
                </c:pt>
                <c:pt idx="427">
                  <c:v>0.62986111111111009</c:v>
                </c:pt>
                <c:pt idx="428">
                  <c:v>0.63055555555555454</c:v>
                </c:pt>
                <c:pt idx="429">
                  <c:v>0.63124999999999898</c:v>
                </c:pt>
                <c:pt idx="430">
                  <c:v>0.63194444444444342</c:v>
                </c:pt>
                <c:pt idx="431">
                  <c:v>0.63263888888888786</c:v>
                </c:pt>
                <c:pt idx="432">
                  <c:v>0.6333333333333323</c:v>
                </c:pt>
                <c:pt idx="433">
                  <c:v>0.63402777777777675</c:v>
                </c:pt>
                <c:pt idx="434">
                  <c:v>0.63472222222222119</c:v>
                </c:pt>
                <c:pt idx="435">
                  <c:v>0.63541666666666563</c:v>
                </c:pt>
                <c:pt idx="436">
                  <c:v>0.63611111111111007</c:v>
                </c:pt>
                <c:pt idx="437">
                  <c:v>0.63680555555555451</c:v>
                </c:pt>
                <c:pt idx="438">
                  <c:v>0.63749999999999896</c:v>
                </c:pt>
                <c:pt idx="439">
                  <c:v>0.6381944444444434</c:v>
                </c:pt>
                <c:pt idx="440">
                  <c:v>0.63888888888888784</c:v>
                </c:pt>
                <c:pt idx="441">
                  <c:v>0.63958333333333228</c:v>
                </c:pt>
                <c:pt idx="442">
                  <c:v>0.64027777777777672</c:v>
                </c:pt>
                <c:pt idx="443">
                  <c:v>0.64097222222222117</c:v>
                </c:pt>
                <c:pt idx="444">
                  <c:v>0.64166666666666561</c:v>
                </c:pt>
                <c:pt idx="445">
                  <c:v>0.64236111111111005</c:v>
                </c:pt>
                <c:pt idx="446">
                  <c:v>0.64305555555555449</c:v>
                </c:pt>
                <c:pt idx="447">
                  <c:v>0.64374999999999893</c:v>
                </c:pt>
                <c:pt idx="448">
                  <c:v>0.64444444444444338</c:v>
                </c:pt>
                <c:pt idx="449">
                  <c:v>0.64513888888888782</c:v>
                </c:pt>
                <c:pt idx="450">
                  <c:v>0.64583333333333226</c:v>
                </c:pt>
                <c:pt idx="451">
                  <c:v>0.6465277777777767</c:v>
                </c:pt>
                <c:pt idx="452">
                  <c:v>0.64722222222222114</c:v>
                </c:pt>
                <c:pt idx="453">
                  <c:v>0.64791666666666559</c:v>
                </c:pt>
                <c:pt idx="454">
                  <c:v>0.64861111111111003</c:v>
                </c:pt>
                <c:pt idx="455">
                  <c:v>0.64930555555555447</c:v>
                </c:pt>
                <c:pt idx="456">
                  <c:v>0.64999999999999891</c:v>
                </c:pt>
                <c:pt idx="457">
                  <c:v>0.65069444444444335</c:v>
                </c:pt>
                <c:pt idx="458">
                  <c:v>0.6513888888888878</c:v>
                </c:pt>
                <c:pt idx="459">
                  <c:v>0.65208333333333224</c:v>
                </c:pt>
                <c:pt idx="460">
                  <c:v>0.65277777777777668</c:v>
                </c:pt>
                <c:pt idx="461">
                  <c:v>0.65347222222222112</c:v>
                </c:pt>
                <c:pt idx="462">
                  <c:v>0.65416666666666556</c:v>
                </c:pt>
                <c:pt idx="463">
                  <c:v>0.65486111111111001</c:v>
                </c:pt>
                <c:pt idx="464">
                  <c:v>0.65555555555555445</c:v>
                </c:pt>
                <c:pt idx="465">
                  <c:v>0.65624999999999889</c:v>
                </c:pt>
                <c:pt idx="466">
                  <c:v>0.65694444444444333</c:v>
                </c:pt>
                <c:pt idx="467">
                  <c:v>0.65763888888888777</c:v>
                </c:pt>
                <c:pt idx="468">
                  <c:v>0.65833333333333222</c:v>
                </c:pt>
                <c:pt idx="469">
                  <c:v>0.65902777777777666</c:v>
                </c:pt>
                <c:pt idx="470">
                  <c:v>0.6597222222222211</c:v>
                </c:pt>
                <c:pt idx="471">
                  <c:v>0.66041666666666554</c:v>
                </c:pt>
                <c:pt idx="472">
                  <c:v>0.66111111111110998</c:v>
                </c:pt>
                <c:pt idx="473">
                  <c:v>0.66180555555555443</c:v>
                </c:pt>
                <c:pt idx="474">
                  <c:v>0.66249999999999887</c:v>
                </c:pt>
                <c:pt idx="475">
                  <c:v>0.66319444444444331</c:v>
                </c:pt>
                <c:pt idx="476">
                  <c:v>0.66388888888888775</c:v>
                </c:pt>
                <c:pt idx="477">
                  <c:v>0.66458333333333219</c:v>
                </c:pt>
                <c:pt idx="478">
                  <c:v>0.66527777777777664</c:v>
                </c:pt>
                <c:pt idx="479">
                  <c:v>0.66597222222222108</c:v>
                </c:pt>
                <c:pt idx="480">
                  <c:v>0.66666666666666552</c:v>
                </c:pt>
                <c:pt idx="481">
                  <c:v>0.66736111111110996</c:v>
                </c:pt>
                <c:pt idx="482">
                  <c:v>0.6680555555555544</c:v>
                </c:pt>
                <c:pt idx="483">
                  <c:v>0.66874999999999885</c:v>
                </c:pt>
                <c:pt idx="484">
                  <c:v>0.66944444444444329</c:v>
                </c:pt>
                <c:pt idx="485">
                  <c:v>0.67013888888888773</c:v>
                </c:pt>
                <c:pt idx="486">
                  <c:v>0.67083333333333217</c:v>
                </c:pt>
                <c:pt idx="487">
                  <c:v>0.67152777777777661</c:v>
                </c:pt>
                <c:pt idx="488">
                  <c:v>0.67222222222222106</c:v>
                </c:pt>
                <c:pt idx="489">
                  <c:v>0.6729166666666655</c:v>
                </c:pt>
                <c:pt idx="490">
                  <c:v>0.67361111111110994</c:v>
                </c:pt>
                <c:pt idx="491">
                  <c:v>0.67430555555555438</c:v>
                </c:pt>
                <c:pt idx="492">
                  <c:v>0.67499999999999882</c:v>
                </c:pt>
                <c:pt idx="493">
                  <c:v>0.67569444444444327</c:v>
                </c:pt>
                <c:pt idx="494">
                  <c:v>0.67638888888888771</c:v>
                </c:pt>
                <c:pt idx="495">
                  <c:v>0.67708333333333215</c:v>
                </c:pt>
                <c:pt idx="496">
                  <c:v>0.67777777777777659</c:v>
                </c:pt>
                <c:pt idx="497">
                  <c:v>0.67847222222222103</c:v>
                </c:pt>
                <c:pt idx="498">
                  <c:v>0.67916666666666548</c:v>
                </c:pt>
                <c:pt idx="499">
                  <c:v>0.67986111111110992</c:v>
                </c:pt>
                <c:pt idx="500">
                  <c:v>0.68055555555555436</c:v>
                </c:pt>
                <c:pt idx="501">
                  <c:v>0.6812499999999988</c:v>
                </c:pt>
                <c:pt idx="502">
                  <c:v>0.68194444444444324</c:v>
                </c:pt>
                <c:pt idx="503">
                  <c:v>0.68263888888888768</c:v>
                </c:pt>
                <c:pt idx="504">
                  <c:v>0.68333333333333213</c:v>
                </c:pt>
                <c:pt idx="505">
                  <c:v>0.68402777777777657</c:v>
                </c:pt>
                <c:pt idx="506">
                  <c:v>0.68472222222222101</c:v>
                </c:pt>
                <c:pt idx="507">
                  <c:v>0.68541666666666545</c:v>
                </c:pt>
                <c:pt idx="508">
                  <c:v>0.68611111111110989</c:v>
                </c:pt>
                <c:pt idx="509">
                  <c:v>0.68680555555555434</c:v>
                </c:pt>
                <c:pt idx="510">
                  <c:v>0.68749999999999878</c:v>
                </c:pt>
                <c:pt idx="511">
                  <c:v>0.68819444444444322</c:v>
                </c:pt>
                <c:pt idx="512">
                  <c:v>0.68888888888888766</c:v>
                </c:pt>
                <c:pt idx="513">
                  <c:v>0.6895833333333321</c:v>
                </c:pt>
                <c:pt idx="514">
                  <c:v>0.69027777777777655</c:v>
                </c:pt>
                <c:pt idx="515">
                  <c:v>0.69097222222222099</c:v>
                </c:pt>
                <c:pt idx="516">
                  <c:v>0.69166666666666543</c:v>
                </c:pt>
                <c:pt idx="517">
                  <c:v>0.69236111111110987</c:v>
                </c:pt>
                <c:pt idx="518">
                  <c:v>0.69305555555555431</c:v>
                </c:pt>
                <c:pt idx="519">
                  <c:v>0.69374999999999876</c:v>
                </c:pt>
                <c:pt idx="520">
                  <c:v>0.6944444444444432</c:v>
                </c:pt>
                <c:pt idx="521">
                  <c:v>0.69513888888888764</c:v>
                </c:pt>
                <c:pt idx="522">
                  <c:v>0.69583333333333208</c:v>
                </c:pt>
                <c:pt idx="523">
                  <c:v>0.69652777777777652</c:v>
                </c:pt>
                <c:pt idx="524">
                  <c:v>0.69722222222222097</c:v>
                </c:pt>
                <c:pt idx="525">
                  <c:v>0.69791666666666541</c:v>
                </c:pt>
                <c:pt idx="526">
                  <c:v>0.69861111111110985</c:v>
                </c:pt>
                <c:pt idx="527">
                  <c:v>0.69930555555555429</c:v>
                </c:pt>
                <c:pt idx="528">
                  <c:v>0.69999999999999873</c:v>
                </c:pt>
                <c:pt idx="529">
                  <c:v>0.70069444444444318</c:v>
                </c:pt>
                <c:pt idx="530">
                  <c:v>0.70138888888888762</c:v>
                </c:pt>
                <c:pt idx="531">
                  <c:v>0.70208333333333206</c:v>
                </c:pt>
                <c:pt idx="532">
                  <c:v>0.7027777777777765</c:v>
                </c:pt>
                <c:pt idx="533">
                  <c:v>0.70347222222222094</c:v>
                </c:pt>
                <c:pt idx="534">
                  <c:v>0.70416666666666539</c:v>
                </c:pt>
                <c:pt idx="535">
                  <c:v>0.70486111111110983</c:v>
                </c:pt>
                <c:pt idx="536">
                  <c:v>0.70555555555555427</c:v>
                </c:pt>
                <c:pt idx="537">
                  <c:v>0.70624999999999871</c:v>
                </c:pt>
                <c:pt idx="538">
                  <c:v>0.70694444444444315</c:v>
                </c:pt>
                <c:pt idx="539">
                  <c:v>0.7076388888888876</c:v>
                </c:pt>
                <c:pt idx="540">
                  <c:v>0.70833333333333204</c:v>
                </c:pt>
                <c:pt idx="541">
                  <c:v>0.70902777777777648</c:v>
                </c:pt>
                <c:pt idx="542">
                  <c:v>0.70972222222222092</c:v>
                </c:pt>
                <c:pt idx="543">
                  <c:v>0.71041666666666536</c:v>
                </c:pt>
                <c:pt idx="544">
                  <c:v>0.71111111111110981</c:v>
                </c:pt>
                <c:pt idx="545">
                  <c:v>0.71180555555555425</c:v>
                </c:pt>
                <c:pt idx="546">
                  <c:v>0.71249999999999869</c:v>
                </c:pt>
                <c:pt idx="547">
                  <c:v>0.71319444444444313</c:v>
                </c:pt>
                <c:pt idx="548">
                  <c:v>0.71388888888888757</c:v>
                </c:pt>
                <c:pt idx="549">
                  <c:v>0.71458333333333202</c:v>
                </c:pt>
                <c:pt idx="550">
                  <c:v>0.71527777777777646</c:v>
                </c:pt>
                <c:pt idx="551">
                  <c:v>0.7159722222222209</c:v>
                </c:pt>
                <c:pt idx="552">
                  <c:v>0.71666666666666534</c:v>
                </c:pt>
                <c:pt idx="553">
                  <c:v>0.71736111111110978</c:v>
                </c:pt>
                <c:pt idx="554">
                  <c:v>0.71805555555555423</c:v>
                </c:pt>
                <c:pt idx="555">
                  <c:v>0.71874999999999867</c:v>
                </c:pt>
                <c:pt idx="556">
                  <c:v>0.71944444444444311</c:v>
                </c:pt>
                <c:pt idx="557">
                  <c:v>0.72013888888888755</c:v>
                </c:pt>
                <c:pt idx="558">
                  <c:v>0.72083333333333199</c:v>
                </c:pt>
                <c:pt idx="559">
                  <c:v>0.72152777777777644</c:v>
                </c:pt>
                <c:pt idx="560">
                  <c:v>0.72222222222222088</c:v>
                </c:pt>
                <c:pt idx="561">
                  <c:v>0.72291666666666532</c:v>
                </c:pt>
                <c:pt idx="562">
                  <c:v>0.72361111111110976</c:v>
                </c:pt>
                <c:pt idx="563">
                  <c:v>0.7243055555555542</c:v>
                </c:pt>
                <c:pt idx="564">
                  <c:v>0.72499999999999865</c:v>
                </c:pt>
                <c:pt idx="565">
                  <c:v>0.72569444444444309</c:v>
                </c:pt>
                <c:pt idx="566">
                  <c:v>0.72638888888888753</c:v>
                </c:pt>
                <c:pt idx="567">
                  <c:v>0.72708333333333197</c:v>
                </c:pt>
                <c:pt idx="568">
                  <c:v>0.72777777777777641</c:v>
                </c:pt>
                <c:pt idx="569">
                  <c:v>0.72847222222222086</c:v>
                </c:pt>
                <c:pt idx="570">
                  <c:v>0.7291666666666653</c:v>
                </c:pt>
                <c:pt idx="571">
                  <c:v>0.72986111111110974</c:v>
                </c:pt>
                <c:pt idx="572">
                  <c:v>0.73055555555555418</c:v>
                </c:pt>
                <c:pt idx="573">
                  <c:v>0.73124999999999862</c:v>
                </c:pt>
                <c:pt idx="574">
                  <c:v>0.73194444444444307</c:v>
                </c:pt>
                <c:pt idx="575">
                  <c:v>0.73263888888888751</c:v>
                </c:pt>
                <c:pt idx="576">
                  <c:v>0.73333333333333195</c:v>
                </c:pt>
                <c:pt idx="577">
                  <c:v>0.73402777777777639</c:v>
                </c:pt>
                <c:pt idx="578">
                  <c:v>0.73472222222222083</c:v>
                </c:pt>
                <c:pt idx="579">
                  <c:v>0.73541666666666528</c:v>
                </c:pt>
                <c:pt idx="580">
                  <c:v>0.73611111111110972</c:v>
                </c:pt>
                <c:pt idx="581">
                  <c:v>0.73680555555555416</c:v>
                </c:pt>
                <c:pt idx="582">
                  <c:v>0.7374999999999986</c:v>
                </c:pt>
                <c:pt idx="583">
                  <c:v>0.73819444444444304</c:v>
                </c:pt>
                <c:pt idx="584">
                  <c:v>0.73888888888888749</c:v>
                </c:pt>
                <c:pt idx="585">
                  <c:v>0.73958333333333193</c:v>
                </c:pt>
                <c:pt idx="586">
                  <c:v>0.74027777777777637</c:v>
                </c:pt>
                <c:pt idx="587">
                  <c:v>0.74097222222222081</c:v>
                </c:pt>
                <c:pt idx="588">
                  <c:v>0.74166666666666525</c:v>
                </c:pt>
                <c:pt idx="589">
                  <c:v>0.74236111111110969</c:v>
                </c:pt>
                <c:pt idx="590">
                  <c:v>0.74305555555555414</c:v>
                </c:pt>
                <c:pt idx="591">
                  <c:v>0.74374999999999858</c:v>
                </c:pt>
                <c:pt idx="592">
                  <c:v>0.74444444444444302</c:v>
                </c:pt>
                <c:pt idx="593">
                  <c:v>0.74513888888888746</c:v>
                </c:pt>
                <c:pt idx="594">
                  <c:v>0.7458333333333319</c:v>
                </c:pt>
                <c:pt idx="595">
                  <c:v>0.74652777777777635</c:v>
                </c:pt>
                <c:pt idx="596">
                  <c:v>0.74722222222222079</c:v>
                </c:pt>
                <c:pt idx="597">
                  <c:v>0.74791666666666523</c:v>
                </c:pt>
                <c:pt idx="598">
                  <c:v>0.74861111111110967</c:v>
                </c:pt>
                <c:pt idx="599">
                  <c:v>0.74930555555555411</c:v>
                </c:pt>
                <c:pt idx="600">
                  <c:v>0.74999999999999856</c:v>
                </c:pt>
                <c:pt idx="601">
                  <c:v>0.750694444444443</c:v>
                </c:pt>
                <c:pt idx="602">
                  <c:v>0.75138888888888744</c:v>
                </c:pt>
                <c:pt idx="603">
                  <c:v>0.75208333333333188</c:v>
                </c:pt>
                <c:pt idx="604">
                  <c:v>0.75277777777777632</c:v>
                </c:pt>
                <c:pt idx="605">
                  <c:v>0.75347222222222077</c:v>
                </c:pt>
                <c:pt idx="606">
                  <c:v>0.75416666666666521</c:v>
                </c:pt>
                <c:pt idx="607">
                  <c:v>0.75486111111110965</c:v>
                </c:pt>
                <c:pt idx="608">
                  <c:v>0.75555555555555409</c:v>
                </c:pt>
                <c:pt idx="609">
                  <c:v>0.75624999999999853</c:v>
                </c:pt>
                <c:pt idx="610">
                  <c:v>0.75694444444444298</c:v>
                </c:pt>
                <c:pt idx="611">
                  <c:v>0.75763888888888742</c:v>
                </c:pt>
                <c:pt idx="612">
                  <c:v>0.75833333333333186</c:v>
                </c:pt>
                <c:pt idx="613">
                  <c:v>0.7590277777777763</c:v>
                </c:pt>
                <c:pt idx="614">
                  <c:v>0.75972222222222074</c:v>
                </c:pt>
                <c:pt idx="615">
                  <c:v>0.76041666666666519</c:v>
                </c:pt>
                <c:pt idx="616">
                  <c:v>0.76111111111110963</c:v>
                </c:pt>
                <c:pt idx="617">
                  <c:v>0.76180555555555407</c:v>
                </c:pt>
                <c:pt idx="618">
                  <c:v>0.76249999999999851</c:v>
                </c:pt>
                <c:pt idx="619">
                  <c:v>0.76319444444444295</c:v>
                </c:pt>
                <c:pt idx="620">
                  <c:v>0.7638888888888874</c:v>
                </c:pt>
                <c:pt idx="621">
                  <c:v>0.76458333333333184</c:v>
                </c:pt>
                <c:pt idx="622">
                  <c:v>0.76527777777777628</c:v>
                </c:pt>
                <c:pt idx="623">
                  <c:v>0.76597222222222072</c:v>
                </c:pt>
                <c:pt idx="624">
                  <c:v>0.76666666666666516</c:v>
                </c:pt>
                <c:pt idx="625">
                  <c:v>0.76736111111110961</c:v>
                </c:pt>
                <c:pt idx="626">
                  <c:v>0.76805555555555405</c:v>
                </c:pt>
                <c:pt idx="627">
                  <c:v>0.76874999999999849</c:v>
                </c:pt>
                <c:pt idx="628">
                  <c:v>0.76944444444444293</c:v>
                </c:pt>
                <c:pt idx="629">
                  <c:v>0.77013888888888737</c:v>
                </c:pt>
                <c:pt idx="630">
                  <c:v>0.77083333333333182</c:v>
                </c:pt>
                <c:pt idx="631">
                  <c:v>0.77152777777777626</c:v>
                </c:pt>
                <c:pt idx="632">
                  <c:v>0.7722222222222207</c:v>
                </c:pt>
                <c:pt idx="633">
                  <c:v>0.77291666666666514</c:v>
                </c:pt>
                <c:pt idx="634">
                  <c:v>0.77361111111110958</c:v>
                </c:pt>
                <c:pt idx="635">
                  <c:v>0.77430555555555403</c:v>
                </c:pt>
                <c:pt idx="636">
                  <c:v>0.77499999999999847</c:v>
                </c:pt>
                <c:pt idx="637">
                  <c:v>0.77569444444444291</c:v>
                </c:pt>
                <c:pt idx="638">
                  <c:v>0.77638888888888735</c:v>
                </c:pt>
                <c:pt idx="639">
                  <c:v>0.77708333333333179</c:v>
                </c:pt>
                <c:pt idx="640">
                  <c:v>0.77777777777777624</c:v>
                </c:pt>
                <c:pt idx="641">
                  <c:v>0.77847222222222068</c:v>
                </c:pt>
                <c:pt idx="642">
                  <c:v>0.77916666666666512</c:v>
                </c:pt>
                <c:pt idx="643">
                  <c:v>0.77986111111110956</c:v>
                </c:pt>
                <c:pt idx="644">
                  <c:v>0.780555555555554</c:v>
                </c:pt>
                <c:pt idx="645">
                  <c:v>0.78124999999999845</c:v>
                </c:pt>
                <c:pt idx="646">
                  <c:v>0.78194444444444289</c:v>
                </c:pt>
                <c:pt idx="647">
                  <c:v>0.78263888888888733</c:v>
                </c:pt>
                <c:pt idx="648">
                  <c:v>0.78333333333333177</c:v>
                </c:pt>
                <c:pt idx="649">
                  <c:v>0.78402777777777621</c:v>
                </c:pt>
                <c:pt idx="650">
                  <c:v>0.78472222222222066</c:v>
                </c:pt>
                <c:pt idx="651">
                  <c:v>0.7854166666666651</c:v>
                </c:pt>
                <c:pt idx="652">
                  <c:v>0.78611111111110954</c:v>
                </c:pt>
                <c:pt idx="653">
                  <c:v>0.78680555555555398</c:v>
                </c:pt>
                <c:pt idx="654">
                  <c:v>0.78749999999999842</c:v>
                </c:pt>
                <c:pt idx="655">
                  <c:v>0.78819444444444287</c:v>
                </c:pt>
                <c:pt idx="656">
                  <c:v>0.78888888888888731</c:v>
                </c:pt>
                <c:pt idx="657">
                  <c:v>0.78958333333333175</c:v>
                </c:pt>
                <c:pt idx="658">
                  <c:v>0.79027777777777619</c:v>
                </c:pt>
                <c:pt idx="659">
                  <c:v>0.79097222222222063</c:v>
                </c:pt>
                <c:pt idx="660">
                  <c:v>0.79166666666666508</c:v>
                </c:pt>
                <c:pt idx="661">
                  <c:v>0.79236111111110952</c:v>
                </c:pt>
                <c:pt idx="662">
                  <c:v>0.79305555555555396</c:v>
                </c:pt>
                <c:pt idx="663">
                  <c:v>0.7937499999999984</c:v>
                </c:pt>
                <c:pt idx="664">
                  <c:v>0.79444444444444284</c:v>
                </c:pt>
                <c:pt idx="665">
                  <c:v>0.79513888888888729</c:v>
                </c:pt>
                <c:pt idx="666">
                  <c:v>0.79583333333333173</c:v>
                </c:pt>
                <c:pt idx="667">
                  <c:v>0.79652777777777617</c:v>
                </c:pt>
                <c:pt idx="668">
                  <c:v>0.79722222222222061</c:v>
                </c:pt>
                <c:pt idx="669">
                  <c:v>0.79791666666666505</c:v>
                </c:pt>
                <c:pt idx="670">
                  <c:v>0.7986111111111095</c:v>
                </c:pt>
                <c:pt idx="671">
                  <c:v>0.79930555555555394</c:v>
                </c:pt>
                <c:pt idx="672">
                  <c:v>0.79999999999999838</c:v>
                </c:pt>
                <c:pt idx="673">
                  <c:v>0.80069444444444282</c:v>
                </c:pt>
                <c:pt idx="674">
                  <c:v>0.80138888888888726</c:v>
                </c:pt>
                <c:pt idx="675">
                  <c:v>0.80208333333333171</c:v>
                </c:pt>
                <c:pt idx="676">
                  <c:v>0.80277777777777615</c:v>
                </c:pt>
                <c:pt idx="677">
                  <c:v>0.80347222222222059</c:v>
                </c:pt>
                <c:pt idx="678">
                  <c:v>0.80416666666666503</c:v>
                </c:pt>
                <c:pt idx="679">
                  <c:v>0.80486111111110947</c:v>
                </c:pt>
                <c:pt idx="680">
                  <c:v>0.80555555555555391</c:v>
                </c:pt>
                <c:pt idx="681">
                  <c:v>0.80624999999999836</c:v>
                </c:pt>
                <c:pt idx="682">
                  <c:v>0.8069444444444428</c:v>
                </c:pt>
                <c:pt idx="683">
                  <c:v>0.80763888888888724</c:v>
                </c:pt>
                <c:pt idx="684">
                  <c:v>0.80833333333333168</c:v>
                </c:pt>
                <c:pt idx="685">
                  <c:v>0.80902777777777612</c:v>
                </c:pt>
                <c:pt idx="686">
                  <c:v>0.80972222222222057</c:v>
                </c:pt>
                <c:pt idx="687">
                  <c:v>0.81041666666666501</c:v>
                </c:pt>
                <c:pt idx="688">
                  <c:v>0.81111111111110945</c:v>
                </c:pt>
                <c:pt idx="689">
                  <c:v>0.81180555555555389</c:v>
                </c:pt>
                <c:pt idx="690">
                  <c:v>0.81249999999999833</c:v>
                </c:pt>
                <c:pt idx="691">
                  <c:v>0.81319444444444278</c:v>
                </c:pt>
                <c:pt idx="692">
                  <c:v>0.81388888888888722</c:v>
                </c:pt>
                <c:pt idx="693">
                  <c:v>0.81458333333333166</c:v>
                </c:pt>
                <c:pt idx="694">
                  <c:v>0.8152777777777761</c:v>
                </c:pt>
                <c:pt idx="695">
                  <c:v>0.81597222222222054</c:v>
                </c:pt>
                <c:pt idx="696">
                  <c:v>0.81666666666666499</c:v>
                </c:pt>
                <c:pt idx="697">
                  <c:v>0.81736111111110943</c:v>
                </c:pt>
                <c:pt idx="698">
                  <c:v>0.81805555555555387</c:v>
                </c:pt>
                <c:pt idx="699">
                  <c:v>0.81874999999999831</c:v>
                </c:pt>
                <c:pt idx="700">
                  <c:v>0.81944444444444275</c:v>
                </c:pt>
                <c:pt idx="701">
                  <c:v>0.8201388888888872</c:v>
                </c:pt>
                <c:pt idx="702">
                  <c:v>0.82083333333333164</c:v>
                </c:pt>
                <c:pt idx="703">
                  <c:v>0.82152777777777608</c:v>
                </c:pt>
                <c:pt idx="704">
                  <c:v>0.82222222222222052</c:v>
                </c:pt>
                <c:pt idx="705">
                  <c:v>0.82291666666666496</c:v>
                </c:pt>
                <c:pt idx="706">
                  <c:v>0.82361111111110941</c:v>
                </c:pt>
                <c:pt idx="707">
                  <c:v>0.82430555555555385</c:v>
                </c:pt>
                <c:pt idx="708">
                  <c:v>0.82499999999999829</c:v>
                </c:pt>
                <c:pt idx="709">
                  <c:v>0.82569444444444273</c:v>
                </c:pt>
                <c:pt idx="710">
                  <c:v>0.82638888888888717</c:v>
                </c:pt>
                <c:pt idx="711">
                  <c:v>0.82708333333333162</c:v>
                </c:pt>
                <c:pt idx="712">
                  <c:v>0.82777777777777606</c:v>
                </c:pt>
                <c:pt idx="713">
                  <c:v>0.8284722222222205</c:v>
                </c:pt>
                <c:pt idx="714">
                  <c:v>0.82916666666666494</c:v>
                </c:pt>
                <c:pt idx="715">
                  <c:v>0.82986111111110938</c:v>
                </c:pt>
                <c:pt idx="716">
                  <c:v>0.83055555555555383</c:v>
                </c:pt>
                <c:pt idx="717">
                  <c:v>0.83124999999999827</c:v>
                </c:pt>
                <c:pt idx="718">
                  <c:v>0.83194444444444271</c:v>
                </c:pt>
                <c:pt idx="719">
                  <c:v>0.83263888888888715</c:v>
                </c:pt>
                <c:pt idx="720">
                  <c:v>0.83333333333333159</c:v>
                </c:pt>
                <c:pt idx="721">
                  <c:v>0.83402777777777604</c:v>
                </c:pt>
                <c:pt idx="722">
                  <c:v>0.83472222222222048</c:v>
                </c:pt>
                <c:pt idx="723">
                  <c:v>0.83541666666666492</c:v>
                </c:pt>
                <c:pt idx="724">
                  <c:v>0.83611111111110936</c:v>
                </c:pt>
                <c:pt idx="725">
                  <c:v>0.8368055555555538</c:v>
                </c:pt>
                <c:pt idx="726">
                  <c:v>0.83749999999999825</c:v>
                </c:pt>
                <c:pt idx="727">
                  <c:v>0.83819444444444269</c:v>
                </c:pt>
                <c:pt idx="728">
                  <c:v>0.83888888888888713</c:v>
                </c:pt>
                <c:pt idx="729">
                  <c:v>0.83958333333333157</c:v>
                </c:pt>
                <c:pt idx="730">
                  <c:v>0.84027777777777601</c:v>
                </c:pt>
                <c:pt idx="731">
                  <c:v>0.84097222222222046</c:v>
                </c:pt>
                <c:pt idx="732">
                  <c:v>0.8416666666666649</c:v>
                </c:pt>
                <c:pt idx="733">
                  <c:v>0.84236111111110934</c:v>
                </c:pt>
                <c:pt idx="734">
                  <c:v>0.84305555555555378</c:v>
                </c:pt>
                <c:pt idx="735">
                  <c:v>0.84374999999999822</c:v>
                </c:pt>
                <c:pt idx="736">
                  <c:v>0.84444444444444267</c:v>
                </c:pt>
                <c:pt idx="737">
                  <c:v>0.84513888888888711</c:v>
                </c:pt>
                <c:pt idx="738">
                  <c:v>0.84583333333333155</c:v>
                </c:pt>
                <c:pt idx="739">
                  <c:v>0.84652777777777599</c:v>
                </c:pt>
                <c:pt idx="740">
                  <c:v>0.84722222222222043</c:v>
                </c:pt>
                <c:pt idx="741">
                  <c:v>0.84791666666666488</c:v>
                </c:pt>
                <c:pt idx="742">
                  <c:v>0.84861111111110932</c:v>
                </c:pt>
                <c:pt idx="743">
                  <c:v>0.84930555555555376</c:v>
                </c:pt>
                <c:pt idx="744">
                  <c:v>0.8499999999999982</c:v>
                </c:pt>
                <c:pt idx="745">
                  <c:v>0.85069444444444264</c:v>
                </c:pt>
                <c:pt idx="746">
                  <c:v>0.85138888888888709</c:v>
                </c:pt>
                <c:pt idx="747">
                  <c:v>0.85208333333333153</c:v>
                </c:pt>
                <c:pt idx="748">
                  <c:v>0.85277777777777597</c:v>
                </c:pt>
                <c:pt idx="749">
                  <c:v>0.85347222222222041</c:v>
                </c:pt>
                <c:pt idx="750">
                  <c:v>0.85416666666666485</c:v>
                </c:pt>
                <c:pt idx="751">
                  <c:v>0.8548611111111093</c:v>
                </c:pt>
                <c:pt idx="752">
                  <c:v>0.85555555555555374</c:v>
                </c:pt>
                <c:pt idx="753">
                  <c:v>0.85624999999999818</c:v>
                </c:pt>
                <c:pt idx="754">
                  <c:v>0.85694444444444262</c:v>
                </c:pt>
                <c:pt idx="755">
                  <c:v>0.85763888888888706</c:v>
                </c:pt>
                <c:pt idx="756">
                  <c:v>0.85833333333333151</c:v>
                </c:pt>
                <c:pt idx="757">
                  <c:v>0.85902777777777595</c:v>
                </c:pt>
                <c:pt idx="758">
                  <c:v>0.85972222222222039</c:v>
                </c:pt>
                <c:pt idx="759">
                  <c:v>0.86041666666666483</c:v>
                </c:pt>
                <c:pt idx="760">
                  <c:v>0.86111111111110927</c:v>
                </c:pt>
                <c:pt idx="761">
                  <c:v>0.86180555555555372</c:v>
                </c:pt>
                <c:pt idx="762">
                  <c:v>0.86249999999999816</c:v>
                </c:pt>
                <c:pt idx="763">
                  <c:v>0.8631944444444426</c:v>
                </c:pt>
                <c:pt idx="764">
                  <c:v>0.86388888888888704</c:v>
                </c:pt>
                <c:pt idx="765">
                  <c:v>0.86458333333333148</c:v>
                </c:pt>
                <c:pt idx="766">
                  <c:v>0.86527777777777592</c:v>
                </c:pt>
                <c:pt idx="767">
                  <c:v>0.86597222222222037</c:v>
                </c:pt>
                <c:pt idx="768">
                  <c:v>0.86666666666666481</c:v>
                </c:pt>
                <c:pt idx="769">
                  <c:v>0.86736111111110925</c:v>
                </c:pt>
                <c:pt idx="770">
                  <c:v>0.86805555555555369</c:v>
                </c:pt>
                <c:pt idx="771">
                  <c:v>0.86874999999999813</c:v>
                </c:pt>
                <c:pt idx="772">
                  <c:v>0.86944444444444258</c:v>
                </c:pt>
                <c:pt idx="773">
                  <c:v>0.87013888888888702</c:v>
                </c:pt>
                <c:pt idx="774">
                  <c:v>0.87083333333333146</c:v>
                </c:pt>
                <c:pt idx="775">
                  <c:v>0.8715277777777759</c:v>
                </c:pt>
                <c:pt idx="776">
                  <c:v>0.87222222222222034</c:v>
                </c:pt>
                <c:pt idx="777">
                  <c:v>0.87291666666666479</c:v>
                </c:pt>
                <c:pt idx="778">
                  <c:v>0.87361111111110923</c:v>
                </c:pt>
                <c:pt idx="779">
                  <c:v>0.87430555555555367</c:v>
                </c:pt>
                <c:pt idx="780">
                  <c:v>0.87499999999999811</c:v>
                </c:pt>
                <c:pt idx="781">
                  <c:v>0.87569444444444255</c:v>
                </c:pt>
                <c:pt idx="782">
                  <c:v>0.876388888888887</c:v>
                </c:pt>
                <c:pt idx="783">
                  <c:v>0.87708333333333144</c:v>
                </c:pt>
                <c:pt idx="784">
                  <c:v>0.87777777777777588</c:v>
                </c:pt>
                <c:pt idx="785">
                  <c:v>0.87847222222222032</c:v>
                </c:pt>
                <c:pt idx="786">
                  <c:v>0.87916666666666476</c:v>
                </c:pt>
                <c:pt idx="787">
                  <c:v>0.87986111111110921</c:v>
                </c:pt>
                <c:pt idx="788">
                  <c:v>0.88055555555555365</c:v>
                </c:pt>
                <c:pt idx="789">
                  <c:v>0.88124999999999809</c:v>
                </c:pt>
                <c:pt idx="790">
                  <c:v>0.88194444444444253</c:v>
                </c:pt>
                <c:pt idx="791">
                  <c:v>0.88263888888888697</c:v>
                </c:pt>
                <c:pt idx="792">
                  <c:v>0.88333333333333142</c:v>
                </c:pt>
                <c:pt idx="793">
                  <c:v>0.88402777777777586</c:v>
                </c:pt>
                <c:pt idx="794">
                  <c:v>0.8847222222222203</c:v>
                </c:pt>
                <c:pt idx="795">
                  <c:v>0.88541666666666474</c:v>
                </c:pt>
                <c:pt idx="796">
                  <c:v>0.88611111111110918</c:v>
                </c:pt>
                <c:pt idx="797">
                  <c:v>0.88680555555555363</c:v>
                </c:pt>
                <c:pt idx="798">
                  <c:v>0.88749999999999807</c:v>
                </c:pt>
                <c:pt idx="799">
                  <c:v>0.88819444444444251</c:v>
                </c:pt>
                <c:pt idx="800">
                  <c:v>0.88888888888888695</c:v>
                </c:pt>
                <c:pt idx="801">
                  <c:v>0.88958333333333139</c:v>
                </c:pt>
                <c:pt idx="802">
                  <c:v>0.89027777777777584</c:v>
                </c:pt>
                <c:pt idx="803">
                  <c:v>0.89097222222222028</c:v>
                </c:pt>
                <c:pt idx="804">
                  <c:v>0.89166666666666472</c:v>
                </c:pt>
                <c:pt idx="805">
                  <c:v>0.89236111111110916</c:v>
                </c:pt>
                <c:pt idx="806">
                  <c:v>0.8930555555555536</c:v>
                </c:pt>
                <c:pt idx="807">
                  <c:v>0.89374999999999805</c:v>
                </c:pt>
                <c:pt idx="808">
                  <c:v>0.89444444444444249</c:v>
                </c:pt>
                <c:pt idx="809">
                  <c:v>0.89513888888888693</c:v>
                </c:pt>
                <c:pt idx="810">
                  <c:v>0.89583333333333137</c:v>
                </c:pt>
                <c:pt idx="811">
                  <c:v>0.89652777777777581</c:v>
                </c:pt>
                <c:pt idx="812">
                  <c:v>0.89722222222222026</c:v>
                </c:pt>
                <c:pt idx="813">
                  <c:v>0.8979166666666647</c:v>
                </c:pt>
                <c:pt idx="814">
                  <c:v>0.89861111111110914</c:v>
                </c:pt>
                <c:pt idx="815">
                  <c:v>0.89930555555555358</c:v>
                </c:pt>
                <c:pt idx="816">
                  <c:v>0.89999999999999802</c:v>
                </c:pt>
                <c:pt idx="817">
                  <c:v>0.90069444444444247</c:v>
                </c:pt>
                <c:pt idx="818">
                  <c:v>0.90138888888888691</c:v>
                </c:pt>
                <c:pt idx="819">
                  <c:v>0.90208333333333135</c:v>
                </c:pt>
                <c:pt idx="820">
                  <c:v>0.90277777777777579</c:v>
                </c:pt>
                <c:pt idx="821">
                  <c:v>0.90347222222222023</c:v>
                </c:pt>
                <c:pt idx="822">
                  <c:v>0.90416666666666468</c:v>
                </c:pt>
                <c:pt idx="823">
                  <c:v>0.90486111111110912</c:v>
                </c:pt>
                <c:pt idx="824">
                  <c:v>0.90555555555555356</c:v>
                </c:pt>
                <c:pt idx="825">
                  <c:v>0.906249999999998</c:v>
                </c:pt>
                <c:pt idx="826">
                  <c:v>0.90694444444444244</c:v>
                </c:pt>
                <c:pt idx="827">
                  <c:v>0.90763888888888689</c:v>
                </c:pt>
                <c:pt idx="828">
                  <c:v>0.90833333333333133</c:v>
                </c:pt>
                <c:pt idx="829">
                  <c:v>0.90902777777777577</c:v>
                </c:pt>
                <c:pt idx="830">
                  <c:v>0.90972222222222021</c:v>
                </c:pt>
                <c:pt idx="831">
                  <c:v>0.91041666666666465</c:v>
                </c:pt>
                <c:pt idx="832">
                  <c:v>0.9111111111111091</c:v>
                </c:pt>
                <c:pt idx="833">
                  <c:v>0.91180555555555354</c:v>
                </c:pt>
                <c:pt idx="834">
                  <c:v>0.91249999999999798</c:v>
                </c:pt>
                <c:pt idx="835">
                  <c:v>0.91319444444444242</c:v>
                </c:pt>
                <c:pt idx="836">
                  <c:v>0.91388888888888686</c:v>
                </c:pt>
                <c:pt idx="837">
                  <c:v>0.91458333333333131</c:v>
                </c:pt>
                <c:pt idx="838">
                  <c:v>0.91527777777777575</c:v>
                </c:pt>
                <c:pt idx="839">
                  <c:v>0.91597222222222019</c:v>
                </c:pt>
                <c:pt idx="840">
                  <c:v>0.91666666666666463</c:v>
                </c:pt>
                <c:pt idx="841">
                  <c:v>0.91736111111110907</c:v>
                </c:pt>
                <c:pt idx="842">
                  <c:v>0.91805555555555352</c:v>
                </c:pt>
                <c:pt idx="843">
                  <c:v>0.91874999999999796</c:v>
                </c:pt>
                <c:pt idx="844">
                  <c:v>0.9194444444444424</c:v>
                </c:pt>
                <c:pt idx="845">
                  <c:v>0.92013888888888684</c:v>
                </c:pt>
                <c:pt idx="846">
                  <c:v>0.92083333333333128</c:v>
                </c:pt>
                <c:pt idx="847">
                  <c:v>0.92152777777777573</c:v>
                </c:pt>
                <c:pt idx="848">
                  <c:v>0.92222222222222017</c:v>
                </c:pt>
                <c:pt idx="849">
                  <c:v>0.92291666666666461</c:v>
                </c:pt>
                <c:pt idx="850">
                  <c:v>0.92361111111110905</c:v>
                </c:pt>
                <c:pt idx="851">
                  <c:v>0.92430555555555349</c:v>
                </c:pt>
                <c:pt idx="852">
                  <c:v>0.92499999999999793</c:v>
                </c:pt>
                <c:pt idx="853">
                  <c:v>0.92569444444444238</c:v>
                </c:pt>
                <c:pt idx="854">
                  <c:v>0.92638888888888682</c:v>
                </c:pt>
                <c:pt idx="855">
                  <c:v>0.92708333333333126</c:v>
                </c:pt>
                <c:pt idx="856">
                  <c:v>0.9277777777777757</c:v>
                </c:pt>
                <c:pt idx="857">
                  <c:v>0.92847222222222014</c:v>
                </c:pt>
                <c:pt idx="858">
                  <c:v>0.92916666666666459</c:v>
                </c:pt>
                <c:pt idx="859">
                  <c:v>0.92986111111110903</c:v>
                </c:pt>
                <c:pt idx="860">
                  <c:v>0.93055555555555347</c:v>
                </c:pt>
                <c:pt idx="861">
                  <c:v>0.93124999999999791</c:v>
                </c:pt>
                <c:pt idx="862">
                  <c:v>0.93194444444444235</c:v>
                </c:pt>
                <c:pt idx="863">
                  <c:v>0.9326388888888868</c:v>
                </c:pt>
                <c:pt idx="864">
                  <c:v>0.93333333333333124</c:v>
                </c:pt>
                <c:pt idx="865">
                  <c:v>0.93402777777777568</c:v>
                </c:pt>
                <c:pt idx="866">
                  <c:v>0.93472222222222012</c:v>
                </c:pt>
                <c:pt idx="867">
                  <c:v>0.93541666666666456</c:v>
                </c:pt>
                <c:pt idx="868">
                  <c:v>0.93611111111110901</c:v>
                </c:pt>
                <c:pt idx="869">
                  <c:v>0.93680555555555345</c:v>
                </c:pt>
                <c:pt idx="870">
                  <c:v>0.93749999999999789</c:v>
                </c:pt>
                <c:pt idx="871">
                  <c:v>0.93819444444444233</c:v>
                </c:pt>
                <c:pt idx="872">
                  <c:v>0.93888888888888677</c:v>
                </c:pt>
                <c:pt idx="873">
                  <c:v>0.93958333333333122</c:v>
                </c:pt>
                <c:pt idx="874">
                  <c:v>0.94027777777777566</c:v>
                </c:pt>
                <c:pt idx="875">
                  <c:v>0.9409722222222201</c:v>
                </c:pt>
                <c:pt idx="876">
                  <c:v>0.94166666666666454</c:v>
                </c:pt>
                <c:pt idx="877">
                  <c:v>0.94236111111110898</c:v>
                </c:pt>
                <c:pt idx="878">
                  <c:v>0.94305555555555343</c:v>
                </c:pt>
                <c:pt idx="879">
                  <c:v>0.94374999999999787</c:v>
                </c:pt>
                <c:pt idx="880">
                  <c:v>0.94444444444444231</c:v>
                </c:pt>
                <c:pt idx="881">
                  <c:v>0.94513888888888675</c:v>
                </c:pt>
                <c:pt idx="882">
                  <c:v>0.94583333333333119</c:v>
                </c:pt>
                <c:pt idx="883">
                  <c:v>0.94652777777777564</c:v>
                </c:pt>
                <c:pt idx="884">
                  <c:v>0.94722222222222008</c:v>
                </c:pt>
                <c:pt idx="885">
                  <c:v>0.94791666666666452</c:v>
                </c:pt>
                <c:pt idx="886">
                  <c:v>0.94861111111110896</c:v>
                </c:pt>
                <c:pt idx="887">
                  <c:v>0.9493055555555534</c:v>
                </c:pt>
                <c:pt idx="888">
                  <c:v>0.94999999999999785</c:v>
                </c:pt>
                <c:pt idx="889">
                  <c:v>0.95069444444444229</c:v>
                </c:pt>
                <c:pt idx="890">
                  <c:v>0.95138888888888673</c:v>
                </c:pt>
                <c:pt idx="891">
                  <c:v>0.95208333333333117</c:v>
                </c:pt>
                <c:pt idx="892">
                  <c:v>0.95277777777777561</c:v>
                </c:pt>
                <c:pt idx="893">
                  <c:v>0.95347222222222006</c:v>
                </c:pt>
                <c:pt idx="894">
                  <c:v>0.9541666666666645</c:v>
                </c:pt>
                <c:pt idx="895">
                  <c:v>0.95486111111110894</c:v>
                </c:pt>
                <c:pt idx="896">
                  <c:v>0.95555555555555338</c:v>
                </c:pt>
                <c:pt idx="897">
                  <c:v>0.95624999999999782</c:v>
                </c:pt>
                <c:pt idx="898">
                  <c:v>0.95694444444444227</c:v>
                </c:pt>
                <c:pt idx="899">
                  <c:v>0.95763888888888671</c:v>
                </c:pt>
                <c:pt idx="900">
                  <c:v>0.95833333333333115</c:v>
                </c:pt>
                <c:pt idx="901">
                  <c:v>0.95902777777777559</c:v>
                </c:pt>
                <c:pt idx="902">
                  <c:v>0.95972222222222003</c:v>
                </c:pt>
                <c:pt idx="903">
                  <c:v>0.96041666666666448</c:v>
                </c:pt>
                <c:pt idx="904">
                  <c:v>0.96111111111110892</c:v>
                </c:pt>
                <c:pt idx="905">
                  <c:v>0.96180555555555336</c:v>
                </c:pt>
                <c:pt idx="906">
                  <c:v>0.9624999999999978</c:v>
                </c:pt>
                <c:pt idx="907">
                  <c:v>0.96319444444444224</c:v>
                </c:pt>
                <c:pt idx="908">
                  <c:v>0.96388888888888669</c:v>
                </c:pt>
                <c:pt idx="909">
                  <c:v>0.96458333333333113</c:v>
                </c:pt>
                <c:pt idx="910">
                  <c:v>0.96527777777777557</c:v>
                </c:pt>
                <c:pt idx="911">
                  <c:v>0.96597222222222001</c:v>
                </c:pt>
                <c:pt idx="912">
                  <c:v>0.96666666666666445</c:v>
                </c:pt>
                <c:pt idx="913">
                  <c:v>0.9673611111111089</c:v>
                </c:pt>
                <c:pt idx="914">
                  <c:v>0.96805555555555334</c:v>
                </c:pt>
                <c:pt idx="915">
                  <c:v>0.96874999999999778</c:v>
                </c:pt>
                <c:pt idx="916">
                  <c:v>0.96944444444444222</c:v>
                </c:pt>
                <c:pt idx="917">
                  <c:v>0.97013888888888666</c:v>
                </c:pt>
                <c:pt idx="918">
                  <c:v>0.97083333333333111</c:v>
                </c:pt>
                <c:pt idx="919">
                  <c:v>0.97152777777777555</c:v>
                </c:pt>
                <c:pt idx="920">
                  <c:v>0.97222222222221999</c:v>
                </c:pt>
                <c:pt idx="921">
                  <c:v>0.97291666666666443</c:v>
                </c:pt>
                <c:pt idx="922">
                  <c:v>0.97361111111110887</c:v>
                </c:pt>
                <c:pt idx="923">
                  <c:v>0.97430555555555332</c:v>
                </c:pt>
                <c:pt idx="924">
                  <c:v>0.97499999999999776</c:v>
                </c:pt>
                <c:pt idx="925">
                  <c:v>0.9756944444444422</c:v>
                </c:pt>
                <c:pt idx="926">
                  <c:v>0.97638888888888664</c:v>
                </c:pt>
                <c:pt idx="927">
                  <c:v>0.97708333333333108</c:v>
                </c:pt>
                <c:pt idx="928">
                  <c:v>0.97777777777777553</c:v>
                </c:pt>
                <c:pt idx="929">
                  <c:v>0.97847222222221997</c:v>
                </c:pt>
                <c:pt idx="930">
                  <c:v>0.97916666666666441</c:v>
                </c:pt>
                <c:pt idx="931">
                  <c:v>0.97986111111110885</c:v>
                </c:pt>
                <c:pt idx="932">
                  <c:v>0.98055555555555329</c:v>
                </c:pt>
                <c:pt idx="933">
                  <c:v>0.98124999999999774</c:v>
                </c:pt>
                <c:pt idx="934">
                  <c:v>0.98194444444444218</c:v>
                </c:pt>
                <c:pt idx="935">
                  <c:v>0.98263888888888662</c:v>
                </c:pt>
                <c:pt idx="936">
                  <c:v>0.98333333333333106</c:v>
                </c:pt>
                <c:pt idx="937">
                  <c:v>0.9840277777777755</c:v>
                </c:pt>
                <c:pt idx="938">
                  <c:v>0.98472222222221995</c:v>
                </c:pt>
                <c:pt idx="939">
                  <c:v>0.98541666666666439</c:v>
                </c:pt>
                <c:pt idx="940">
                  <c:v>0.98611111111110883</c:v>
                </c:pt>
                <c:pt idx="941">
                  <c:v>0.98680555555555327</c:v>
                </c:pt>
                <c:pt idx="942">
                  <c:v>0.98749999999999771</c:v>
                </c:pt>
                <c:pt idx="943">
                  <c:v>0.98819444444444215</c:v>
                </c:pt>
                <c:pt idx="944">
                  <c:v>0.9888888888888866</c:v>
                </c:pt>
                <c:pt idx="945">
                  <c:v>0.98958333333333104</c:v>
                </c:pt>
                <c:pt idx="946">
                  <c:v>0.99027777777777548</c:v>
                </c:pt>
                <c:pt idx="947">
                  <c:v>0.99097222222221992</c:v>
                </c:pt>
                <c:pt idx="948">
                  <c:v>0.99166666666666436</c:v>
                </c:pt>
                <c:pt idx="949">
                  <c:v>0.99236111111110881</c:v>
                </c:pt>
                <c:pt idx="950">
                  <c:v>0.99305555555555325</c:v>
                </c:pt>
                <c:pt idx="951">
                  <c:v>0.99374999999999769</c:v>
                </c:pt>
                <c:pt idx="952">
                  <c:v>0.99444444444444213</c:v>
                </c:pt>
                <c:pt idx="953">
                  <c:v>0.99513888888888657</c:v>
                </c:pt>
                <c:pt idx="954">
                  <c:v>0.99583333333333102</c:v>
                </c:pt>
                <c:pt idx="955">
                  <c:v>0.99652777777777546</c:v>
                </c:pt>
                <c:pt idx="956">
                  <c:v>0.9972222222222199</c:v>
                </c:pt>
                <c:pt idx="957">
                  <c:v>0.99791666666666434</c:v>
                </c:pt>
                <c:pt idx="958">
                  <c:v>0.99861111111110878</c:v>
                </c:pt>
                <c:pt idx="959">
                  <c:v>0.99930555555555323</c:v>
                </c:pt>
                <c:pt idx="960">
                  <c:v>0.99999999999999767</c:v>
                </c:pt>
                <c:pt idx="961">
                  <c:v>1.0006944444444421</c:v>
                </c:pt>
                <c:pt idx="962">
                  <c:v>1.0013888888888867</c:v>
                </c:pt>
                <c:pt idx="963">
                  <c:v>1.0020833333333312</c:v>
                </c:pt>
                <c:pt idx="964">
                  <c:v>1.0027777777777758</c:v>
                </c:pt>
                <c:pt idx="965">
                  <c:v>1.0034722222222203</c:v>
                </c:pt>
                <c:pt idx="966">
                  <c:v>1.0041666666666649</c:v>
                </c:pt>
                <c:pt idx="967">
                  <c:v>1.0048611111111094</c:v>
                </c:pt>
                <c:pt idx="968">
                  <c:v>1.005555555555554</c:v>
                </c:pt>
                <c:pt idx="969">
                  <c:v>1.0062499999999985</c:v>
                </c:pt>
                <c:pt idx="970">
                  <c:v>1.0069444444444431</c:v>
                </c:pt>
                <c:pt idx="971">
                  <c:v>1.0076388888888876</c:v>
                </c:pt>
                <c:pt idx="972">
                  <c:v>1.0083333333333322</c:v>
                </c:pt>
                <c:pt idx="973">
                  <c:v>1.0090277777777767</c:v>
                </c:pt>
                <c:pt idx="974">
                  <c:v>1.0097222222222213</c:v>
                </c:pt>
                <c:pt idx="975">
                  <c:v>1.0104166666666659</c:v>
                </c:pt>
                <c:pt idx="976">
                  <c:v>1.0111111111111104</c:v>
                </c:pt>
                <c:pt idx="977">
                  <c:v>1.011805555555555</c:v>
                </c:pt>
                <c:pt idx="978">
                  <c:v>1.0124999999999995</c:v>
                </c:pt>
                <c:pt idx="979">
                  <c:v>1.0131944444444441</c:v>
                </c:pt>
                <c:pt idx="980">
                  <c:v>1.0138888888888886</c:v>
                </c:pt>
                <c:pt idx="981">
                  <c:v>1.0145833333333332</c:v>
                </c:pt>
                <c:pt idx="982">
                  <c:v>1.0152777777777777</c:v>
                </c:pt>
                <c:pt idx="983">
                  <c:v>1.0159722222222223</c:v>
                </c:pt>
                <c:pt idx="984">
                  <c:v>1.0166666666666668</c:v>
                </c:pt>
                <c:pt idx="985">
                  <c:v>1.0173611111111114</c:v>
                </c:pt>
                <c:pt idx="986">
                  <c:v>1.0180555555555559</c:v>
                </c:pt>
                <c:pt idx="987">
                  <c:v>1.0187500000000005</c:v>
                </c:pt>
                <c:pt idx="988">
                  <c:v>1.019444444444445</c:v>
                </c:pt>
                <c:pt idx="989">
                  <c:v>1.0201388888888896</c:v>
                </c:pt>
                <c:pt idx="990">
                  <c:v>1.0208333333333341</c:v>
                </c:pt>
                <c:pt idx="991">
                  <c:v>1.0215277777777787</c:v>
                </c:pt>
                <c:pt idx="992">
                  <c:v>1.0222222222222233</c:v>
                </c:pt>
                <c:pt idx="993">
                  <c:v>1.0229166666666678</c:v>
                </c:pt>
                <c:pt idx="994">
                  <c:v>1.0236111111111124</c:v>
                </c:pt>
                <c:pt idx="995">
                  <c:v>1.0243055555555569</c:v>
                </c:pt>
                <c:pt idx="996">
                  <c:v>1.0250000000000015</c:v>
                </c:pt>
                <c:pt idx="997">
                  <c:v>1.025694444444446</c:v>
                </c:pt>
                <c:pt idx="998">
                  <c:v>1.0263888888888906</c:v>
                </c:pt>
                <c:pt idx="999">
                  <c:v>1.0270833333333351</c:v>
                </c:pt>
                <c:pt idx="1000">
                  <c:v>1.0277777777777797</c:v>
                </c:pt>
                <c:pt idx="1001">
                  <c:v>1.0284722222222242</c:v>
                </c:pt>
                <c:pt idx="1002">
                  <c:v>1.0291666666666688</c:v>
                </c:pt>
                <c:pt idx="1003">
                  <c:v>1.0298611111111133</c:v>
                </c:pt>
                <c:pt idx="1004">
                  <c:v>1.0305555555555579</c:v>
                </c:pt>
                <c:pt idx="1005">
                  <c:v>1.0312500000000024</c:v>
                </c:pt>
                <c:pt idx="1006">
                  <c:v>1.031944444444447</c:v>
                </c:pt>
                <c:pt idx="1007">
                  <c:v>1.0326388888888915</c:v>
                </c:pt>
                <c:pt idx="1008">
                  <c:v>1.0333333333333361</c:v>
                </c:pt>
                <c:pt idx="1009">
                  <c:v>1.0340277777777807</c:v>
                </c:pt>
                <c:pt idx="1010">
                  <c:v>1.0347222222222252</c:v>
                </c:pt>
                <c:pt idx="1011">
                  <c:v>1.0354166666666698</c:v>
                </c:pt>
                <c:pt idx="1012">
                  <c:v>1.0361111111111143</c:v>
                </c:pt>
                <c:pt idx="1013">
                  <c:v>1.0368055555555589</c:v>
                </c:pt>
                <c:pt idx="1014">
                  <c:v>1.0375000000000034</c:v>
                </c:pt>
                <c:pt idx="1015">
                  <c:v>1.038194444444448</c:v>
                </c:pt>
                <c:pt idx="1016">
                  <c:v>1.0388888888888925</c:v>
                </c:pt>
                <c:pt idx="1017">
                  <c:v>1.0395833333333371</c:v>
                </c:pt>
                <c:pt idx="1018">
                  <c:v>1.0402777777777816</c:v>
                </c:pt>
                <c:pt idx="1019">
                  <c:v>1.0409722222222262</c:v>
                </c:pt>
                <c:pt idx="1020">
                  <c:v>1.0416666666666707</c:v>
                </c:pt>
                <c:pt idx="1021">
                  <c:v>1.0423611111111153</c:v>
                </c:pt>
                <c:pt idx="1022">
                  <c:v>1.0430555555555598</c:v>
                </c:pt>
                <c:pt idx="1023">
                  <c:v>1.0437500000000044</c:v>
                </c:pt>
                <c:pt idx="1024">
                  <c:v>1.0444444444444489</c:v>
                </c:pt>
                <c:pt idx="1025">
                  <c:v>1.0451388888888935</c:v>
                </c:pt>
                <c:pt idx="1026">
                  <c:v>1.0458333333333381</c:v>
                </c:pt>
                <c:pt idx="1027">
                  <c:v>1.0465277777777826</c:v>
                </c:pt>
                <c:pt idx="1028">
                  <c:v>1.0472222222222272</c:v>
                </c:pt>
                <c:pt idx="1029">
                  <c:v>1.0479166666666717</c:v>
                </c:pt>
                <c:pt idx="1030">
                  <c:v>1.0486111111111163</c:v>
                </c:pt>
                <c:pt idx="1031">
                  <c:v>1.0493055555555608</c:v>
                </c:pt>
                <c:pt idx="1032">
                  <c:v>1.0500000000000054</c:v>
                </c:pt>
                <c:pt idx="1033">
                  <c:v>1.0506944444444499</c:v>
                </c:pt>
                <c:pt idx="1034">
                  <c:v>1.0513888888888945</c:v>
                </c:pt>
                <c:pt idx="1035">
                  <c:v>1.052083333333339</c:v>
                </c:pt>
                <c:pt idx="1036">
                  <c:v>1.0527777777777836</c:v>
                </c:pt>
                <c:pt idx="1037">
                  <c:v>1.0534722222222281</c:v>
                </c:pt>
                <c:pt idx="1038">
                  <c:v>1.0541666666666727</c:v>
                </c:pt>
                <c:pt idx="1039">
                  <c:v>1.0548611111111172</c:v>
                </c:pt>
                <c:pt idx="1040">
                  <c:v>1.0555555555555618</c:v>
                </c:pt>
                <c:pt idx="1041">
                  <c:v>1.0562500000000064</c:v>
                </c:pt>
                <c:pt idx="1042">
                  <c:v>1.0569444444444509</c:v>
                </c:pt>
                <c:pt idx="1043">
                  <c:v>1.0576388888888955</c:v>
                </c:pt>
                <c:pt idx="1044">
                  <c:v>1.05833333333334</c:v>
                </c:pt>
                <c:pt idx="1045">
                  <c:v>1.0590277777777846</c:v>
                </c:pt>
                <c:pt idx="1046">
                  <c:v>1.0597222222222291</c:v>
                </c:pt>
                <c:pt idx="1047">
                  <c:v>1.0604166666666737</c:v>
                </c:pt>
                <c:pt idx="1048">
                  <c:v>1.0611111111111182</c:v>
                </c:pt>
                <c:pt idx="1049">
                  <c:v>1.0618055555555628</c:v>
                </c:pt>
                <c:pt idx="1050">
                  <c:v>1.0625000000000073</c:v>
                </c:pt>
                <c:pt idx="1051">
                  <c:v>1.0631944444444519</c:v>
                </c:pt>
                <c:pt idx="1052">
                  <c:v>1.0638888888888964</c:v>
                </c:pt>
                <c:pt idx="1053">
                  <c:v>1.064583333333341</c:v>
                </c:pt>
                <c:pt idx="1054">
                  <c:v>1.0652777777777855</c:v>
                </c:pt>
                <c:pt idx="1055">
                  <c:v>1.0659722222222301</c:v>
                </c:pt>
                <c:pt idx="1056">
                  <c:v>1.0666666666666746</c:v>
                </c:pt>
                <c:pt idx="1057">
                  <c:v>1.0673611111111192</c:v>
                </c:pt>
                <c:pt idx="1058">
                  <c:v>1.0680555555555638</c:v>
                </c:pt>
                <c:pt idx="1059">
                  <c:v>1.0687500000000083</c:v>
                </c:pt>
                <c:pt idx="1060">
                  <c:v>1.0694444444444529</c:v>
                </c:pt>
                <c:pt idx="1061">
                  <c:v>1.0701388888888974</c:v>
                </c:pt>
                <c:pt idx="1062">
                  <c:v>1.070833333333342</c:v>
                </c:pt>
                <c:pt idx="1063">
                  <c:v>1.0715277777777865</c:v>
                </c:pt>
                <c:pt idx="1064">
                  <c:v>1.0722222222222311</c:v>
                </c:pt>
                <c:pt idx="1065">
                  <c:v>1.0729166666666756</c:v>
                </c:pt>
                <c:pt idx="1066">
                  <c:v>1.0736111111111202</c:v>
                </c:pt>
                <c:pt idx="1067">
                  <c:v>1.0743055555555647</c:v>
                </c:pt>
                <c:pt idx="1068">
                  <c:v>1.0750000000000093</c:v>
                </c:pt>
                <c:pt idx="1069">
                  <c:v>1.0756944444444538</c:v>
                </c:pt>
                <c:pt idx="1070">
                  <c:v>1.0763888888888984</c:v>
                </c:pt>
                <c:pt idx="1071">
                  <c:v>1.0770833333333429</c:v>
                </c:pt>
                <c:pt idx="1072">
                  <c:v>1.0777777777777875</c:v>
                </c:pt>
                <c:pt idx="1073">
                  <c:v>1.078472222222232</c:v>
                </c:pt>
                <c:pt idx="1074">
                  <c:v>1.0791666666666766</c:v>
                </c:pt>
                <c:pt idx="1075">
                  <c:v>1.0798611111111212</c:v>
                </c:pt>
                <c:pt idx="1076">
                  <c:v>1.0805555555555657</c:v>
                </c:pt>
                <c:pt idx="1077">
                  <c:v>1.0812500000000103</c:v>
                </c:pt>
                <c:pt idx="1078">
                  <c:v>1.0819444444444548</c:v>
                </c:pt>
                <c:pt idx="1079">
                  <c:v>1.0826388888888994</c:v>
                </c:pt>
                <c:pt idx="1080">
                  <c:v>1.0833333333333439</c:v>
                </c:pt>
                <c:pt idx="1081">
                  <c:v>1.0840277777777885</c:v>
                </c:pt>
                <c:pt idx="1082">
                  <c:v>1.084722222222233</c:v>
                </c:pt>
                <c:pt idx="1083">
                  <c:v>1.0854166666666776</c:v>
                </c:pt>
                <c:pt idx="1084">
                  <c:v>1.0861111111111221</c:v>
                </c:pt>
                <c:pt idx="1085">
                  <c:v>1.0868055555555667</c:v>
                </c:pt>
                <c:pt idx="1086">
                  <c:v>1.0875000000000112</c:v>
                </c:pt>
                <c:pt idx="1087">
                  <c:v>1.0881944444444558</c:v>
                </c:pt>
                <c:pt idx="1088">
                  <c:v>1.0888888888889003</c:v>
                </c:pt>
                <c:pt idx="1089">
                  <c:v>1.0895833333333449</c:v>
                </c:pt>
                <c:pt idx="1090">
                  <c:v>1.0902777777777894</c:v>
                </c:pt>
                <c:pt idx="1091">
                  <c:v>1.090972222222234</c:v>
                </c:pt>
                <c:pt idx="1092">
                  <c:v>1.0916666666666786</c:v>
                </c:pt>
                <c:pt idx="1093">
                  <c:v>1.0923611111111231</c:v>
                </c:pt>
                <c:pt idx="1094">
                  <c:v>1.0930555555555677</c:v>
                </c:pt>
                <c:pt idx="1095">
                  <c:v>1.0937500000000122</c:v>
                </c:pt>
                <c:pt idx="1096">
                  <c:v>1.0944444444444568</c:v>
                </c:pt>
                <c:pt idx="1097">
                  <c:v>1.0951388888889013</c:v>
                </c:pt>
                <c:pt idx="1098">
                  <c:v>1.0958333333333459</c:v>
                </c:pt>
                <c:pt idx="1099">
                  <c:v>1.0965277777777904</c:v>
                </c:pt>
                <c:pt idx="1100">
                  <c:v>1.097222222222235</c:v>
                </c:pt>
                <c:pt idx="1101">
                  <c:v>1.0979166666666795</c:v>
                </c:pt>
                <c:pt idx="1102">
                  <c:v>1.0986111111111241</c:v>
                </c:pt>
                <c:pt idx="1103">
                  <c:v>1.0993055555555686</c:v>
                </c:pt>
                <c:pt idx="1104">
                  <c:v>1.1000000000000132</c:v>
                </c:pt>
                <c:pt idx="1105">
                  <c:v>1.1006944444444577</c:v>
                </c:pt>
                <c:pt idx="1106">
                  <c:v>1.1013888888889023</c:v>
                </c:pt>
                <c:pt idx="1107">
                  <c:v>1.1020833333333468</c:v>
                </c:pt>
                <c:pt idx="1108">
                  <c:v>1.1027777777777914</c:v>
                </c:pt>
                <c:pt idx="1109">
                  <c:v>1.103472222222236</c:v>
                </c:pt>
                <c:pt idx="1110">
                  <c:v>1.1041666666666805</c:v>
                </c:pt>
                <c:pt idx="1111">
                  <c:v>1.1048611111111251</c:v>
                </c:pt>
                <c:pt idx="1112">
                  <c:v>1.1055555555555696</c:v>
                </c:pt>
                <c:pt idx="1113">
                  <c:v>1.1062500000000142</c:v>
                </c:pt>
                <c:pt idx="1114">
                  <c:v>1.1069444444444587</c:v>
                </c:pt>
                <c:pt idx="1115">
                  <c:v>1.1076388888889033</c:v>
                </c:pt>
                <c:pt idx="1116">
                  <c:v>1.1083333333333478</c:v>
                </c:pt>
                <c:pt idx="1117">
                  <c:v>1.1090277777777924</c:v>
                </c:pt>
                <c:pt idx="1118">
                  <c:v>1.1097222222222369</c:v>
                </c:pt>
                <c:pt idx="1119">
                  <c:v>1.1104166666666815</c:v>
                </c:pt>
                <c:pt idx="1120">
                  <c:v>1.111111111111126</c:v>
                </c:pt>
                <c:pt idx="1121">
                  <c:v>1.1118055555555706</c:v>
                </c:pt>
                <c:pt idx="1122">
                  <c:v>1.1125000000000151</c:v>
                </c:pt>
                <c:pt idx="1123">
                  <c:v>1.1131944444444597</c:v>
                </c:pt>
                <c:pt idx="1124">
                  <c:v>1.1138888888889042</c:v>
                </c:pt>
                <c:pt idx="1125">
                  <c:v>1.1145833333333488</c:v>
                </c:pt>
                <c:pt idx="1126">
                  <c:v>1.1152777777777934</c:v>
                </c:pt>
                <c:pt idx="1127">
                  <c:v>1.1159722222222379</c:v>
                </c:pt>
                <c:pt idx="1128">
                  <c:v>1.1166666666666825</c:v>
                </c:pt>
                <c:pt idx="1129">
                  <c:v>1.117361111111127</c:v>
                </c:pt>
                <c:pt idx="1130">
                  <c:v>1.1180555555555716</c:v>
                </c:pt>
                <c:pt idx="1131">
                  <c:v>1.1187500000000161</c:v>
                </c:pt>
                <c:pt idx="1132">
                  <c:v>1.1194444444444607</c:v>
                </c:pt>
                <c:pt idx="1133">
                  <c:v>1.1201388888889052</c:v>
                </c:pt>
                <c:pt idx="1134">
                  <c:v>1.1208333333333498</c:v>
                </c:pt>
                <c:pt idx="1135">
                  <c:v>1.1215277777777943</c:v>
                </c:pt>
                <c:pt idx="1136">
                  <c:v>1.1222222222222389</c:v>
                </c:pt>
                <c:pt idx="1137">
                  <c:v>1.1229166666666834</c:v>
                </c:pt>
                <c:pt idx="1138">
                  <c:v>1.123611111111128</c:v>
                </c:pt>
                <c:pt idx="1139">
                  <c:v>1.1243055555555725</c:v>
                </c:pt>
                <c:pt idx="1140">
                  <c:v>1.1250000000000171</c:v>
                </c:pt>
                <c:pt idx="1141">
                  <c:v>1.1256944444444617</c:v>
                </c:pt>
                <c:pt idx="1142">
                  <c:v>1.1263888888889062</c:v>
                </c:pt>
                <c:pt idx="1143">
                  <c:v>1.1270833333333508</c:v>
                </c:pt>
                <c:pt idx="1144">
                  <c:v>1.1277777777777953</c:v>
                </c:pt>
                <c:pt idx="1145">
                  <c:v>1.1284722222222399</c:v>
                </c:pt>
                <c:pt idx="1146">
                  <c:v>1.1291666666666844</c:v>
                </c:pt>
                <c:pt idx="1147">
                  <c:v>1.129861111111129</c:v>
                </c:pt>
                <c:pt idx="1148">
                  <c:v>1.1305555555555735</c:v>
                </c:pt>
                <c:pt idx="1149">
                  <c:v>1.1312500000000181</c:v>
                </c:pt>
                <c:pt idx="1150">
                  <c:v>1.1319444444444626</c:v>
                </c:pt>
                <c:pt idx="1151">
                  <c:v>1.1326388888889072</c:v>
                </c:pt>
                <c:pt idx="1152">
                  <c:v>1.1333333333333517</c:v>
                </c:pt>
                <c:pt idx="1153">
                  <c:v>1.1340277777777963</c:v>
                </c:pt>
                <c:pt idx="1154">
                  <c:v>1.1347222222222408</c:v>
                </c:pt>
                <c:pt idx="1155">
                  <c:v>1.1354166666666854</c:v>
                </c:pt>
                <c:pt idx="1156">
                  <c:v>1.1361111111111299</c:v>
                </c:pt>
                <c:pt idx="1157">
                  <c:v>1.1368055555555745</c:v>
                </c:pt>
                <c:pt idx="1158">
                  <c:v>1.1375000000000191</c:v>
                </c:pt>
                <c:pt idx="1159">
                  <c:v>1.1381944444444636</c:v>
                </c:pt>
                <c:pt idx="1160">
                  <c:v>1.1388888888889082</c:v>
                </c:pt>
                <c:pt idx="1161">
                  <c:v>1.1395833333333527</c:v>
                </c:pt>
                <c:pt idx="1162">
                  <c:v>1.1402777777777973</c:v>
                </c:pt>
                <c:pt idx="1163">
                  <c:v>1.1409722222222418</c:v>
                </c:pt>
                <c:pt idx="1164">
                  <c:v>1.1416666666666864</c:v>
                </c:pt>
                <c:pt idx="1165">
                  <c:v>1.1423611111111309</c:v>
                </c:pt>
                <c:pt idx="1166">
                  <c:v>1.1430555555555755</c:v>
                </c:pt>
                <c:pt idx="1167">
                  <c:v>1.14375000000002</c:v>
                </c:pt>
                <c:pt idx="1168">
                  <c:v>1.1444444444444646</c:v>
                </c:pt>
                <c:pt idx="1169">
                  <c:v>1.1451388888889091</c:v>
                </c:pt>
                <c:pt idx="1170">
                  <c:v>1.1458333333333537</c:v>
                </c:pt>
                <c:pt idx="1171">
                  <c:v>1.1465277777777982</c:v>
                </c:pt>
                <c:pt idx="1172">
                  <c:v>1.1472222222222428</c:v>
                </c:pt>
                <c:pt idx="1173">
                  <c:v>1.1479166666666873</c:v>
                </c:pt>
                <c:pt idx="1174">
                  <c:v>1.1486111111111319</c:v>
                </c:pt>
                <c:pt idx="1175">
                  <c:v>1.1493055555555765</c:v>
                </c:pt>
                <c:pt idx="1176">
                  <c:v>1.150000000000021</c:v>
                </c:pt>
                <c:pt idx="1177">
                  <c:v>1.1506944444444656</c:v>
                </c:pt>
                <c:pt idx="1178">
                  <c:v>1.1513888888889101</c:v>
                </c:pt>
                <c:pt idx="1179">
                  <c:v>1.1520833333333547</c:v>
                </c:pt>
                <c:pt idx="1180">
                  <c:v>1.1527777777777992</c:v>
                </c:pt>
                <c:pt idx="1181">
                  <c:v>1.1534722222222438</c:v>
                </c:pt>
                <c:pt idx="1182">
                  <c:v>1.1541666666666883</c:v>
                </c:pt>
                <c:pt idx="1183">
                  <c:v>1.1548611111111329</c:v>
                </c:pt>
                <c:pt idx="1184">
                  <c:v>1.1555555555555774</c:v>
                </c:pt>
                <c:pt idx="1185">
                  <c:v>1.156250000000022</c:v>
                </c:pt>
                <c:pt idx="1186">
                  <c:v>1.1569444444444665</c:v>
                </c:pt>
                <c:pt idx="1187">
                  <c:v>1.1576388888889111</c:v>
                </c:pt>
                <c:pt idx="1188">
                  <c:v>1.1583333333333556</c:v>
                </c:pt>
                <c:pt idx="1189">
                  <c:v>1.1590277777778002</c:v>
                </c:pt>
                <c:pt idx="1190">
                  <c:v>1.1597222222222447</c:v>
                </c:pt>
                <c:pt idx="1191">
                  <c:v>1.1604166666666893</c:v>
                </c:pt>
                <c:pt idx="1192">
                  <c:v>1.1611111111111339</c:v>
                </c:pt>
                <c:pt idx="1193">
                  <c:v>1.1618055555555784</c:v>
                </c:pt>
                <c:pt idx="1194">
                  <c:v>1.162500000000023</c:v>
                </c:pt>
                <c:pt idx="1195">
                  <c:v>1.1631944444444675</c:v>
                </c:pt>
                <c:pt idx="1196">
                  <c:v>1.1638888888889121</c:v>
                </c:pt>
                <c:pt idx="1197">
                  <c:v>1.1645833333333566</c:v>
                </c:pt>
                <c:pt idx="1198">
                  <c:v>1.1652777777778012</c:v>
                </c:pt>
                <c:pt idx="1199">
                  <c:v>1.1659722222222457</c:v>
                </c:pt>
                <c:pt idx="1200">
                  <c:v>1.1666666666666903</c:v>
                </c:pt>
                <c:pt idx="1201">
                  <c:v>1.1673611111111348</c:v>
                </c:pt>
                <c:pt idx="1202">
                  <c:v>1.1680555555555794</c:v>
                </c:pt>
                <c:pt idx="1203">
                  <c:v>1.1687500000000239</c:v>
                </c:pt>
                <c:pt idx="1204">
                  <c:v>1.1694444444444685</c:v>
                </c:pt>
                <c:pt idx="1205">
                  <c:v>1.170138888888913</c:v>
                </c:pt>
                <c:pt idx="1206">
                  <c:v>1.1708333333333576</c:v>
                </c:pt>
                <c:pt idx="1207">
                  <c:v>1.1715277777778021</c:v>
                </c:pt>
                <c:pt idx="1208">
                  <c:v>1.1722222222222467</c:v>
                </c:pt>
                <c:pt idx="1209">
                  <c:v>1.1729166666666913</c:v>
                </c:pt>
                <c:pt idx="1210">
                  <c:v>1.1736111111111358</c:v>
                </c:pt>
                <c:pt idx="1211">
                  <c:v>1.1743055555555804</c:v>
                </c:pt>
                <c:pt idx="1212">
                  <c:v>1.1750000000000249</c:v>
                </c:pt>
                <c:pt idx="1213">
                  <c:v>1.1756944444444695</c:v>
                </c:pt>
                <c:pt idx="1214">
                  <c:v>1.176388888888914</c:v>
                </c:pt>
                <c:pt idx="1215">
                  <c:v>1.1770833333333586</c:v>
                </c:pt>
                <c:pt idx="1216">
                  <c:v>1.1777777777778031</c:v>
                </c:pt>
                <c:pt idx="1217">
                  <c:v>1.1784722222222477</c:v>
                </c:pt>
                <c:pt idx="1218">
                  <c:v>1.1791666666666922</c:v>
                </c:pt>
                <c:pt idx="1219">
                  <c:v>1.1798611111111368</c:v>
                </c:pt>
                <c:pt idx="1220">
                  <c:v>1.1805555555555813</c:v>
                </c:pt>
                <c:pt idx="1221">
                  <c:v>1.1812500000000259</c:v>
                </c:pt>
                <c:pt idx="1222">
                  <c:v>1.1819444444444704</c:v>
                </c:pt>
                <c:pt idx="1223">
                  <c:v>1.182638888888915</c:v>
                </c:pt>
                <c:pt idx="1224">
                  <c:v>1.1833333333333595</c:v>
                </c:pt>
                <c:pt idx="1225">
                  <c:v>1.1840277777778041</c:v>
                </c:pt>
                <c:pt idx="1226">
                  <c:v>1.1847222222222487</c:v>
                </c:pt>
                <c:pt idx="1227">
                  <c:v>1.1854166666666932</c:v>
                </c:pt>
                <c:pt idx="1228">
                  <c:v>1.1861111111111378</c:v>
                </c:pt>
                <c:pt idx="1229">
                  <c:v>1.1868055555555823</c:v>
                </c:pt>
                <c:pt idx="1230">
                  <c:v>1.1875000000000269</c:v>
                </c:pt>
                <c:pt idx="1231">
                  <c:v>1.1881944444444714</c:v>
                </c:pt>
                <c:pt idx="1232">
                  <c:v>1.188888888888916</c:v>
                </c:pt>
                <c:pt idx="1233">
                  <c:v>1.1895833333333605</c:v>
                </c:pt>
                <c:pt idx="1234">
                  <c:v>1.1902777777778051</c:v>
                </c:pt>
                <c:pt idx="1235">
                  <c:v>1.1909722222222496</c:v>
                </c:pt>
                <c:pt idx="1236">
                  <c:v>1.1916666666666942</c:v>
                </c:pt>
                <c:pt idx="1237">
                  <c:v>1.1923611111111387</c:v>
                </c:pt>
                <c:pt idx="1238">
                  <c:v>1.1930555555555833</c:v>
                </c:pt>
                <c:pt idx="1239">
                  <c:v>1.1937500000000278</c:v>
                </c:pt>
                <c:pt idx="1240">
                  <c:v>1.1944444444444724</c:v>
                </c:pt>
                <c:pt idx="1241">
                  <c:v>1.195138888888917</c:v>
                </c:pt>
                <c:pt idx="1242">
                  <c:v>1.1958333333333615</c:v>
                </c:pt>
                <c:pt idx="1243">
                  <c:v>1.1965277777778061</c:v>
                </c:pt>
                <c:pt idx="1244">
                  <c:v>1.1972222222222506</c:v>
                </c:pt>
                <c:pt idx="1245">
                  <c:v>1.1979166666666952</c:v>
                </c:pt>
                <c:pt idx="1246">
                  <c:v>1.1986111111111397</c:v>
                </c:pt>
                <c:pt idx="1247">
                  <c:v>1.1993055555555843</c:v>
                </c:pt>
                <c:pt idx="1248">
                  <c:v>1.2000000000000288</c:v>
                </c:pt>
                <c:pt idx="1249">
                  <c:v>1.2006944444444734</c:v>
                </c:pt>
                <c:pt idx="1250">
                  <c:v>1.2013888888889179</c:v>
                </c:pt>
                <c:pt idx="1251">
                  <c:v>1.2020833333333625</c:v>
                </c:pt>
                <c:pt idx="1252">
                  <c:v>1.202777777777807</c:v>
                </c:pt>
                <c:pt idx="1253">
                  <c:v>1.2034722222222516</c:v>
                </c:pt>
                <c:pt idx="1254">
                  <c:v>1.2041666666666961</c:v>
                </c:pt>
                <c:pt idx="1255">
                  <c:v>1.2048611111111407</c:v>
                </c:pt>
                <c:pt idx="1256">
                  <c:v>1.2055555555555852</c:v>
                </c:pt>
                <c:pt idx="1257">
                  <c:v>1.2062500000000298</c:v>
                </c:pt>
                <c:pt idx="1258">
                  <c:v>1.2069444444444744</c:v>
                </c:pt>
                <c:pt idx="1259">
                  <c:v>1.2076388888889189</c:v>
                </c:pt>
                <c:pt idx="1260">
                  <c:v>1.2083333333333635</c:v>
                </c:pt>
                <c:pt idx="1261">
                  <c:v>1.209027777777808</c:v>
                </c:pt>
                <c:pt idx="1262">
                  <c:v>1.2097222222222526</c:v>
                </c:pt>
                <c:pt idx="1263">
                  <c:v>1.2104166666666971</c:v>
                </c:pt>
                <c:pt idx="1264">
                  <c:v>1.2111111111111417</c:v>
                </c:pt>
                <c:pt idx="1265">
                  <c:v>1.2118055555555862</c:v>
                </c:pt>
                <c:pt idx="1266">
                  <c:v>1.2125000000000308</c:v>
                </c:pt>
                <c:pt idx="1267">
                  <c:v>1.2131944444444753</c:v>
                </c:pt>
                <c:pt idx="1268">
                  <c:v>1.2138888888889199</c:v>
                </c:pt>
                <c:pt idx="1269">
                  <c:v>1.2145833333333644</c:v>
                </c:pt>
                <c:pt idx="1270">
                  <c:v>1.215277777777809</c:v>
                </c:pt>
                <c:pt idx="1271">
                  <c:v>1.2159722222222535</c:v>
                </c:pt>
                <c:pt idx="1272">
                  <c:v>1.2166666666666981</c:v>
                </c:pt>
                <c:pt idx="1273">
                  <c:v>1.2173611111111426</c:v>
                </c:pt>
                <c:pt idx="1274">
                  <c:v>1.2180555555555872</c:v>
                </c:pt>
                <c:pt idx="1275">
                  <c:v>1.2187500000000318</c:v>
                </c:pt>
                <c:pt idx="1276">
                  <c:v>1.2194444444444763</c:v>
                </c:pt>
                <c:pt idx="1277">
                  <c:v>1.2201388888889209</c:v>
                </c:pt>
                <c:pt idx="1278">
                  <c:v>1.2208333333333654</c:v>
                </c:pt>
                <c:pt idx="1279">
                  <c:v>1.22152777777781</c:v>
                </c:pt>
                <c:pt idx="1280">
                  <c:v>1.2222222222222545</c:v>
                </c:pt>
                <c:pt idx="1281">
                  <c:v>1.2229166666666991</c:v>
                </c:pt>
                <c:pt idx="1282">
                  <c:v>1.2236111111111436</c:v>
                </c:pt>
                <c:pt idx="1283">
                  <c:v>1.2243055555555882</c:v>
                </c:pt>
                <c:pt idx="1284">
                  <c:v>1.2250000000000327</c:v>
                </c:pt>
                <c:pt idx="1285">
                  <c:v>1.2256944444444773</c:v>
                </c:pt>
                <c:pt idx="1286">
                  <c:v>1.2263888888889218</c:v>
                </c:pt>
                <c:pt idx="1287">
                  <c:v>1.2270833333333664</c:v>
                </c:pt>
                <c:pt idx="1288">
                  <c:v>1.2277777777778109</c:v>
                </c:pt>
                <c:pt idx="1289">
                  <c:v>1.2284722222222555</c:v>
                </c:pt>
                <c:pt idx="1290">
                  <c:v>1.2291666666667</c:v>
                </c:pt>
                <c:pt idx="1291">
                  <c:v>1.2298611111111446</c:v>
                </c:pt>
                <c:pt idx="1292">
                  <c:v>1.2305555555555892</c:v>
                </c:pt>
                <c:pt idx="1293">
                  <c:v>1.2312500000000337</c:v>
                </c:pt>
                <c:pt idx="1294">
                  <c:v>1.2319444444444783</c:v>
                </c:pt>
                <c:pt idx="1295">
                  <c:v>1.2326388888889228</c:v>
                </c:pt>
                <c:pt idx="1296">
                  <c:v>1.2333333333333674</c:v>
                </c:pt>
                <c:pt idx="1297">
                  <c:v>1.2340277777778119</c:v>
                </c:pt>
                <c:pt idx="1298">
                  <c:v>1.2347222222222565</c:v>
                </c:pt>
                <c:pt idx="1299">
                  <c:v>1.235416666666701</c:v>
                </c:pt>
                <c:pt idx="1300">
                  <c:v>1.2361111111111456</c:v>
                </c:pt>
                <c:pt idx="1301">
                  <c:v>1.2368055555555901</c:v>
                </c:pt>
                <c:pt idx="1302">
                  <c:v>1.2375000000000347</c:v>
                </c:pt>
                <c:pt idx="1303">
                  <c:v>1.2381944444444792</c:v>
                </c:pt>
                <c:pt idx="1304">
                  <c:v>1.2388888888889238</c:v>
                </c:pt>
                <c:pt idx="1305">
                  <c:v>1.2395833333333683</c:v>
                </c:pt>
                <c:pt idx="1306">
                  <c:v>1.2402777777778129</c:v>
                </c:pt>
                <c:pt idx="1307">
                  <c:v>1.2409722222222574</c:v>
                </c:pt>
                <c:pt idx="1308">
                  <c:v>1.241666666666702</c:v>
                </c:pt>
                <c:pt idx="1309">
                  <c:v>1.2423611111111466</c:v>
                </c:pt>
                <c:pt idx="1310">
                  <c:v>1.2430555555555911</c:v>
                </c:pt>
                <c:pt idx="1311">
                  <c:v>1.2437500000000357</c:v>
                </c:pt>
                <c:pt idx="1312">
                  <c:v>1.2444444444444802</c:v>
                </c:pt>
                <c:pt idx="1313">
                  <c:v>1.2451388888889248</c:v>
                </c:pt>
                <c:pt idx="1314">
                  <c:v>1.2458333333333693</c:v>
                </c:pt>
                <c:pt idx="1315">
                  <c:v>1.2465277777778139</c:v>
                </c:pt>
                <c:pt idx="1316">
                  <c:v>1.2472222222222584</c:v>
                </c:pt>
                <c:pt idx="1317">
                  <c:v>1.247916666666703</c:v>
                </c:pt>
                <c:pt idx="1318">
                  <c:v>1.2486111111111475</c:v>
                </c:pt>
                <c:pt idx="1319">
                  <c:v>1.2493055555555921</c:v>
                </c:pt>
                <c:pt idx="1320">
                  <c:v>1.2500000000000366</c:v>
                </c:pt>
                <c:pt idx="1321">
                  <c:v>1.2506944444444812</c:v>
                </c:pt>
                <c:pt idx="1322">
                  <c:v>1.2513888888889257</c:v>
                </c:pt>
                <c:pt idx="1323">
                  <c:v>1.2520833333333703</c:v>
                </c:pt>
                <c:pt idx="1324">
                  <c:v>1.2527777777778148</c:v>
                </c:pt>
                <c:pt idx="1325">
                  <c:v>1.2534722222222594</c:v>
                </c:pt>
                <c:pt idx="1326">
                  <c:v>1.254166666666704</c:v>
                </c:pt>
                <c:pt idx="1327">
                  <c:v>1.2548611111111485</c:v>
                </c:pt>
                <c:pt idx="1328">
                  <c:v>1.2555555555555931</c:v>
                </c:pt>
                <c:pt idx="1329">
                  <c:v>1.2562500000000376</c:v>
                </c:pt>
                <c:pt idx="1330">
                  <c:v>1.2569444444444822</c:v>
                </c:pt>
                <c:pt idx="1331">
                  <c:v>1.2576388888889267</c:v>
                </c:pt>
                <c:pt idx="1332">
                  <c:v>1.2583333333333713</c:v>
                </c:pt>
                <c:pt idx="1333">
                  <c:v>1.2590277777778158</c:v>
                </c:pt>
                <c:pt idx="1334">
                  <c:v>1.2597222222222604</c:v>
                </c:pt>
                <c:pt idx="1335">
                  <c:v>1.2604166666667049</c:v>
                </c:pt>
                <c:pt idx="1336">
                  <c:v>1.2611111111111495</c:v>
                </c:pt>
                <c:pt idx="1337">
                  <c:v>1.261805555555594</c:v>
                </c:pt>
                <c:pt idx="1338">
                  <c:v>1.2625000000000386</c:v>
                </c:pt>
                <c:pt idx="1339">
                  <c:v>1.2631944444444831</c:v>
                </c:pt>
                <c:pt idx="1340">
                  <c:v>1.2638888888889277</c:v>
                </c:pt>
                <c:pt idx="1341">
                  <c:v>1.2645833333333723</c:v>
                </c:pt>
                <c:pt idx="1342">
                  <c:v>1.2652777777778168</c:v>
                </c:pt>
                <c:pt idx="1343">
                  <c:v>1.2659722222222614</c:v>
                </c:pt>
                <c:pt idx="1344">
                  <c:v>1.2666666666667059</c:v>
                </c:pt>
                <c:pt idx="1345">
                  <c:v>1.2673611111111505</c:v>
                </c:pt>
                <c:pt idx="1346">
                  <c:v>1.268055555555595</c:v>
                </c:pt>
                <c:pt idx="1347">
                  <c:v>1.2687500000000396</c:v>
                </c:pt>
                <c:pt idx="1348">
                  <c:v>1.2694444444444841</c:v>
                </c:pt>
                <c:pt idx="1349">
                  <c:v>1.2701388888889287</c:v>
                </c:pt>
                <c:pt idx="1350">
                  <c:v>1.2708333333333732</c:v>
                </c:pt>
                <c:pt idx="1351">
                  <c:v>1.2715277777778178</c:v>
                </c:pt>
                <c:pt idx="1352">
                  <c:v>1.2722222222222623</c:v>
                </c:pt>
                <c:pt idx="1353">
                  <c:v>1.2729166666667069</c:v>
                </c:pt>
                <c:pt idx="1354">
                  <c:v>1.2736111111111514</c:v>
                </c:pt>
                <c:pt idx="1355">
                  <c:v>1.274305555555596</c:v>
                </c:pt>
                <c:pt idx="1356">
                  <c:v>1.2750000000000405</c:v>
                </c:pt>
                <c:pt idx="1357">
                  <c:v>1.2756944444444851</c:v>
                </c:pt>
                <c:pt idx="1358">
                  <c:v>1.2763888888889297</c:v>
                </c:pt>
                <c:pt idx="1359">
                  <c:v>1.2770833333333742</c:v>
                </c:pt>
                <c:pt idx="1360">
                  <c:v>1.2777777777778188</c:v>
                </c:pt>
                <c:pt idx="1361">
                  <c:v>1.2784722222222633</c:v>
                </c:pt>
                <c:pt idx="1362">
                  <c:v>1.2791666666667079</c:v>
                </c:pt>
                <c:pt idx="1363">
                  <c:v>1.2798611111111524</c:v>
                </c:pt>
                <c:pt idx="1364">
                  <c:v>1.280555555555597</c:v>
                </c:pt>
                <c:pt idx="1365">
                  <c:v>1.2812500000000415</c:v>
                </c:pt>
                <c:pt idx="1366">
                  <c:v>1.2819444444444861</c:v>
                </c:pt>
                <c:pt idx="1367">
                  <c:v>1.2826388888889306</c:v>
                </c:pt>
                <c:pt idx="1368">
                  <c:v>1.2833333333333752</c:v>
                </c:pt>
                <c:pt idx="1369">
                  <c:v>1.2840277777778197</c:v>
                </c:pt>
                <c:pt idx="1370">
                  <c:v>1.2847222222222643</c:v>
                </c:pt>
                <c:pt idx="1371">
                  <c:v>1.2854166666667088</c:v>
                </c:pt>
                <c:pt idx="1372">
                  <c:v>1.2861111111111534</c:v>
                </c:pt>
                <c:pt idx="1373">
                  <c:v>1.2868055555555979</c:v>
                </c:pt>
                <c:pt idx="1374">
                  <c:v>1.2875000000000425</c:v>
                </c:pt>
                <c:pt idx="1375">
                  <c:v>1.2881944444444871</c:v>
                </c:pt>
                <c:pt idx="1376">
                  <c:v>1.2888888888889316</c:v>
                </c:pt>
                <c:pt idx="1377">
                  <c:v>1.2895833333333762</c:v>
                </c:pt>
                <c:pt idx="1378">
                  <c:v>1.2902777777778207</c:v>
                </c:pt>
                <c:pt idx="1379">
                  <c:v>1.2909722222222653</c:v>
                </c:pt>
                <c:pt idx="1380">
                  <c:v>1.2916666666667098</c:v>
                </c:pt>
                <c:pt idx="1381">
                  <c:v>1.2923611111111544</c:v>
                </c:pt>
                <c:pt idx="1382">
                  <c:v>1.2930555555555989</c:v>
                </c:pt>
                <c:pt idx="1383">
                  <c:v>1.2937500000000435</c:v>
                </c:pt>
                <c:pt idx="1384">
                  <c:v>1.294444444444488</c:v>
                </c:pt>
                <c:pt idx="1385">
                  <c:v>1.2951388888889326</c:v>
                </c:pt>
                <c:pt idx="1386">
                  <c:v>1.2958333333333771</c:v>
                </c:pt>
                <c:pt idx="1387">
                  <c:v>1.2965277777778217</c:v>
                </c:pt>
                <c:pt idx="1388">
                  <c:v>1.2972222222222662</c:v>
                </c:pt>
                <c:pt idx="1389">
                  <c:v>1.2979166666667108</c:v>
                </c:pt>
                <c:pt idx="1390">
                  <c:v>1.2986111111111553</c:v>
                </c:pt>
                <c:pt idx="1391">
                  <c:v>1.2993055555555999</c:v>
                </c:pt>
                <c:pt idx="1392">
                  <c:v>1.3000000000000445</c:v>
                </c:pt>
                <c:pt idx="1393">
                  <c:v>1.300694444444489</c:v>
                </c:pt>
                <c:pt idx="1394">
                  <c:v>1.3013888888889336</c:v>
                </c:pt>
                <c:pt idx="1395">
                  <c:v>1.3020833333333781</c:v>
                </c:pt>
                <c:pt idx="1396">
                  <c:v>1.3027777777778227</c:v>
                </c:pt>
                <c:pt idx="1397">
                  <c:v>1.3034722222222672</c:v>
                </c:pt>
                <c:pt idx="1398">
                  <c:v>1.3041666666667118</c:v>
                </c:pt>
                <c:pt idx="1399">
                  <c:v>1.3048611111111563</c:v>
                </c:pt>
                <c:pt idx="1400">
                  <c:v>1.3055555555556009</c:v>
                </c:pt>
                <c:pt idx="1401">
                  <c:v>1.3062500000000454</c:v>
                </c:pt>
                <c:pt idx="1402">
                  <c:v>1.30694444444449</c:v>
                </c:pt>
                <c:pt idx="1403">
                  <c:v>1.3076388888889345</c:v>
                </c:pt>
                <c:pt idx="1404">
                  <c:v>1.3083333333333791</c:v>
                </c:pt>
                <c:pt idx="1405">
                  <c:v>1.3090277777778236</c:v>
                </c:pt>
                <c:pt idx="1406">
                  <c:v>1.3097222222222682</c:v>
                </c:pt>
                <c:pt idx="1407">
                  <c:v>1.3104166666667127</c:v>
                </c:pt>
                <c:pt idx="1408">
                  <c:v>1.3111111111111573</c:v>
                </c:pt>
                <c:pt idx="1409">
                  <c:v>1.3118055555556019</c:v>
                </c:pt>
                <c:pt idx="1410">
                  <c:v>1.3125000000000464</c:v>
                </c:pt>
                <c:pt idx="1411">
                  <c:v>1.313194444444491</c:v>
                </c:pt>
                <c:pt idx="1412">
                  <c:v>1.3138888888889355</c:v>
                </c:pt>
                <c:pt idx="1413">
                  <c:v>1.3145833333333801</c:v>
                </c:pt>
                <c:pt idx="1414">
                  <c:v>1.3152777777778246</c:v>
                </c:pt>
                <c:pt idx="1415">
                  <c:v>1.3159722222222692</c:v>
                </c:pt>
                <c:pt idx="1416">
                  <c:v>1.3166666666667137</c:v>
                </c:pt>
                <c:pt idx="1417">
                  <c:v>1.3173611111111583</c:v>
                </c:pt>
                <c:pt idx="1418">
                  <c:v>1.3180555555556028</c:v>
                </c:pt>
                <c:pt idx="1419">
                  <c:v>1.3187500000000474</c:v>
                </c:pt>
                <c:pt idx="1420">
                  <c:v>1.3194444444444919</c:v>
                </c:pt>
                <c:pt idx="1421">
                  <c:v>1.3201388888889365</c:v>
                </c:pt>
                <c:pt idx="1422">
                  <c:v>1.320833333333381</c:v>
                </c:pt>
                <c:pt idx="1423">
                  <c:v>1.3215277777778256</c:v>
                </c:pt>
                <c:pt idx="1424">
                  <c:v>1.3222222222222701</c:v>
                </c:pt>
                <c:pt idx="1425">
                  <c:v>1.3229166666667147</c:v>
                </c:pt>
                <c:pt idx="1426">
                  <c:v>1.3236111111111593</c:v>
                </c:pt>
                <c:pt idx="1427">
                  <c:v>1.3243055555556038</c:v>
                </c:pt>
                <c:pt idx="1428">
                  <c:v>1.3250000000000484</c:v>
                </c:pt>
                <c:pt idx="1429">
                  <c:v>1.3256944444444929</c:v>
                </c:pt>
                <c:pt idx="1430">
                  <c:v>1.3263888888889375</c:v>
                </c:pt>
                <c:pt idx="1431">
                  <c:v>1.327083333333382</c:v>
                </c:pt>
                <c:pt idx="1432">
                  <c:v>1.3277777777778266</c:v>
                </c:pt>
                <c:pt idx="1433">
                  <c:v>1.3284722222222711</c:v>
                </c:pt>
                <c:pt idx="1434">
                  <c:v>1.3291666666667157</c:v>
                </c:pt>
                <c:pt idx="1435">
                  <c:v>1.3298611111111602</c:v>
                </c:pt>
                <c:pt idx="1436">
                  <c:v>1.3305555555556048</c:v>
                </c:pt>
                <c:pt idx="1437">
                  <c:v>1.3312500000000493</c:v>
                </c:pt>
                <c:pt idx="1438">
                  <c:v>1.3319444444444939</c:v>
                </c:pt>
                <c:pt idx="1439">
                  <c:v>1.3326388888889384</c:v>
                </c:pt>
                <c:pt idx="1440">
                  <c:v>1.333333333333383</c:v>
                </c:pt>
              </c:numCache>
            </c:numRef>
          </c:cat>
          <c:val>
            <c:numRef>
              <c:f>'WERTE IR'!$E$5:$E$1445</c:f>
              <c:numCache>
                <c:formatCode>0</c:formatCode>
                <c:ptCount val="1441"/>
                <c:pt idx="0">
                  <c:v>600</c:v>
                </c:pt>
                <c:pt idx="1">
                  <c:v>606.86094762213247</c:v>
                </c:pt>
                <c:pt idx="2">
                  <c:v>613.71046985536373</c:v>
                </c:pt>
                <c:pt idx="3">
                  <c:v>620.54858572614887</c:v>
                </c:pt>
                <c:pt idx="4">
                  <c:v>627.37531422925815</c:v>
                </c:pt>
                <c:pt idx="5">
                  <c:v>634.19067432783106</c:v>
                </c:pt>
                <c:pt idx="6">
                  <c:v>640.99468495342751</c:v>
                </c:pt>
                <c:pt idx="7">
                  <c:v>647.78736500608159</c:v>
                </c:pt>
                <c:pt idx="8">
                  <c:v>654.56873335435364</c:v>
                </c:pt>
                <c:pt idx="9">
                  <c:v>661.33880883538177</c:v>
                </c:pt>
                <c:pt idx="10">
                  <c:v>668.09761025493594</c:v>
                </c:pt>
                <c:pt idx="11">
                  <c:v>674.84515638746859</c:v>
                </c:pt>
                <c:pt idx="12">
                  <c:v>681.58146597616792</c:v>
                </c:pt>
                <c:pt idx="13">
                  <c:v>688.30655773300964</c:v>
                </c:pt>
                <c:pt idx="14">
                  <c:v>695.02045033880802</c:v>
                </c:pt>
                <c:pt idx="15">
                  <c:v>701.7231624432693</c:v>
                </c:pt>
                <c:pt idx="16">
                  <c:v>708.41471266504232</c:v>
                </c:pt>
                <c:pt idx="17">
                  <c:v>715.09511959177121</c:v>
                </c:pt>
                <c:pt idx="18">
                  <c:v>721.76440178014616</c:v>
                </c:pt>
                <c:pt idx="19">
                  <c:v>728.42257775595499</c:v>
                </c:pt>
                <c:pt idx="20">
                  <c:v>735.06966601413546</c:v>
                </c:pt>
                <c:pt idx="21">
                  <c:v>741.70568501882576</c:v>
                </c:pt>
                <c:pt idx="22">
                  <c:v>748.33065320341643</c:v>
                </c:pt>
                <c:pt idx="23">
                  <c:v>754.94458897060133</c:v>
                </c:pt>
                <c:pt idx="24">
                  <c:v>761.54751069242809</c:v>
                </c:pt>
                <c:pt idx="25">
                  <c:v>768.13943671035042</c:v>
                </c:pt>
                <c:pt idx="26">
                  <c:v>774.72038533527802</c:v>
                </c:pt>
                <c:pt idx="27">
                  <c:v>781.29037484762785</c:v>
                </c:pt>
                <c:pt idx="28">
                  <c:v>787.84942349737571</c:v>
                </c:pt>
                <c:pt idx="29">
                  <c:v>794.39754950410452</c:v>
                </c:pt>
                <c:pt idx="30">
                  <c:v>800.93477105705801</c:v>
                </c:pt>
                <c:pt idx="31">
                  <c:v>807.46110631518866</c:v>
                </c:pt>
                <c:pt idx="32">
                  <c:v>813.97657340721003</c:v>
                </c:pt>
                <c:pt idx="33">
                  <c:v>820.48119043164616</c:v>
                </c:pt>
                <c:pt idx="34">
                  <c:v>826.97497545688145</c:v>
                </c:pt>
                <c:pt idx="35">
                  <c:v>833.45794652121208</c:v>
                </c:pt>
                <c:pt idx="36">
                  <c:v>839.93012163289495</c:v>
                </c:pt>
                <c:pt idx="37">
                  <c:v>846.39151877019845</c:v>
                </c:pt>
                <c:pt idx="38">
                  <c:v>852.84215588145275</c:v>
                </c:pt>
                <c:pt idx="39">
                  <c:v>859.28205088509753</c:v>
                </c:pt>
                <c:pt idx="40">
                  <c:v>865.71122166973464</c:v>
                </c:pt>
                <c:pt idx="41">
                  <c:v>872.12968609417567</c:v>
                </c:pt>
                <c:pt idx="42">
                  <c:v>878.53746198749286</c:v>
                </c:pt>
                <c:pt idx="43">
                  <c:v>884.93456714906779</c:v>
                </c:pt>
                <c:pt idx="44">
                  <c:v>891.32101934864113</c:v>
                </c:pt>
                <c:pt idx="45">
                  <c:v>897.69683632636179</c:v>
                </c:pt>
                <c:pt idx="46">
                  <c:v>904.06203579283658</c:v>
                </c:pt>
                <c:pt idx="47">
                  <c:v>910.41663542917945</c:v>
                </c:pt>
                <c:pt idx="48">
                  <c:v>916.76065288706025</c:v>
                </c:pt>
                <c:pt idx="49">
                  <c:v>923.09410578875338</c:v>
                </c:pt>
                <c:pt idx="50">
                  <c:v>929.41701172718786</c:v>
                </c:pt>
                <c:pt idx="51">
                  <c:v>935.72938826599511</c:v>
                </c:pt>
                <c:pt idx="52">
                  <c:v>942.03125293955895</c:v>
                </c:pt>
                <c:pt idx="53">
                  <c:v>948.32262325306283</c:v>
                </c:pt>
                <c:pt idx="54">
                  <c:v>954.60351668253941</c:v>
                </c:pt>
                <c:pt idx="55">
                  <c:v>960.87395067491889</c:v>
                </c:pt>
                <c:pt idx="56">
                  <c:v>967.13394264807744</c:v>
                </c:pt>
                <c:pt idx="57">
                  <c:v>973.38350999088584</c:v>
                </c:pt>
                <c:pt idx="58">
                  <c:v>979.6226700632576</c:v>
                </c:pt>
                <c:pt idx="59">
                  <c:v>985.85144019619645</c:v>
                </c:pt>
                <c:pt idx="60">
                  <c:v>992.06983769184603</c:v>
                </c:pt>
                <c:pt idx="61">
                  <c:v>998.2778798235363</c:v>
                </c:pt>
                <c:pt idx="62">
                  <c:v>1004.4755838358332</c:v>
                </c:pt>
                <c:pt idx="63">
                  <c:v>1010.6629669445852</c:v>
                </c:pt>
                <c:pt idx="64">
                  <c:v>1016.840046336971</c:v>
                </c:pt>
                <c:pt idx="65">
                  <c:v>1023.006839171549</c:v>
                </c:pt>
                <c:pt idx="66">
                  <c:v>1029.1633625783029</c:v>
                </c:pt>
                <c:pt idx="67">
                  <c:v>1035.3096336586909</c:v>
                </c:pt>
                <c:pt idx="68">
                  <c:v>1041.4456694856922</c:v>
                </c:pt>
                <c:pt idx="69">
                  <c:v>1047.571487103854</c:v>
                </c:pt>
                <c:pt idx="70">
                  <c:v>1053.6871035293414</c:v>
                </c:pt>
                <c:pt idx="71">
                  <c:v>1059.7925357499807</c:v>
                </c:pt>
                <c:pt idx="72">
                  <c:v>1065.8878007253102</c:v>
                </c:pt>
                <c:pt idx="73">
                  <c:v>1071.9729153866258</c:v>
                </c:pt>
                <c:pt idx="74">
                  <c:v>1078.0478966370272</c:v>
                </c:pt>
                <c:pt idx="75">
                  <c:v>1084.1127613514664</c:v>
                </c:pt>
                <c:pt idx="76">
                  <c:v>1090.1675263767934</c:v>
                </c:pt>
                <c:pt idx="77">
                  <c:v>1096.2122085318042</c:v>
                </c:pt>
                <c:pt idx="78">
                  <c:v>1102.2468246072867</c:v>
                </c:pt>
                <c:pt idx="79">
                  <c:v>1108.2713913660666</c:v>
                </c:pt>
                <c:pt idx="80">
                  <c:v>1114.2859255430558</c:v>
                </c:pt>
                <c:pt idx="81">
                  <c:v>1120.2904438452972</c:v>
                </c:pt>
                <c:pt idx="82">
                  <c:v>1126.2849629520128</c:v>
                </c:pt>
                <c:pt idx="83">
                  <c:v>1132.269499514648</c:v>
                </c:pt>
                <c:pt idx="84">
                  <c:v>1138.2440701569194</c:v>
                </c:pt>
                <c:pt idx="85">
                  <c:v>1144.2086914748602</c:v>
                </c:pt>
                <c:pt idx="86">
                  <c:v>1150.163380036867</c:v>
                </c:pt>
                <c:pt idx="87">
                  <c:v>1156.1081523837449</c:v>
                </c:pt>
                <c:pt idx="88">
                  <c:v>1162.043025028755</c:v>
                </c:pt>
                <c:pt idx="89">
                  <c:v>1167.9680144576578</c:v>
                </c:pt>
                <c:pt idx="90">
                  <c:v>1173.8831371287611</c:v>
                </c:pt>
                <c:pt idx="91">
                  <c:v>1179.788409472965</c:v>
                </c:pt>
                <c:pt idx="92">
                  <c:v>1185.683847893808</c:v>
                </c:pt>
                <c:pt idx="93">
                  <c:v>1191.5694687675114</c:v>
                </c:pt>
                <c:pt idx="94">
                  <c:v>1197.4452884430259</c:v>
                </c:pt>
                <c:pt idx="95">
                  <c:v>1203.3113232420767</c:v>
                </c:pt>
                <c:pt idx="96">
                  <c:v>1209.1675894592083</c:v>
                </c:pt>
                <c:pt idx="97">
                  <c:v>1215.0141033618311</c:v>
                </c:pt>
                <c:pt idx="98">
                  <c:v>1220.8508811902652</c:v>
                </c:pt>
                <c:pt idx="99">
                  <c:v>1226.6779391577861</c:v>
                </c:pt>
                <c:pt idx="100">
                  <c:v>1232.4952934506691</c:v>
                </c:pt>
                <c:pt idx="101">
                  <c:v>1238.3029602282361</c:v>
                </c:pt>
                <c:pt idx="102">
                  <c:v>1244.1009556228983</c:v>
                </c:pt>
                <c:pt idx="103">
                  <c:v>1249.8892957402022</c:v>
                </c:pt>
                <c:pt idx="104">
                  <c:v>1255.667996658874</c:v>
                </c:pt>
                <c:pt idx="105">
                  <c:v>1261.4370744308649</c:v>
                </c:pt>
                <c:pt idx="106">
                  <c:v>1267.1965450813939</c:v>
                </c:pt>
                <c:pt idx="107">
                  <c:v>1272.9464246089944</c:v>
                </c:pt>
                <c:pt idx="108">
                  <c:v>1278.6867289855584</c:v>
                </c:pt>
                <c:pt idx="109">
                  <c:v>1284.4174741563788</c:v>
                </c:pt>
                <c:pt idx="110">
                  <c:v>1290.1386760401961</c:v>
                </c:pt>
                <c:pt idx="111">
                  <c:v>1295.8503505292413</c:v>
                </c:pt>
                <c:pt idx="112">
                  <c:v>1301.5525134892807</c:v>
                </c:pt>
                <c:pt idx="113">
                  <c:v>1307.2451807596597</c:v>
                </c:pt>
                <c:pt idx="114">
                  <c:v>1312.9283681533461</c:v>
                </c:pt>
                <c:pt idx="115">
                  <c:v>1318.6020914569758</c:v>
                </c:pt>
                <c:pt idx="116">
                  <c:v>1324.2663664308945</c:v>
                </c:pt>
                <c:pt idx="117">
                  <c:v>1329.9212088092031</c:v>
                </c:pt>
                <c:pt idx="118">
                  <c:v>1335.5666342998011</c:v>
                </c:pt>
                <c:pt idx="119">
                  <c:v>1341.2026585844287</c:v>
                </c:pt>
                <c:pt idx="120">
                  <c:v>1346.8292973187138</c:v>
                </c:pt>
                <c:pt idx="121">
                  <c:v>1352.4465661322108</c:v>
                </c:pt>
                <c:pt idx="122">
                  <c:v>1358.0544806284488</c:v>
                </c:pt>
                <c:pt idx="123">
                  <c:v>1363.653056384971</c:v>
                </c:pt>
                <c:pt idx="124">
                  <c:v>1369.2423089533806</c:v>
                </c:pt>
                <c:pt idx="125">
                  <c:v>1374.822253859383</c:v>
                </c:pt>
                <c:pt idx="126">
                  <c:v>1380.3929066028281</c:v>
                </c:pt>
                <c:pt idx="127">
                  <c:v>1385.9542826577554</c:v>
                </c:pt>
                <c:pt idx="128">
                  <c:v>1391.5063974724353</c:v>
                </c:pt>
                <c:pt idx="129">
                  <c:v>1397.0492664694123</c:v>
                </c:pt>
                <c:pt idx="130">
                  <c:v>1402.5829050455484</c:v>
                </c:pt>
                <c:pt idx="131">
                  <c:v>1408.1073285720652</c:v>
                </c:pt>
                <c:pt idx="132">
                  <c:v>1413.6225523945875</c:v>
                </c:pt>
                <c:pt idx="133">
                  <c:v>1419.1285918331851</c:v>
                </c:pt>
                <c:pt idx="134">
                  <c:v>1424.625462182415</c:v>
                </c:pt>
                <c:pt idx="135">
                  <c:v>1430.1131787113657</c:v>
                </c:pt>
                <c:pt idx="136">
                  <c:v>1435.591756663697</c:v>
                </c:pt>
                <c:pt idx="137">
                  <c:v>1441.061211257685</c:v>
                </c:pt>
                <c:pt idx="138">
                  <c:v>1446.5215576862629</c:v>
                </c:pt>
                <c:pt idx="139">
                  <c:v>1451.9728111170625</c:v>
                </c:pt>
                <c:pt idx="140">
                  <c:v>1457.4149866924586</c:v>
                </c:pt>
                <c:pt idx="141">
                  <c:v>1462.8480995296084</c:v>
                </c:pt>
                <c:pt idx="142">
                  <c:v>1468.272164720496</c:v>
                </c:pt>
                <c:pt idx="143">
                  <c:v>1473.6871973319728</c:v>
                </c:pt>
                <c:pt idx="144">
                  <c:v>1479.093212405799</c:v>
                </c:pt>
                <c:pt idx="145">
                  <c:v>1484.4902249586867</c:v>
                </c:pt>
                <c:pt idx="146">
                  <c:v>1489.878249982341</c:v>
                </c:pt>
                <c:pt idx="147">
                  <c:v>1495.2573024435019</c:v>
                </c:pt>
                <c:pt idx="148">
                  <c:v>1500.6273972839849</c:v>
                </c:pt>
                <c:pt idx="149">
                  <c:v>1505.9885494207235</c:v>
                </c:pt>
                <c:pt idx="150">
                  <c:v>1511.3407737458108</c:v>
                </c:pt>
                <c:pt idx="151">
                  <c:v>1516.6840851265395</c:v>
                </c:pt>
                <c:pt idx="152">
                  <c:v>1522.0184984054449</c:v>
                </c:pt>
                <c:pt idx="153">
                  <c:v>1527.3440284003455</c:v>
                </c:pt>
                <c:pt idx="154">
                  <c:v>1532.6606899043827</c:v>
                </c:pt>
                <c:pt idx="155">
                  <c:v>1537.9684976860649</c:v>
                </c:pt>
                <c:pt idx="156">
                  <c:v>1543.2674664893054</c:v>
                </c:pt>
                <c:pt idx="157">
                  <c:v>1548.5576110334659</c:v>
                </c:pt>
                <c:pt idx="158">
                  <c:v>1553.838946013396</c:v>
                </c:pt>
                <c:pt idx="159">
                  <c:v>1559.1114860994733</c:v>
                </c:pt>
                <c:pt idx="160">
                  <c:v>1564.375245937646</c:v>
                </c:pt>
                <c:pt idx="161">
                  <c:v>1569.6302401494729</c:v>
                </c:pt>
                <c:pt idx="162">
                  <c:v>1574.8764833321634</c:v>
                </c:pt>
                <c:pt idx="163">
                  <c:v>1580.1139900586188</c:v>
                </c:pt>
                <c:pt idx="164">
                  <c:v>1585.3427748774718</c:v>
                </c:pt>
                <c:pt idx="165">
                  <c:v>1590.5628523131284</c:v>
                </c:pt>
                <c:pt idx="166">
                  <c:v>1595.7742368658069</c:v>
                </c:pt>
                <c:pt idx="167">
                  <c:v>1600.9769430115789</c:v>
                </c:pt>
                <c:pt idx="168">
                  <c:v>1606.1709852024096</c:v>
                </c:pt>
                <c:pt idx="169">
                  <c:v>1611.3563778661967</c:v>
                </c:pt>
                <c:pt idx="170">
                  <c:v>1616.5331354068123</c:v>
                </c:pt>
                <c:pt idx="171">
                  <c:v>1621.7012722041418</c:v>
                </c:pt>
                <c:pt idx="172">
                  <c:v>1626.8608026141242</c:v>
                </c:pt>
                <c:pt idx="173">
                  <c:v>1632.0117409687919</c:v>
                </c:pt>
                <c:pt idx="174">
                  <c:v>1637.1541015763096</c:v>
                </c:pt>
                <c:pt idx="175">
                  <c:v>1642.2878987210163</c:v>
                </c:pt>
                <c:pt idx="176">
                  <c:v>1647.4131466634624</c:v>
                </c:pt>
                <c:pt idx="177">
                  <c:v>1652.5298596404516</c:v>
                </c:pt>
                <c:pt idx="178">
                  <c:v>1657.6380518650788</c:v>
                </c:pt>
                <c:pt idx="179">
                  <c:v>1662.7377375267693</c:v>
                </c:pt>
                <c:pt idx="180">
                  <c:v>1667.8289307913205</c:v>
                </c:pt>
                <c:pt idx="181">
                  <c:v>1672.9116458009391</c:v>
                </c:pt>
                <c:pt idx="182">
                  <c:v>1677.9858966742813</c:v>
                </c:pt>
                <c:pt idx="183">
                  <c:v>1683.051697506492</c:v>
                </c:pt>
                <c:pt idx="184">
                  <c:v>1688.1090623692426</c:v>
                </c:pt>
                <c:pt idx="185">
                  <c:v>1693.1580053107723</c:v>
                </c:pt>
                <c:pt idx="186">
                  <c:v>1698.1985403559261</c:v>
                </c:pt>
                <c:pt idx="187">
                  <c:v>1703.2306815061936</c:v>
                </c:pt>
                <c:pt idx="188">
                  <c:v>1708.2544427397479</c:v>
                </c:pt>
                <c:pt idx="189">
                  <c:v>1713.2698380114839</c:v>
                </c:pt>
                <c:pt idx="190">
                  <c:v>1718.2768812530592</c:v>
                </c:pt>
                <c:pt idx="191">
                  <c:v>1723.2755863729299</c:v>
                </c:pt>
                <c:pt idx="192">
                  <c:v>1728.2659672563911</c:v>
                </c:pt>
                <c:pt idx="193">
                  <c:v>1733.2480377656161</c:v>
                </c:pt>
                <c:pt idx="194">
                  <c:v>1738.2218117396917</c:v>
                </c:pt>
                <c:pt idx="195">
                  <c:v>1743.1873029946605</c:v>
                </c:pt>
                <c:pt idx="196">
                  <c:v>1748.1445253235568</c:v>
                </c:pt>
                <c:pt idx="197">
                  <c:v>1753.0934924964458</c:v>
                </c:pt>
                <c:pt idx="198">
                  <c:v>1758.0342182604622</c:v>
                </c:pt>
                <c:pt idx="199">
                  <c:v>1762.9667163398465</c:v>
                </c:pt>
                <c:pt idx="200">
                  <c:v>1767.8910004359861</c:v>
                </c:pt>
                <c:pt idx="201">
                  <c:v>1772.8070842274508</c:v>
                </c:pt>
                <c:pt idx="202">
                  <c:v>1777.7149813700323</c:v>
                </c:pt>
                <c:pt idx="203">
                  <c:v>1782.6147054967814</c:v>
                </c:pt>
                <c:pt idx="204">
                  <c:v>1787.5062702180458</c:v>
                </c:pt>
                <c:pt idx="205">
                  <c:v>1792.3896891215086</c:v>
                </c:pt>
                <c:pt idx="206">
                  <c:v>1797.2649757722252</c:v>
                </c:pt>
                <c:pt idx="207">
                  <c:v>1802.1321437126619</c:v>
                </c:pt>
                <c:pt idx="208">
                  <c:v>1806.9912064627329</c:v>
                </c:pt>
                <c:pt idx="209">
                  <c:v>1811.8421775198374</c:v>
                </c:pt>
                <c:pt idx="210">
                  <c:v>1816.6850703588984</c:v>
                </c:pt>
                <c:pt idx="211">
                  <c:v>1821.519898432399</c:v>
                </c:pt>
                <c:pt idx="212">
                  <c:v>1826.3466751704207</c:v>
                </c:pt>
                <c:pt idx="213">
                  <c:v>1831.1654139806794</c:v>
                </c:pt>
                <c:pt idx="214">
                  <c:v>1835.9761282485638</c:v>
                </c:pt>
                <c:pt idx="215">
                  <c:v>1840.7788313371723</c:v>
                </c:pt>
                <c:pt idx="216">
                  <c:v>1845.5735365873495</c:v>
                </c:pt>
                <c:pt idx="217">
                  <c:v>1850.360257317725</c:v>
                </c:pt>
                <c:pt idx="218">
                  <c:v>1855.1390068247476</c:v>
                </c:pt>
                <c:pt idx="219">
                  <c:v>1859.9097983827248</c:v>
                </c:pt>
                <c:pt idx="220">
                  <c:v>1864.6726452438586</c:v>
                </c:pt>
                <c:pt idx="221">
                  <c:v>1869.4275606382819</c:v>
                </c:pt>
                <c:pt idx="222">
                  <c:v>1874.1745577740962</c:v>
                </c:pt>
                <c:pt idx="223">
                  <c:v>1878.9136498374082</c:v>
                </c:pt>
                <c:pt idx="224">
                  <c:v>1883.6448499923649</c:v>
                </c:pt>
                <c:pt idx="225">
                  <c:v>1888.368171381192</c:v>
                </c:pt>
                <c:pt idx="226">
                  <c:v>1893.0836271242301</c:v>
                </c:pt>
                <c:pt idx="227">
                  <c:v>1897.7912303199703</c:v>
                </c:pt>
                <c:pt idx="228">
                  <c:v>1902.4909940450914</c:v>
                </c:pt>
                <c:pt idx="229">
                  <c:v>1907.1829313544952</c:v>
                </c:pt>
                <c:pt idx="230">
                  <c:v>1911.8670552813439</c:v>
                </c:pt>
                <c:pt idx="231">
                  <c:v>1916.5433788370963</c:v>
                </c:pt>
                <c:pt idx="232">
                  <c:v>1921.2119150115427</c:v>
                </c:pt>
                <c:pt idx="233">
                  <c:v>1925.8726767728426</c:v>
                </c:pt>
                <c:pt idx="234">
                  <c:v>1930.5256770675587</c:v>
                </c:pt>
                <c:pt idx="235">
                  <c:v>1935.1709288206955</c:v>
                </c:pt>
                <c:pt idx="236">
                  <c:v>1939.8084449357327</c:v>
                </c:pt>
                <c:pt idx="237">
                  <c:v>1944.4382382946626</c:v>
                </c:pt>
                <c:pt idx="238">
                  <c:v>1949.0603217580256</c:v>
                </c:pt>
                <c:pt idx="239">
                  <c:v>1953.6747081649446</c:v>
                </c:pt>
                <c:pt idx="240">
                  <c:v>1958.2814103331634</c:v>
                </c:pt>
                <c:pt idx="241">
                  <c:v>1962.8804410590797</c:v>
                </c:pt>
                <c:pt idx="242">
                  <c:v>1967.4718131177817</c:v>
                </c:pt>
                <c:pt idx="243">
                  <c:v>1972.0555392630831</c:v>
                </c:pt>
                <c:pt idx="244">
                  <c:v>1976.6316322275602</c:v>
                </c:pt>
                <c:pt idx="245">
                  <c:v>1981.2001047225849</c:v>
                </c:pt>
                <c:pt idx="246">
                  <c:v>1985.7609694383616</c:v>
                </c:pt>
                <c:pt idx="247">
                  <c:v>1990.3142390439621</c:v>
                </c:pt>
                <c:pt idx="248">
                  <c:v>1994.8599261873605</c:v>
                </c:pt>
                <c:pt idx="249">
                  <c:v>1999.3980434954681</c:v>
                </c:pt>
                <c:pt idx="250">
                  <c:v>2003.9286035741693</c:v>
                </c:pt>
                <c:pt idx="251">
                  <c:v>2008.4516190083561</c:v>
                </c:pt>
                <c:pt idx="252">
                  <c:v>2012.9671023619635</c:v>
                </c:pt>
                <c:pt idx="253">
                  <c:v>2017.4750661780035</c:v>
                </c:pt>
                <c:pt idx="254">
                  <c:v>2021.9755229786006</c:v>
                </c:pt>
                <c:pt idx="255">
                  <c:v>2026.4684852650266</c:v>
                </c:pt>
                <c:pt idx="256">
                  <c:v>2030.9539655177352</c:v>
                </c:pt>
                <c:pt idx="257">
                  <c:v>2035.431976196397</c:v>
                </c:pt>
                <c:pt idx="258">
                  <c:v>2039.9025297399332</c:v>
                </c:pt>
                <c:pt idx="259">
                  <c:v>2044.3656385665508</c:v>
                </c:pt>
                <c:pt idx="260">
                  <c:v>2048.8213150737774</c:v>
                </c:pt>
                <c:pt idx="261">
                  <c:v>2053.2695716384951</c:v>
                </c:pt>
                <c:pt idx="262">
                  <c:v>2057.7104206169743</c:v>
                </c:pt>
                <c:pt idx="263">
                  <c:v>2062.1438743449103</c:v>
                </c:pt>
                <c:pt idx="264">
                  <c:v>2066.5699451374549</c:v>
                </c:pt>
                <c:pt idx="265">
                  <c:v>2070.9886452892524</c:v>
                </c:pt>
                <c:pt idx="266">
                  <c:v>2075.3999870744719</c:v>
                </c:pt>
                <c:pt idx="267">
                  <c:v>2079.8039827468442</c:v>
                </c:pt>
                <c:pt idx="268">
                  <c:v>2084.2006445396928</c:v>
                </c:pt>
                <c:pt idx="269">
                  <c:v>2088.5899846659704</c:v>
                </c:pt>
                <c:pt idx="270">
                  <c:v>2092.9720153182916</c:v>
                </c:pt>
                <c:pt idx="271">
                  <c:v>2097.346748668966</c:v>
                </c:pt>
                <c:pt idx="272">
                  <c:v>2101.7141968700334</c:v>
                </c:pt>
                <c:pt idx="273">
                  <c:v>2106.0743720532973</c:v>
                </c:pt>
                <c:pt idx="274">
                  <c:v>2110.4272863303586</c:v>
                </c:pt>
                <c:pt idx="275">
                  <c:v>2114.7729517926487</c:v>
                </c:pt>
                <c:pt idx="276">
                  <c:v>2119.1113805114628</c:v>
                </c:pt>
                <c:pt idx="277">
                  <c:v>2123.4425845379947</c:v>
                </c:pt>
                <c:pt idx="278">
                  <c:v>2127.7665759033694</c:v>
                </c:pt>
                <c:pt idx="279">
                  <c:v>2132.0833666186772</c:v>
                </c:pt>
                <c:pt idx="280">
                  <c:v>2136.3929686750066</c:v>
                </c:pt>
                <c:pt idx="281">
                  <c:v>2140.695394043476</c:v>
                </c:pt>
                <c:pt idx="282">
                  <c:v>2144.9906546752704</c:v>
                </c:pt>
                <c:pt idx="283">
                  <c:v>2149.2787625016722</c:v>
                </c:pt>
                <c:pt idx="284">
                  <c:v>2153.5597294340946</c:v>
                </c:pt>
                <c:pt idx="285">
                  <c:v>2157.8335673641154</c:v>
                </c:pt>
                <c:pt idx="286">
                  <c:v>2162.100288163509</c:v>
                </c:pt>
                <c:pt idx="287">
                  <c:v>2166.3599036842802</c:v>
                </c:pt>
                <c:pt idx="288">
                  <c:v>2170.6124257586976</c:v>
                </c:pt>
                <c:pt idx="289">
                  <c:v>2174.8578661993251</c:v>
                </c:pt>
                <c:pt idx="290">
                  <c:v>2179.096236799056</c:v>
                </c:pt>
                <c:pt idx="291">
                  <c:v>2183.3275493311435</c:v>
                </c:pt>
                <c:pt idx="292">
                  <c:v>2187.5518155492373</c:v>
                </c:pt>
                <c:pt idx="293">
                  <c:v>2191.7690471874125</c:v>
                </c:pt>
                <c:pt idx="294">
                  <c:v>2195.9792559602042</c:v>
                </c:pt>
                <c:pt idx="295">
                  <c:v>2200.1824535626397</c:v>
                </c:pt>
                <c:pt idx="296">
                  <c:v>2204.3786516702703</c:v>
                </c:pt>
                <c:pt idx="297">
                  <c:v>2208.5678619392042</c:v>
                </c:pt>
                <c:pt idx="298">
                  <c:v>2212.7500960061402</c:v>
                </c:pt>
                <c:pt idx="299">
                  <c:v>2216.9253654883969</c:v>
                </c:pt>
                <c:pt idx="300">
                  <c:v>2221.093681983949</c:v>
                </c:pt>
                <c:pt idx="301">
                  <c:v>2225.2550570714548</c:v>
                </c:pt>
                <c:pt idx="302">
                  <c:v>2229.4095023102927</c:v>
                </c:pt>
                <c:pt idx="303">
                  <c:v>2233.5570292405914</c:v>
                </c:pt>
                <c:pt idx="304">
                  <c:v>2237.6976493832617</c:v>
                </c:pt>
                <c:pt idx="305">
                  <c:v>2241.8313742400283</c:v>
                </c:pt>
                <c:pt idx="306">
                  <c:v>2245.9582152934631</c:v>
                </c:pt>
                <c:pt idx="307">
                  <c:v>2250.0781840070158</c:v>
                </c:pt>
                <c:pt idx="308">
                  <c:v>2254.1912918250478</c:v>
                </c:pt>
                <c:pt idx="309">
                  <c:v>2258.2975501728606</c:v>
                </c:pt>
                <c:pt idx="310">
                  <c:v>2262.3969704567294</c:v>
                </c:pt>
                <c:pt idx="311">
                  <c:v>2266.4895640639361</c:v>
                </c:pt>
                <c:pt idx="312">
                  <c:v>2270.5753423627984</c:v>
                </c:pt>
                <c:pt idx="313">
                  <c:v>2274.6543167027035</c:v>
                </c:pt>
                <c:pt idx="314">
                  <c:v>2278.726498414138</c:v>
                </c:pt>
                <c:pt idx="315">
                  <c:v>2282.7918988087208</c:v>
                </c:pt>
                <c:pt idx="316">
                  <c:v>2286.850529179233</c:v>
                </c:pt>
                <c:pt idx="317">
                  <c:v>2290.9024007996504</c:v>
                </c:pt>
                <c:pt idx="318">
                  <c:v>2294.9475249251755</c:v>
                </c:pt>
                <c:pt idx="319">
                  <c:v>2298.9859127922655</c:v>
                </c:pt>
                <c:pt idx="320">
                  <c:v>2303.0175756186682</c:v>
                </c:pt>
                <c:pt idx="321">
                  <c:v>2307.0425246034488</c:v>
                </c:pt>
                <c:pt idx="322">
                  <c:v>2311.0607709270234</c:v>
                </c:pt>
                <c:pt idx="323">
                  <c:v>2315.0723257511913</c:v>
                </c:pt>
                <c:pt idx="324">
                  <c:v>2319.0772002191616</c:v>
                </c:pt>
                <c:pt idx="325">
                  <c:v>2323.0754054555891</c:v>
                </c:pt>
                <c:pt idx="326">
                  <c:v>2327.0669525666012</c:v>
                </c:pt>
                <c:pt idx="327">
                  <c:v>2331.0518526398318</c:v>
                </c:pt>
                <c:pt idx="328">
                  <c:v>2335.0301167444509</c:v>
                </c:pt>
                <c:pt idx="329">
                  <c:v>2339.0017559311937</c:v>
                </c:pt>
                <c:pt idx="330">
                  <c:v>2342.9667812323942</c:v>
                </c:pt>
                <c:pt idx="331">
                  <c:v>2346.9252036620142</c:v>
                </c:pt>
                <c:pt idx="332">
                  <c:v>2350.8770342156736</c:v>
                </c:pt>
                <c:pt idx="333">
                  <c:v>2354.8222838706829</c:v>
                </c:pt>
                <c:pt idx="334">
                  <c:v>2358.7609635860708</c:v>
                </c:pt>
                <c:pt idx="335">
                  <c:v>2362.6930843026175</c:v>
                </c:pt>
                <c:pt idx="336">
                  <c:v>2366.6186569428824</c:v>
                </c:pt>
                <c:pt idx="337">
                  <c:v>2370.5376924112361</c:v>
                </c:pt>
                <c:pt idx="338">
                  <c:v>2374.450201593892</c:v>
                </c:pt>
                <c:pt idx="339">
                  <c:v>2378.3561953589328</c:v>
                </c:pt>
                <c:pt idx="340">
                  <c:v>2382.255684556344</c:v>
                </c:pt>
                <c:pt idx="341">
                  <c:v>2386.1486800180423</c:v>
                </c:pt>
                <c:pt idx="342">
                  <c:v>2390.0351925579066</c:v>
                </c:pt>
                <c:pt idx="343">
                  <c:v>2393.9152329718077</c:v>
                </c:pt>
                <c:pt idx="344">
                  <c:v>2397.7888120376383</c:v>
                </c:pt>
                <c:pt idx="345">
                  <c:v>2401.6559405153421</c:v>
                </c:pt>
                <c:pt idx="346">
                  <c:v>2405.5166291469454</c:v>
                </c:pt>
                <c:pt idx="347">
                  <c:v>2409.3708886565864</c:v>
                </c:pt>
                <c:pt idx="348">
                  <c:v>2413.2187297505429</c:v>
                </c:pt>
                <c:pt idx="349">
                  <c:v>2417.0601631172658</c:v>
                </c:pt>
                <c:pt idx="350">
                  <c:v>2420.8951994274057</c:v>
                </c:pt>
                <c:pt idx="351">
                  <c:v>2424.7238493338432</c:v>
                </c:pt>
                <c:pt idx="352">
                  <c:v>2428.5461234717195</c:v>
                </c:pt>
                <c:pt idx="353">
                  <c:v>2432.3620324584654</c:v>
                </c:pt>
                <c:pt idx="354">
                  <c:v>2436.1715868938309</c:v>
                </c:pt>
                <c:pt idx="355">
                  <c:v>2439.9747973599133</c:v>
                </c:pt>
                <c:pt idx="356">
                  <c:v>2443.7716744211889</c:v>
                </c:pt>
                <c:pt idx="357">
                  <c:v>2447.5622286245411</c:v>
                </c:pt>
                <c:pt idx="358">
                  <c:v>2451.3464704992894</c:v>
                </c:pt>
                <c:pt idx="359">
                  <c:v>2455.1244105572191</c:v>
                </c:pt>
                <c:pt idx="360">
                  <c:v>2458.896059292611</c:v>
                </c:pt>
                <c:pt idx="361">
                  <c:v>2462.6614271822691</c:v>
                </c:pt>
                <c:pt idx="362">
                  <c:v>2466.4205246855508</c:v>
                </c:pt>
                <c:pt idx="363">
                  <c:v>2470.1733622443967</c:v>
                </c:pt>
                <c:pt idx="364">
                  <c:v>2473.919950283358</c:v>
                </c:pt>
                <c:pt idx="365">
                  <c:v>2477.6602992096259</c:v>
                </c:pt>
                <c:pt idx="366">
                  <c:v>2481.3944194130604</c:v>
                </c:pt>
                <c:pt idx="367">
                  <c:v>2485.1223212662208</c:v>
                </c:pt>
                <c:pt idx="368">
                  <c:v>2488.8440151243922</c:v>
                </c:pt>
                <c:pt idx="369">
                  <c:v>2492.5595113256154</c:v>
                </c:pt>
                <c:pt idx="370">
                  <c:v>2496.2688201907158</c:v>
                </c:pt>
                <c:pt idx="371">
                  <c:v>2499.9719520233307</c:v>
                </c:pt>
                <c:pt idx="372">
                  <c:v>2503.6689171099406</c:v>
                </c:pt>
                <c:pt idx="373">
                  <c:v>2507.3597257198953</c:v>
                </c:pt>
                <c:pt idx="374">
                  <c:v>2511.0443881054434</c:v>
                </c:pt>
                <c:pt idx="375">
                  <c:v>2514.7229145017604</c:v>
                </c:pt>
                <c:pt idx="376">
                  <c:v>2518.395315126977</c:v>
                </c:pt>
                <c:pt idx="377">
                  <c:v>2522.0616001822091</c:v>
                </c:pt>
                <c:pt idx="378">
                  <c:v>2525.7217798515835</c:v>
                </c:pt>
                <c:pt idx="379">
                  <c:v>2529.3758643022693</c:v>
                </c:pt>
                <c:pt idx="380">
                  <c:v>2533.0238636845029</c:v>
                </c:pt>
                <c:pt idx="381">
                  <c:v>2536.6657881316178</c:v>
                </c:pt>
                <c:pt idx="382">
                  <c:v>2540.301647760074</c:v>
                </c:pt>
                <c:pt idx="383">
                  <c:v>2543.9314526694834</c:v>
                </c:pt>
                <c:pt idx="384">
                  <c:v>2547.5552129426401</c:v>
                </c:pt>
                <c:pt idx="385">
                  <c:v>2551.1729386455472</c:v>
                </c:pt>
                <c:pt idx="386">
                  <c:v>2554.7846398274442</c:v>
                </c:pt>
                <c:pt idx="387">
                  <c:v>2558.3903265208382</c:v>
                </c:pt>
                <c:pt idx="388">
                  <c:v>2561.9900087415263</c:v>
                </c:pt>
                <c:pt idx="389">
                  <c:v>2565.5836964886289</c:v>
                </c:pt>
                <c:pt idx="390">
                  <c:v>2569.1713997446145</c:v>
                </c:pt>
                <c:pt idx="391">
                  <c:v>2572.7531284753272</c:v>
                </c:pt>
                <c:pt idx="392">
                  <c:v>2576.3288926300165</c:v>
                </c:pt>
                <c:pt idx="393">
                  <c:v>2579.8987021413618</c:v>
                </c:pt>
                <c:pt idx="394">
                  <c:v>2583.4625669255047</c:v>
                </c:pt>
                <c:pt idx="395">
                  <c:v>2587.0204968820703</c:v>
                </c:pt>
                <c:pt idx="396">
                  <c:v>2590.5725018941998</c:v>
                </c:pt>
                <c:pt idx="397">
                  <c:v>2594.1185918285773</c:v>
                </c:pt>
                <c:pt idx="398">
                  <c:v>2597.6587765354529</c:v>
                </c:pt>
                <c:pt idx="399">
                  <c:v>2601.1930658486772</c:v>
                </c:pt>
                <c:pt idx="400">
                  <c:v>2604.7214695857219</c:v>
                </c:pt>
                <c:pt idx="401">
                  <c:v>2608.2439975477105</c:v>
                </c:pt>
                <c:pt idx="402">
                  <c:v>2611.7606595194457</c:v>
                </c:pt>
                <c:pt idx="403">
                  <c:v>2615.2714652694353</c:v>
                </c:pt>
                <c:pt idx="404">
                  <c:v>2618.7764245499197</c:v>
                </c:pt>
                <c:pt idx="405">
                  <c:v>2622.2755470968987</c:v>
                </c:pt>
                <c:pt idx="406">
                  <c:v>2625.7688426301593</c:v>
                </c:pt>
                <c:pt idx="407">
                  <c:v>2629.2563208533029</c:v>
                </c:pt>
                <c:pt idx="408">
                  <c:v>2632.7379914537719</c:v>
                </c:pt>
                <c:pt idx="409">
                  <c:v>2636.2138641028746</c:v>
                </c:pt>
                <c:pt idx="410">
                  <c:v>2639.6839484558159</c:v>
                </c:pt>
                <c:pt idx="411">
                  <c:v>2643.1482541517203</c:v>
                </c:pt>
                <c:pt idx="412">
                  <c:v>2646.606790813662</c:v>
                </c:pt>
                <c:pt idx="413">
                  <c:v>2650.0595680486895</c:v>
                </c:pt>
                <c:pt idx="414">
                  <c:v>2653.5065954478528</c:v>
                </c:pt>
                <c:pt idx="415">
                  <c:v>2656.9478825862302</c:v>
                </c:pt>
                <c:pt idx="416">
                  <c:v>2660.3834390229549</c:v>
                </c:pt>
                <c:pt idx="417">
                  <c:v>2663.8132743012411</c:v>
                </c:pt>
                <c:pt idx="418">
                  <c:v>2667.2373979484119</c:v>
                </c:pt>
                <c:pt idx="419">
                  <c:v>2670.6558194759241</c:v>
                </c:pt>
                <c:pt idx="420">
                  <c:v>2674.0685483793945</c:v>
                </c:pt>
                <c:pt idx="421">
                  <c:v>2677.4755941386279</c:v>
                </c:pt>
                <c:pt idx="422">
                  <c:v>2680.8769662176437</c:v>
                </c:pt>
                <c:pt idx="423">
                  <c:v>2684.2726740646976</c:v>
                </c:pt>
                <c:pt idx="424">
                  <c:v>2687.6627271123161</c:v>
                </c:pt>
                <c:pt idx="425">
                  <c:v>2691.0471347773137</c:v>
                </c:pt>
                <c:pt idx="426">
                  <c:v>2694.4259064608254</c:v>
                </c:pt>
                <c:pt idx="427">
                  <c:v>2697.7990515483307</c:v>
                </c:pt>
                <c:pt idx="428">
                  <c:v>2701.1665794096784</c:v>
                </c:pt>
                <c:pt idx="429">
                  <c:v>2704.5284993991158</c:v>
                </c:pt>
                <c:pt idx="430">
                  <c:v>2707.8848208553109</c:v>
                </c:pt>
                <c:pt idx="431">
                  <c:v>2711.2355531013809</c:v>
                </c:pt>
                <c:pt idx="432">
                  <c:v>2714.5807054449187</c:v>
                </c:pt>
                <c:pt idx="433">
                  <c:v>2717.9202871780144</c:v>
                </c:pt>
                <c:pt idx="434">
                  <c:v>2721.2543075772878</c:v>
                </c:pt>
                <c:pt idx="435">
                  <c:v>2724.5827759039084</c:v>
                </c:pt>
                <c:pt idx="436">
                  <c:v>2727.905701403623</c:v>
                </c:pt>
                <c:pt idx="437">
                  <c:v>2731.2230933067831</c:v>
                </c:pt>
                <c:pt idx="438">
                  <c:v>2734.5349608283677</c:v>
                </c:pt>
                <c:pt idx="439">
                  <c:v>2737.8413131680113</c:v>
                </c:pt>
                <c:pt idx="440">
                  <c:v>2741.1421595100287</c:v>
                </c:pt>
                <c:pt idx="441">
                  <c:v>2744.4375090234385</c:v>
                </c:pt>
                <c:pt idx="442">
                  <c:v>2747.7273708619914</c:v>
                </c:pt>
                <c:pt idx="443">
                  <c:v>2751.0117541641962</c:v>
                </c:pt>
                <c:pt idx="444">
                  <c:v>2754.2906680533406</c:v>
                </c:pt>
                <c:pt idx="445">
                  <c:v>2757.5641216375211</c:v>
                </c:pt>
                <c:pt idx="446">
                  <c:v>2760.8321240096661</c:v>
                </c:pt>
                <c:pt idx="447">
                  <c:v>2764.0946842475632</c:v>
                </c:pt>
                <c:pt idx="448">
                  <c:v>2767.3518114138806</c:v>
                </c:pt>
                <c:pt idx="449">
                  <c:v>2770.6035145561964</c:v>
                </c:pt>
                <c:pt idx="450">
                  <c:v>2773.8498027070218</c:v>
                </c:pt>
                <c:pt idx="451">
                  <c:v>2777.0906848838254</c:v>
                </c:pt>
                <c:pt idx="452">
                  <c:v>2780.3261700890598</c:v>
                </c:pt>
                <c:pt idx="453">
                  <c:v>2783.5562673101858</c:v>
                </c:pt>
                <c:pt idx="454">
                  <c:v>2786.7809855196983</c:v>
                </c:pt>
                <c:pt idx="455">
                  <c:v>2790.0003336751502</c:v>
                </c:pt>
                <c:pt idx="456">
                  <c:v>2793.2143207191762</c:v>
                </c:pt>
                <c:pt idx="457">
                  <c:v>2796.4229555795209</c:v>
                </c:pt>
                <c:pt idx="458">
                  <c:v>2799.6262471690616</c:v>
                </c:pt>
                <c:pt idx="459">
                  <c:v>2802.8242043858313</c:v>
                </c:pt>
                <c:pt idx="460">
                  <c:v>2806.0168361130472</c:v>
                </c:pt>
                <c:pt idx="461">
                  <c:v>2809.2041512191327</c:v>
                </c:pt>
                <c:pt idx="462">
                  <c:v>2812.3861585577424</c:v>
                </c:pt>
                <c:pt idx="463">
                  <c:v>2815.562866967789</c:v>
                </c:pt>
                <c:pt idx="464">
                  <c:v>2818.7342852734637</c:v>
                </c:pt>
                <c:pt idx="465">
                  <c:v>2821.9004222842636</c:v>
                </c:pt>
                <c:pt idx="466">
                  <c:v>2825.0612867950158</c:v>
                </c:pt>
                <c:pt idx="467">
                  <c:v>2828.2168875859024</c:v>
                </c:pt>
                <c:pt idx="468">
                  <c:v>2831.3672334224816</c:v>
                </c:pt>
                <c:pt idx="469">
                  <c:v>2834.5123330557176</c:v>
                </c:pt>
                <c:pt idx="470">
                  <c:v>2837.6521952219996</c:v>
                </c:pt>
                <c:pt idx="471">
                  <c:v>2840.786828643169</c:v>
                </c:pt>
                <c:pt idx="472">
                  <c:v>2843.9162420265429</c:v>
                </c:pt>
                <c:pt idx="473">
                  <c:v>2847.0404440649386</c:v>
                </c:pt>
                <c:pt idx="474">
                  <c:v>2850.1594434366966</c:v>
                </c:pt>
                <c:pt idx="475">
                  <c:v>2853.2732488057068</c:v>
                </c:pt>
                <c:pt idx="476">
                  <c:v>2856.3818688214296</c:v>
                </c:pt>
                <c:pt idx="477">
                  <c:v>2859.4853121189226</c:v>
                </c:pt>
                <c:pt idx="478">
                  <c:v>2862.5835873188648</c:v>
                </c:pt>
                <c:pt idx="479">
                  <c:v>2865.6767030275773</c:v>
                </c:pt>
                <c:pt idx="480">
                  <c:v>2868.7646678370502</c:v>
                </c:pt>
                <c:pt idx="481">
                  <c:v>2871.8474903249653</c:v>
                </c:pt>
                <c:pt idx="482">
                  <c:v>2874.9251790547214</c:v>
                </c:pt>
                <c:pt idx="483">
                  <c:v>2877.9977425754546</c:v>
                </c:pt>
                <c:pt idx="484">
                  <c:v>2881.0651894220659</c:v>
                </c:pt>
                <c:pt idx="485">
                  <c:v>2884.1275281152439</c:v>
                </c:pt>
                <c:pt idx="486">
                  <c:v>2887.1847671614855</c:v>
                </c:pt>
                <c:pt idx="487">
                  <c:v>2890.2369150531249</c:v>
                </c:pt>
                <c:pt idx="488">
                  <c:v>2893.2839802683507</c:v>
                </c:pt>
                <c:pt idx="489">
                  <c:v>2896.3259712712365</c:v>
                </c:pt>
                <c:pt idx="490">
                  <c:v>2899.3628965117591</c:v>
                </c:pt>
                <c:pt idx="491">
                  <c:v>2902.3947644258233</c:v>
                </c:pt>
                <c:pt idx="492">
                  <c:v>2905.4215834352863</c:v>
                </c:pt>
                <c:pt idx="493">
                  <c:v>2908.443361947981</c:v>
                </c:pt>
                <c:pt idx="494">
                  <c:v>2911.460108357739</c:v>
                </c:pt>
                <c:pt idx="495">
                  <c:v>2914.4718310444127</c:v>
                </c:pt>
                <c:pt idx="496">
                  <c:v>2917.4785383739004</c:v>
                </c:pt>
                <c:pt idx="497">
                  <c:v>2920.4802386981692</c:v>
                </c:pt>
                <c:pt idx="498">
                  <c:v>2923.4769403552768</c:v>
                </c:pt>
                <c:pt idx="499">
                  <c:v>2926.4686516693973</c:v>
                </c:pt>
                <c:pt idx="500">
                  <c:v>2929.4553809508416</c:v>
                </c:pt>
                <c:pt idx="501">
                  <c:v>2932.4371364960812</c:v>
                </c:pt>
                <c:pt idx="502">
                  <c:v>2935.4139265877729</c:v>
                </c:pt>
                <c:pt idx="503">
                  <c:v>2938.3857594947799</c:v>
                </c:pt>
                <c:pt idx="504">
                  <c:v>2941.3526434721953</c:v>
                </c:pt>
                <c:pt idx="505">
                  <c:v>2944.3145867613662</c:v>
                </c:pt>
                <c:pt idx="506">
                  <c:v>2947.2715975899137</c:v>
                </c:pt>
                <c:pt idx="507">
                  <c:v>2950.2236841717586</c:v>
                </c:pt>
                <c:pt idx="508">
                  <c:v>2953.1708547071444</c:v>
                </c:pt>
                <c:pt idx="509">
                  <c:v>2956.113117382657</c:v>
                </c:pt>
                <c:pt idx="510">
                  <c:v>2959.0504803712502</c:v>
                </c:pt>
                <c:pt idx="511">
                  <c:v>2961.9829518322676</c:v>
                </c:pt>
                <c:pt idx="512">
                  <c:v>2964.9105399114651</c:v>
                </c:pt>
                <c:pt idx="513">
                  <c:v>2967.8332527410344</c:v>
                </c:pt>
                <c:pt idx="514">
                  <c:v>2970.7510984396235</c:v>
                </c:pt>
                <c:pt idx="515">
                  <c:v>2973.6640851123611</c:v>
                </c:pt>
                <c:pt idx="516">
                  <c:v>2976.5722208508787</c:v>
                </c:pt>
                <c:pt idx="517">
                  <c:v>2979.4755137333332</c:v>
                </c:pt>
                <c:pt idx="518">
                  <c:v>2982.3739718244292</c:v>
                </c:pt>
                <c:pt idx="519">
                  <c:v>2985.2676031754409</c:v>
                </c:pt>
                <c:pt idx="520">
                  <c:v>2988.1564158242345</c:v>
                </c:pt>
                <c:pt idx="521">
                  <c:v>2991.0404177952919</c:v>
                </c:pt>
                <c:pt idx="522">
                  <c:v>2993.9196170997311</c:v>
                </c:pt>
                <c:pt idx="523">
                  <c:v>2996.7940217353307</c:v>
                </c:pt>
                <c:pt idx="524">
                  <c:v>2999.6636396865492</c:v>
                </c:pt>
                <c:pt idx="525">
                  <c:v>3002.5284789245497</c:v>
                </c:pt>
                <c:pt idx="526">
                  <c:v>3005.3885474072204</c:v>
                </c:pt>
                <c:pt idx="527">
                  <c:v>3008.2438530791978</c:v>
                </c:pt>
                <c:pt idx="528">
                  <c:v>3011.094403871889</c:v>
                </c:pt>
                <c:pt idx="529">
                  <c:v>3013.940207703492</c:v>
                </c:pt>
                <c:pt idx="530">
                  <c:v>3016.7812724790197</c:v>
                </c:pt>
                <c:pt idx="531">
                  <c:v>3019.6176060903199</c:v>
                </c:pt>
                <c:pt idx="532">
                  <c:v>3022.4492164160993</c:v>
                </c:pt>
                <c:pt idx="533">
                  <c:v>3025.2761113219435</c:v>
                </c:pt>
                <c:pt idx="534">
                  <c:v>3028.0982986603412</c:v>
                </c:pt>
                <c:pt idx="535">
                  <c:v>3030.9157862707025</c:v>
                </c:pt>
                <c:pt idx="536">
                  <c:v>3033.7285819793838</c:v>
                </c:pt>
                <c:pt idx="537">
                  <c:v>3036.536693599709</c:v>
                </c:pt>
                <c:pt idx="538">
                  <c:v>3039.3401289319891</c:v>
                </c:pt>
                <c:pt idx="539">
                  <c:v>3042.1388957635468</c:v>
                </c:pt>
                <c:pt idx="540">
                  <c:v>3044.9330018687365</c:v>
                </c:pt>
                <c:pt idx="541">
                  <c:v>3047.722455008965</c:v>
                </c:pt>
                <c:pt idx="542">
                  <c:v>3050.5072629327151</c:v>
                </c:pt>
                <c:pt idx="543">
                  <c:v>3053.2874333755672</c:v>
                </c:pt>
                <c:pt idx="544">
                  <c:v>3056.062974060218</c:v>
                </c:pt>
                <c:pt idx="545">
                  <c:v>3058.8338926965043</c:v>
                </c:pt>
                <c:pt idx="546">
                  <c:v>3061.6001969814242</c:v>
                </c:pt>
                <c:pt idx="547">
                  <c:v>3064.3618945991584</c:v>
                </c:pt>
                <c:pt idx="548">
                  <c:v>3067.1189932210914</c:v>
                </c:pt>
                <c:pt idx="549">
                  <c:v>3069.8715005058311</c:v>
                </c:pt>
                <c:pt idx="550">
                  <c:v>3072.6194240992336</c:v>
                </c:pt>
                <c:pt idx="551">
                  <c:v>3075.3627716344213</c:v>
                </c:pt>
                <c:pt idx="552">
                  <c:v>3078.1015507318061</c:v>
                </c:pt>
                <c:pt idx="553">
                  <c:v>3080.8357689991094</c:v>
                </c:pt>
                <c:pt idx="554">
                  <c:v>3083.565434031384</c:v>
                </c:pt>
                <c:pt idx="555">
                  <c:v>3086.2905534110341</c:v>
                </c:pt>
                <c:pt idx="556">
                  <c:v>3089.0111347078373</c:v>
                </c:pt>
                <c:pt idx="557">
                  <c:v>3091.727185478966</c:v>
                </c:pt>
                <c:pt idx="558">
                  <c:v>3094.4387132690081</c:v>
                </c:pt>
                <c:pt idx="559">
                  <c:v>3097.1457256099857</c:v>
                </c:pt>
                <c:pt idx="560">
                  <c:v>3099.84823002138</c:v>
                </c:pt>
                <c:pt idx="561">
                  <c:v>3102.546234010149</c:v>
                </c:pt>
                <c:pt idx="562">
                  <c:v>3105.2397450707504</c:v>
                </c:pt>
                <c:pt idx="563">
                  <c:v>3107.9287706851605</c:v>
                </c:pt>
                <c:pt idx="564">
                  <c:v>3110.6133183228976</c:v>
                </c:pt>
                <c:pt idx="565">
                  <c:v>3113.29339544104</c:v>
                </c:pt>
                <c:pt idx="566">
                  <c:v>3115.9690094842472</c:v>
                </c:pt>
                <c:pt idx="567">
                  <c:v>3118.6401678847824</c:v>
                </c:pt>
                <c:pt idx="568">
                  <c:v>3121.3068780625326</c:v>
                </c:pt>
                <c:pt idx="569">
                  <c:v>3123.9691474250271</c:v>
                </c:pt>
                <c:pt idx="570">
                  <c:v>3126.6269833674601</c:v>
                </c:pt>
                <c:pt idx="571">
                  <c:v>3129.2803932727111</c:v>
                </c:pt>
                <c:pt idx="572">
                  <c:v>3131.9293845113652</c:v>
                </c:pt>
                <c:pt idx="573">
                  <c:v>3134.5739644417331</c:v>
                </c:pt>
                <c:pt idx="574">
                  <c:v>3137.214140409872</c:v>
                </c:pt>
                <c:pt idx="575">
                  <c:v>3139.8499197496053</c:v>
                </c:pt>
                <c:pt idx="576">
                  <c:v>3142.4813097825436</c:v>
                </c:pt>
                <c:pt idx="577">
                  <c:v>3145.1083178181061</c:v>
                </c:pt>
                <c:pt idx="578">
                  <c:v>3147.7309511535386</c:v>
                </c:pt>
                <c:pt idx="579">
                  <c:v>3150.349217073936</c:v>
                </c:pt>
                <c:pt idx="580">
                  <c:v>3152.9631228522603</c:v>
                </c:pt>
                <c:pt idx="581">
                  <c:v>3155.5726757493626</c:v>
                </c:pt>
                <c:pt idx="582">
                  <c:v>3158.177883014002</c:v>
                </c:pt>
                <c:pt idx="583">
                  <c:v>3160.7787518828686</c:v>
                </c:pt>
                <c:pt idx="584">
                  <c:v>3163.3752895805987</c:v>
                </c:pt>
                <c:pt idx="585">
                  <c:v>3165.9675033197991</c:v>
                </c:pt>
                <c:pt idx="586">
                  <c:v>3168.5554003010648</c:v>
                </c:pt>
                <c:pt idx="587">
                  <c:v>3171.1389877130005</c:v>
                </c:pt>
                <c:pt idx="588">
                  <c:v>3173.7182727322393</c:v>
                </c:pt>
                <c:pt idx="589">
                  <c:v>3176.2932625234639</c:v>
                </c:pt>
                <c:pt idx="590">
                  <c:v>3178.8639642394251</c:v>
                </c:pt>
                <c:pt idx="591">
                  <c:v>3181.4303850209626</c:v>
                </c:pt>
                <c:pt idx="592">
                  <c:v>3183.9925319970243</c:v>
                </c:pt>
                <c:pt idx="593">
                  <c:v>3186.5504122846878</c:v>
                </c:pt>
                <c:pt idx="594">
                  <c:v>3189.1040329891771</c:v>
                </c:pt>
                <c:pt idx="595">
                  <c:v>3191.6534012038851</c:v>
                </c:pt>
                <c:pt idx="596">
                  <c:v>3194.1985240103909</c:v>
                </c:pt>
                <c:pt idx="597">
                  <c:v>3196.7394084784828</c:v>
                </c:pt>
                <c:pt idx="598">
                  <c:v>3199.2760616661735</c:v>
                </c:pt>
                <c:pt idx="599">
                  <c:v>3201.8084906197255</c:v>
                </c:pt>
                <c:pt idx="600">
                  <c:v>3204.3367023736637</c:v>
                </c:pt>
                <c:pt idx="601">
                  <c:v>3206.8607039508001</c:v>
                </c:pt>
                <c:pt idx="602">
                  <c:v>3209.3805023622526</c:v>
                </c:pt>
                <c:pt idx="603">
                  <c:v>3211.8961046074628</c:v>
                </c:pt>
                <c:pt idx="604">
                  <c:v>3214.4075176742158</c:v>
                </c:pt>
                <c:pt idx="605">
                  <c:v>3216.9147485386611</c:v>
                </c:pt>
                <c:pt idx="606">
                  <c:v>3219.4178041653299</c:v>
                </c:pt>
                <c:pt idx="607">
                  <c:v>3221.9166915071564</c:v>
                </c:pt>
                <c:pt idx="608">
                  <c:v>3224.4114175054965</c:v>
                </c:pt>
                <c:pt idx="609">
                  <c:v>3226.9019890901459</c:v>
                </c:pt>
                <c:pt idx="610">
                  <c:v>3229.3884131793607</c:v>
                </c:pt>
                <c:pt idx="611">
                  <c:v>3231.8706966798754</c:v>
                </c:pt>
                <c:pt idx="612">
                  <c:v>3234.3488464869242</c:v>
                </c:pt>
                <c:pt idx="613">
                  <c:v>3236.8228694842574</c:v>
                </c:pt>
                <c:pt idx="614">
                  <c:v>3239.2927725441637</c:v>
                </c:pt>
                <c:pt idx="615">
                  <c:v>3241.758562527486</c:v>
                </c:pt>
                <c:pt idx="616">
                  <c:v>3244.2202462836426</c:v>
                </c:pt>
                <c:pt idx="617">
                  <c:v>3246.6778306506449</c:v>
                </c:pt>
                <c:pt idx="618">
                  <c:v>3249.1313224551191</c:v>
                </c:pt>
                <c:pt idx="619">
                  <c:v>3251.580728512321</c:v>
                </c:pt>
                <c:pt idx="620">
                  <c:v>3254.0260556261578</c:v>
                </c:pt>
                <c:pt idx="621">
                  <c:v>3256.4673105892061</c:v>
                </c:pt>
                <c:pt idx="622">
                  <c:v>3258.9045001827317</c:v>
                </c:pt>
                <c:pt idx="623">
                  <c:v>3261.3376311767079</c:v>
                </c:pt>
                <c:pt idx="624">
                  <c:v>3263.7667103298322</c:v>
                </c:pt>
                <c:pt idx="625">
                  <c:v>3266.1917443895491</c:v>
                </c:pt>
                <c:pt idx="626">
                  <c:v>3268.6127400920655</c:v>
                </c:pt>
                <c:pt idx="627">
                  <c:v>3271.0297041623708</c:v>
                </c:pt>
                <c:pt idx="628">
                  <c:v>3273.4426433142562</c:v>
                </c:pt>
                <c:pt idx="629">
                  <c:v>3275.8515642503321</c:v>
                </c:pt>
                <c:pt idx="630">
                  <c:v>3278.2564736620466</c:v>
                </c:pt>
                <c:pt idx="631">
                  <c:v>3280.657378229705</c:v>
                </c:pt>
                <c:pt idx="632">
                  <c:v>3283.0542846224889</c:v>
                </c:pt>
                <c:pt idx="633">
                  <c:v>3285.4471994984724</c:v>
                </c:pt>
                <c:pt idx="634">
                  <c:v>3287.8361295046438</c:v>
                </c:pt>
                <c:pt idx="635">
                  <c:v>3290.2210812769204</c:v>
                </c:pt>
                <c:pt idx="636">
                  <c:v>3292.60206144017</c:v>
                </c:pt>
                <c:pt idx="637">
                  <c:v>3294.9790766082278</c:v>
                </c:pt>
                <c:pt idx="638">
                  <c:v>3297.3521333839158</c:v>
                </c:pt>
                <c:pt idx="639">
                  <c:v>3299.7212383590595</c:v>
                </c:pt>
                <c:pt idx="640">
                  <c:v>3302.0863981145076</c:v>
                </c:pt>
                <c:pt idx="641">
                  <c:v>3304.4476192201496</c:v>
                </c:pt>
                <c:pt idx="642">
                  <c:v>3306.8049082349353</c:v>
                </c:pt>
                <c:pt idx="643">
                  <c:v>3309.15827170689</c:v>
                </c:pt>
                <c:pt idx="644">
                  <c:v>3311.5077161731374</c:v>
                </c:pt>
                <c:pt idx="645">
                  <c:v>3313.8532481599127</c:v>
                </c:pt>
                <c:pt idx="646">
                  <c:v>3316.194874182584</c:v>
                </c:pt>
                <c:pt idx="647">
                  <c:v>3318.5326007456706</c:v>
                </c:pt>
                <c:pt idx="648">
                  <c:v>3320.8664343428572</c:v>
                </c:pt>
                <c:pt idx="649">
                  <c:v>3323.1963814570177</c:v>
                </c:pt>
                <c:pt idx="650">
                  <c:v>3325.5224485602289</c:v>
                </c:pt>
                <c:pt idx="651">
                  <c:v>3327.8446421137892</c:v>
                </c:pt>
                <c:pt idx="652">
                  <c:v>3330.1629685682374</c:v>
                </c:pt>
                <c:pt idx="653">
                  <c:v>3332.4774343633721</c:v>
                </c:pt>
                <c:pt idx="654">
                  <c:v>3334.7880459282655</c:v>
                </c:pt>
                <c:pt idx="655">
                  <c:v>3337.0948096812845</c:v>
                </c:pt>
                <c:pt idx="656">
                  <c:v>3339.3977320301078</c:v>
                </c:pt>
                <c:pt idx="657">
                  <c:v>3341.696819371743</c:v>
                </c:pt>
                <c:pt idx="658">
                  <c:v>3343.9920780925463</c:v>
                </c:pt>
                <c:pt idx="659">
                  <c:v>3346.2835145682375</c:v>
                </c:pt>
                <c:pt idx="660">
                  <c:v>3348.5711351639193</c:v>
                </c:pt>
                <c:pt idx="661">
                  <c:v>3350.8549462340943</c:v>
                </c:pt>
                <c:pt idx="662">
                  <c:v>3353.1349541226837</c:v>
                </c:pt>
                <c:pt idx="663">
                  <c:v>3355.4111651630451</c:v>
                </c:pt>
                <c:pt idx="664">
                  <c:v>3357.683585677988</c:v>
                </c:pt>
                <c:pt idx="665">
                  <c:v>3359.9522219797927</c:v>
                </c:pt>
                <c:pt idx="666">
                  <c:v>3362.2170803702284</c:v>
                </c:pt>
                <c:pt idx="667">
                  <c:v>3364.4781671405699</c:v>
                </c:pt>
                <c:pt idx="668">
                  <c:v>3366.7354885716145</c:v>
                </c:pt>
                <c:pt idx="669">
                  <c:v>3368.9890509337024</c:v>
                </c:pt>
                <c:pt idx="670">
                  <c:v>3371.2388604867297</c:v>
                </c:pt>
                <c:pt idx="671">
                  <c:v>3373.4849234801686</c:v>
                </c:pt>
                <c:pt idx="672">
                  <c:v>3375.7272461530847</c:v>
                </c:pt>
                <c:pt idx="673">
                  <c:v>3377.9658347341533</c:v>
                </c:pt>
                <c:pt idx="674">
                  <c:v>3380.2006954416784</c:v>
                </c:pt>
                <c:pt idx="675">
                  <c:v>3382.4318344836065</c:v>
                </c:pt>
                <c:pt idx="676">
                  <c:v>3384.659258057548</c:v>
                </c:pt>
                <c:pt idx="677">
                  <c:v>3386.8829723507924</c:v>
                </c:pt>
                <c:pt idx="678">
                  <c:v>3389.1029835403251</c:v>
                </c:pt>
                <c:pt idx="679">
                  <c:v>3391.3192977928452</c:v>
                </c:pt>
                <c:pt idx="680">
                  <c:v>3393.5319212647828</c:v>
                </c:pt>
                <c:pt idx="681">
                  <c:v>3395.7408601023149</c:v>
                </c:pt>
                <c:pt idx="682">
                  <c:v>3397.9461204413847</c:v>
                </c:pt>
                <c:pt idx="683">
                  <c:v>3400.1477084077173</c:v>
                </c:pt>
                <c:pt idx="684">
                  <c:v>3402.3456301168353</c:v>
                </c:pt>
                <c:pt idx="685">
                  <c:v>3404.5398916740792</c:v>
                </c:pt>
                <c:pt idx="686">
                  <c:v>3406.73049917462</c:v>
                </c:pt>
                <c:pt idx="687">
                  <c:v>3408.9174587034813</c:v>
                </c:pt>
                <c:pt idx="688">
                  <c:v>3411.100776335551</c:v>
                </c:pt>
                <c:pt idx="689">
                  <c:v>3413.2804581356027</c:v>
                </c:pt>
                <c:pt idx="690">
                  <c:v>3415.4565101583089</c:v>
                </c:pt>
                <c:pt idx="691">
                  <c:v>3417.6289384482598</c:v>
                </c:pt>
                <c:pt idx="692">
                  <c:v>3419.7977490399799</c:v>
                </c:pt>
                <c:pt idx="693">
                  <c:v>3421.9629479579448</c:v>
                </c:pt>
                <c:pt idx="694">
                  <c:v>3424.1245412165977</c:v>
                </c:pt>
                <c:pt idx="695">
                  <c:v>3426.2825348203646</c:v>
                </c:pt>
                <c:pt idx="696">
                  <c:v>3428.4369347636743</c:v>
                </c:pt>
                <c:pt idx="697">
                  <c:v>3430.5877470309724</c:v>
                </c:pt>
                <c:pt idx="698">
                  <c:v>3432.7349775967382</c:v>
                </c:pt>
                <c:pt idx="699">
                  <c:v>3434.8786324255034</c:v>
                </c:pt>
                <c:pt idx="700">
                  <c:v>3437.0187174718658</c:v>
                </c:pt>
                <c:pt idx="701">
                  <c:v>3439.155238680507</c:v>
                </c:pt>
                <c:pt idx="702">
                  <c:v>3441.28820198621</c:v>
                </c:pt>
                <c:pt idx="703">
                  <c:v>3443.417613313874</c:v>
                </c:pt>
                <c:pt idx="704">
                  <c:v>3445.5434785785319</c:v>
                </c:pt>
                <c:pt idx="705">
                  <c:v>3447.6658036853664</c:v>
                </c:pt>
                <c:pt idx="706">
                  <c:v>3449.7845945297263</c:v>
                </c:pt>
                <c:pt idx="707">
                  <c:v>3451.8998569971436</c:v>
                </c:pt>
                <c:pt idx="708">
                  <c:v>3454.0115969633471</c:v>
                </c:pt>
                <c:pt idx="709">
                  <c:v>3456.1198202942846</c:v>
                </c:pt>
                <c:pt idx="710">
                  <c:v>3458.2245328461327</c:v>
                </c:pt>
                <c:pt idx="711">
                  <c:v>3460.3257404653159</c:v>
                </c:pt>
                <c:pt idx="712">
                  <c:v>3462.4234489885239</c:v>
                </c:pt>
                <c:pt idx="713">
                  <c:v>3464.5176642427255</c:v>
                </c:pt>
                <c:pt idx="714">
                  <c:v>3466.6083920451874</c:v>
                </c:pt>
                <c:pt idx="715">
                  <c:v>3468.6956382034882</c:v>
                </c:pt>
                <c:pt idx="716">
                  <c:v>3470.7794085155347</c:v>
                </c:pt>
                <c:pt idx="717">
                  <c:v>3472.8597087695798</c:v>
                </c:pt>
                <c:pt idx="718">
                  <c:v>3474.9365447442356</c:v>
                </c:pt>
                <c:pt idx="719">
                  <c:v>3477.0099222084932</c:v>
                </c:pt>
                <c:pt idx="720">
                  <c:v>3479.0798469217357</c:v>
                </c:pt>
                <c:pt idx="721">
                  <c:v>3481.1463246337548</c:v>
                </c:pt>
                <c:pt idx="722">
                  <c:v>3483.2093610847678</c:v>
                </c:pt>
                <c:pt idx="723">
                  <c:v>3485.268962005433</c:v>
                </c:pt>
                <c:pt idx="724">
                  <c:v>3487.3251331168658</c:v>
                </c:pt>
                <c:pt idx="725">
                  <c:v>3489.3778801306535</c:v>
                </c:pt>
                <c:pt idx="726">
                  <c:v>3491.4272087488721</c:v>
                </c:pt>
                <c:pt idx="727">
                  <c:v>3493.4731246641031</c:v>
                </c:pt>
                <c:pt idx="728">
                  <c:v>3495.515633559447</c:v>
                </c:pt>
                <c:pt idx="729">
                  <c:v>3497.5547411085417</c:v>
                </c:pt>
                <c:pt idx="730">
                  <c:v>3499.5904529755753</c:v>
                </c:pt>
                <c:pt idx="731">
                  <c:v>3501.6227748153046</c:v>
                </c:pt>
                <c:pt idx="732">
                  <c:v>3503.6517122730693</c:v>
                </c:pt>
                <c:pt idx="733">
                  <c:v>3505.6772709848087</c:v>
                </c:pt>
                <c:pt idx="734">
                  <c:v>3507.6994565770756</c:v>
                </c:pt>
                <c:pt idx="735">
                  <c:v>3509.7182746670533</c:v>
                </c:pt>
                <c:pt idx="736">
                  <c:v>3511.7337308625711</c:v>
                </c:pt>
                <c:pt idx="737">
                  <c:v>3513.74583076212</c:v>
                </c:pt>
                <c:pt idx="738">
                  <c:v>3515.7545799548675</c:v>
                </c:pt>
                <c:pt idx="739">
                  <c:v>3517.759984020674</c:v>
                </c:pt>
                <c:pt idx="740">
                  <c:v>3519.7620485301077</c:v>
                </c:pt>
                <c:pt idx="741">
                  <c:v>3521.7607790444599</c:v>
                </c:pt>
                <c:pt idx="742">
                  <c:v>3523.7561811157611</c:v>
                </c:pt>
                <c:pt idx="743">
                  <c:v>3525.7482602867958</c:v>
                </c:pt>
                <c:pt idx="744">
                  <c:v>3527.7370220911198</c:v>
                </c:pt>
                <c:pt idx="745">
                  <c:v>3529.7224720530717</c:v>
                </c:pt>
                <c:pt idx="746">
                  <c:v>3531.7046156877914</c:v>
                </c:pt>
                <c:pt idx="747">
                  <c:v>3533.6834585012348</c:v>
                </c:pt>
                <c:pt idx="748">
                  <c:v>3535.6590059901896</c:v>
                </c:pt>
                <c:pt idx="749">
                  <c:v>3537.6312636422881</c:v>
                </c:pt>
                <c:pt idx="750">
                  <c:v>3539.6002369360253</c:v>
                </c:pt>
                <c:pt idx="751">
                  <c:v>3541.5659313407727</c:v>
                </c:pt>
                <c:pt idx="752">
                  <c:v>3543.5283523167936</c:v>
                </c:pt>
                <c:pt idx="753">
                  <c:v>3545.4875053152596</c:v>
                </c:pt>
                <c:pt idx="754">
                  <c:v>3547.4433957782626</c:v>
                </c:pt>
                <c:pt idx="755">
                  <c:v>3549.3960291388335</c:v>
                </c:pt>
                <c:pt idx="756">
                  <c:v>3551.3454108209544</c:v>
                </c:pt>
                <c:pt idx="757">
                  <c:v>3553.2915462395767</c:v>
                </c:pt>
                <c:pt idx="758">
                  <c:v>3555.234440800632</c:v>
                </c:pt>
                <c:pt idx="759">
                  <c:v>3557.1740999010522</c:v>
                </c:pt>
                <c:pt idx="760">
                  <c:v>3559.1105289287802</c:v>
                </c:pt>
                <c:pt idx="761">
                  <c:v>3561.0437332627862</c:v>
                </c:pt>
                <c:pt idx="762">
                  <c:v>3562.9737182730842</c:v>
                </c:pt>
                <c:pt idx="763">
                  <c:v>3564.9004893207439</c:v>
                </c:pt>
                <c:pt idx="764">
                  <c:v>3566.8240517579093</c:v>
                </c:pt>
                <c:pt idx="765">
                  <c:v>3568.7444109278103</c:v>
                </c:pt>
                <c:pt idx="766">
                  <c:v>3570.661572164779</c:v>
                </c:pt>
                <c:pt idx="767">
                  <c:v>3572.5755407942652</c:v>
                </c:pt>
                <c:pt idx="768">
                  <c:v>3574.4863221328483</c:v>
                </c:pt>
                <c:pt idx="769">
                  <c:v>3576.3939214882571</c:v>
                </c:pt>
                <c:pt idx="770">
                  <c:v>3578.2983441593792</c:v>
                </c:pt>
                <c:pt idx="771">
                  <c:v>3580.1995954362783</c:v>
                </c:pt>
                <c:pt idx="772">
                  <c:v>3582.09768060021</c:v>
                </c:pt>
                <c:pt idx="773">
                  <c:v>3583.9926049236333</c:v>
                </c:pt>
                <c:pt idx="774">
                  <c:v>3585.8843736702293</c:v>
                </c:pt>
                <c:pt idx="775">
                  <c:v>3587.7729920949114</c:v>
                </c:pt>
                <c:pt idx="776">
                  <c:v>3589.6584654438434</c:v>
                </c:pt>
                <c:pt idx="777">
                  <c:v>3591.5407989544528</c:v>
                </c:pt>
                <c:pt idx="778">
                  <c:v>3593.4199978554448</c:v>
                </c:pt>
                <c:pt idx="779">
                  <c:v>3595.2960673668176</c:v>
                </c:pt>
                <c:pt idx="780">
                  <c:v>3597.1690126998769</c:v>
                </c:pt>
                <c:pt idx="781">
                  <c:v>3599.0388390572489</c:v>
                </c:pt>
                <c:pt idx="782">
                  <c:v>3600.9055516328981</c:v>
                </c:pt>
                <c:pt idx="783">
                  <c:v>3602.7691556121372</c:v>
                </c:pt>
                <c:pt idx="784">
                  <c:v>3604.6296561716463</c:v>
                </c:pt>
                <c:pt idx="785">
                  <c:v>3606.4870584794826</c:v>
                </c:pt>
                <c:pt idx="786">
                  <c:v>3608.3413676950986</c:v>
                </c:pt>
                <c:pt idx="787">
                  <c:v>3610.1925889693548</c:v>
                </c:pt>
                <c:pt idx="788">
                  <c:v>3612.0407274445333</c:v>
                </c:pt>
                <c:pt idx="789">
                  <c:v>3613.8857882543539</c:v>
                </c:pt>
                <c:pt idx="790">
                  <c:v>3615.727776523986</c:v>
                </c:pt>
                <c:pt idx="791">
                  <c:v>3617.566697370065</c:v>
                </c:pt>
                <c:pt idx="792">
                  <c:v>3619.402555900705</c:v>
                </c:pt>
                <c:pt idx="793">
                  <c:v>3621.2353572155153</c:v>
                </c:pt>
                <c:pt idx="794">
                  <c:v>3623.0651064056115</c:v>
                </c:pt>
                <c:pt idx="795">
                  <c:v>3624.8918085536316</c:v>
                </c:pt>
                <c:pt idx="796">
                  <c:v>3626.7154687337484</c:v>
                </c:pt>
                <c:pt idx="797">
                  <c:v>3628.5360920116864</c:v>
                </c:pt>
                <c:pt idx="798">
                  <c:v>3630.3536834447341</c:v>
                </c:pt>
                <c:pt idx="799">
                  <c:v>3632.1682480817576</c:v>
                </c:pt>
                <c:pt idx="800">
                  <c:v>3633.9797909632148</c:v>
                </c:pt>
                <c:pt idx="801">
                  <c:v>3635.7883171211706</c:v>
                </c:pt>
                <c:pt idx="802">
                  <c:v>3637.593831579311</c:v>
                </c:pt>
                <c:pt idx="803">
                  <c:v>3639.396339352953</c:v>
                </c:pt>
                <c:pt idx="804">
                  <c:v>3641.1958454490659</c:v>
                </c:pt>
                <c:pt idx="805">
                  <c:v>3642.9923548662778</c:v>
                </c:pt>
                <c:pt idx="806">
                  <c:v>3644.785872594894</c:v>
                </c:pt>
                <c:pt idx="807">
                  <c:v>3646.5764036169094</c:v>
                </c:pt>
                <c:pt idx="808">
                  <c:v>3648.3639529060224</c:v>
                </c:pt>
                <c:pt idx="809">
                  <c:v>3650.148525427649</c:v>
                </c:pt>
                <c:pt idx="810">
                  <c:v>3651.930126138936</c:v>
                </c:pt>
                <c:pt idx="811">
                  <c:v>3653.7087599887755</c:v>
                </c:pt>
                <c:pt idx="812">
                  <c:v>3655.4844319178183</c:v>
                </c:pt>
                <c:pt idx="813">
                  <c:v>3657.257146858487</c:v>
                </c:pt>
                <c:pt idx="814">
                  <c:v>3659.0269097349919</c:v>
                </c:pt>
                <c:pt idx="815">
                  <c:v>3660.7937254633416</c:v>
                </c:pt>
                <c:pt idx="816">
                  <c:v>3662.5575989513586</c:v>
                </c:pt>
                <c:pt idx="817">
                  <c:v>3664.3185350986932</c:v>
                </c:pt>
                <c:pt idx="818">
                  <c:v>3666.0765387968345</c:v>
                </c:pt>
                <c:pt idx="819">
                  <c:v>3667.8316149291286</c:v>
                </c:pt>
                <c:pt idx="820">
                  <c:v>3669.5837683707878</c:v>
                </c:pt>
                <c:pt idx="821">
                  <c:v>3671.3330039889056</c:v>
                </c:pt>
                <c:pt idx="822">
                  <c:v>3673.0793266424716</c:v>
                </c:pt>
                <c:pt idx="823">
                  <c:v>3674.8227411823823</c:v>
                </c:pt>
                <c:pt idx="824">
                  <c:v>3676.5632524514585</c:v>
                </c:pt>
                <c:pt idx="825">
                  <c:v>3678.3008652844533</c:v>
                </c:pt>
                <c:pt idx="826">
                  <c:v>3680.0355845080708</c:v>
                </c:pt>
                <c:pt idx="827">
                  <c:v>3681.7674149409768</c:v>
                </c:pt>
                <c:pt idx="828">
                  <c:v>3683.4963613938116</c:v>
                </c:pt>
                <c:pt idx="829">
                  <c:v>3685.2224286692067</c:v>
                </c:pt>
                <c:pt idx="830">
                  <c:v>3686.9456215617938</c:v>
                </c:pt>
                <c:pt idx="831">
                  <c:v>3688.6659448582209</c:v>
                </c:pt>
                <c:pt idx="832">
                  <c:v>3690.383403337165</c:v>
                </c:pt>
                <c:pt idx="833">
                  <c:v>3692.098001769345</c:v>
                </c:pt>
                <c:pt idx="834">
                  <c:v>3693.8097449175357</c:v>
                </c:pt>
                <c:pt idx="835">
                  <c:v>3695.5186375365806</c:v>
                </c:pt>
                <c:pt idx="836">
                  <c:v>3697.2246843734042</c:v>
                </c:pt>
                <c:pt idx="837">
                  <c:v>3698.9278901670268</c:v>
                </c:pt>
                <c:pt idx="838">
                  <c:v>3700.6282596485757</c:v>
                </c:pt>
                <c:pt idx="839">
                  <c:v>3702.3257975413026</c:v>
                </c:pt>
                <c:pt idx="840">
                  <c:v>3704.0205085605903</c:v>
                </c:pt>
                <c:pt idx="841">
                  <c:v>3705.7123974139704</c:v>
                </c:pt>
                <c:pt idx="842">
                  <c:v>3707.4014688011357</c:v>
                </c:pt>
                <c:pt idx="843">
                  <c:v>3709.0877274139521</c:v>
                </c:pt>
                <c:pt idx="844">
                  <c:v>3710.7711779364727</c:v>
                </c:pt>
                <c:pt idx="845">
                  <c:v>3712.4518250449496</c:v>
                </c:pt>
                <c:pt idx="846">
                  <c:v>3714.1296734078483</c:v>
                </c:pt>
                <c:pt idx="847">
                  <c:v>3715.8047276858597</c:v>
                </c:pt>
                <c:pt idx="848">
                  <c:v>3717.4769925319129</c:v>
                </c:pt>
                <c:pt idx="849">
                  <c:v>3719.1464725911901</c:v>
                </c:pt>
                <c:pt idx="850">
                  <c:v>3720.8131725011363</c:v>
                </c:pt>
                <c:pt idx="851">
                  <c:v>3722.4770968914745</c:v>
                </c:pt>
                <c:pt idx="852">
                  <c:v>3724.1382503842187</c:v>
                </c:pt>
                <c:pt idx="853">
                  <c:v>3725.7966375936844</c:v>
                </c:pt>
                <c:pt idx="854">
                  <c:v>3727.4522631265045</c:v>
                </c:pt>
                <c:pt idx="855">
                  <c:v>3729.1051315816394</c:v>
                </c:pt>
                <c:pt idx="856">
                  <c:v>3730.7552475503912</c:v>
                </c:pt>
                <c:pt idx="857">
                  <c:v>3732.4026156164173</c:v>
                </c:pt>
                <c:pt idx="858">
                  <c:v>3734.0472403557401</c:v>
                </c:pt>
                <c:pt idx="859">
                  <c:v>3735.6891263367638</c:v>
                </c:pt>
                <c:pt idx="860">
                  <c:v>3737.3282781202829</c:v>
                </c:pt>
                <c:pt idx="861">
                  <c:v>3738.9647002594984</c:v>
                </c:pt>
                <c:pt idx="862">
                  <c:v>3740.5983973000284</c:v>
                </c:pt>
                <c:pt idx="863">
                  <c:v>3742.2293737799205</c:v>
                </c:pt>
                <c:pt idx="864">
                  <c:v>3743.8576342296674</c:v>
                </c:pt>
                <c:pt idx="865">
                  <c:v>3745.4831831722149</c:v>
                </c:pt>
                <c:pt idx="866">
                  <c:v>3747.1060251229778</c:v>
                </c:pt>
                <c:pt idx="867">
                  <c:v>3748.7261645898516</c:v>
                </c:pt>
                <c:pt idx="868">
                  <c:v>3750.3436060732242</c:v>
                </c:pt>
                <c:pt idx="869">
                  <c:v>3751.958354065991</c:v>
                </c:pt>
                <c:pt idx="870">
                  <c:v>3753.5704130535628</c:v>
                </c:pt>
                <c:pt idx="871">
                  <c:v>3755.1797875138827</c:v>
                </c:pt>
                <c:pt idx="872">
                  <c:v>3756.7864819174365</c:v>
                </c:pt>
                <c:pt idx="873">
                  <c:v>3758.3905007272656</c:v>
                </c:pt>
                <c:pt idx="874">
                  <c:v>3759.9918483989782</c:v>
                </c:pt>
                <c:pt idx="875">
                  <c:v>3761.5905293807632</c:v>
                </c:pt>
                <c:pt idx="876">
                  <c:v>3763.1865481134028</c:v>
                </c:pt>
                <c:pt idx="877">
                  <c:v>3764.7799090302824</c:v>
                </c:pt>
                <c:pt idx="878">
                  <c:v>3766.3706165574067</c:v>
                </c:pt>
                <c:pt idx="879">
                  <c:v>3767.9586751134084</c:v>
                </c:pt>
                <c:pt idx="880">
                  <c:v>3769.5440891095623</c:v>
                </c:pt>
                <c:pt idx="881">
                  <c:v>3771.1268629497968</c:v>
                </c:pt>
                <c:pt idx="882">
                  <c:v>3772.707001030707</c:v>
                </c:pt>
                <c:pt idx="883">
                  <c:v>3774.2845077415664</c:v>
                </c:pt>
                <c:pt idx="884">
                  <c:v>3775.8593874643393</c:v>
                </c:pt>
                <c:pt idx="885">
                  <c:v>3777.4316445736927</c:v>
                </c:pt>
                <c:pt idx="886">
                  <c:v>3779.0012834370082</c:v>
                </c:pt>
                <c:pt idx="887">
                  <c:v>3780.5683084143948</c:v>
                </c:pt>
                <c:pt idx="888">
                  <c:v>3782.1327238587005</c:v>
                </c:pt>
                <c:pt idx="889">
                  <c:v>3783.6945341155251</c:v>
                </c:pt>
                <c:pt idx="890">
                  <c:v>3785.2537435232316</c:v>
                </c:pt>
                <c:pt idx="891">
                  <c:v>3786.8103564129578</c:v>
                </c:pt>
                <c:pt idx="892">
                  <c:v>3788.364377108629</c:v>
                </c:pt>
                <c:pt idx="893">
                  <c:v>3789.9158099269716</c:v>
                </c:pt>
                <c:pt idx="894">
                  <c:v>3791.4646591775213</c:v>
                </c:pt>
                <c:pt idx="895">
                  <c:v>3793.0109291626386</c:v>
                </c:pt>
                <c:pt idx="896">
                  <c:v>3794.5546241775182</c:v>
                </c:pt>
                <c:pt idx="897">
                  <c:v>3796.0957485102035</c:v>
                </c:pt>
                <c:pt idx="898">
                  <c:v>3797.634306441596</c:v>
                </c:pt>
                <c:pt idx="899">
                  <c:v>3799.170302245469</c:v>
                </c:pt>
                <c:pt idx="900">
                  <c:v>3800.7037401884782</c:v>
                </c:pt>
                <c:pt idx="901">
                  <c:v>3802.2346245301746</c:v>
                </c:pt>
                <c:pt idx="902">
                  <c:v>3803.7629595230155</c:v>
                </c:pt>
                <c:pt idx="903">
                  <c:v>3805.2887494123775</c:v>
                </c:pt>
                <c:pt idx="904">
                  <c:v>3806.8119984365662</c:v>
                </c:pt>
                <c:pt idx="905">
                  <c:v>3808.33271082683</c:v>
                </c:pt>
                <c:pt idx="906">
                  <c:v>3809.8508908073709</c:v>
                </c:pt>
                <c:pt idx="907">
                  <c:v>3811.3665425953568</c:v>
                </c:pt>
                <c:pt idx="908">
                  <c:v>3812.8796704009319</c:v>
                </c:pt>
                <c:pt idx="909">
                  <c:v>3814.3902784272309</c:v>
                </c:pt>
                <c:pt idx="910">
                  <c:v>3815.8983708703877</c:v>
                </c:pt>
                <c:pt idx="911">
                  <c:v>3817.4039519195485</c:v>
                </c:pt>
                <c:pt idx="912">
                  <c:v>3818.9070257568847</c:v>
                </c:pt>
                <c:pt idx="913">
                  <c:v>3820.4075965576012</c:v>
                </c:pt>
                <c:pt idx="914">
                  <c:v>3821.9056684899524</c:v>
                </c:pt>
                <c:pt idx="915">
                  <c:v>3823.4012457152498</c:v>
                </c:pt>
                <c:pt idx="916">
                  <c:v>3824.8943323878752</c:v>
                </c:pt>
                <c:pt idx="917">
                  <c:v>3826.3849326552927</c:v>
                </c:pt>
                <c:pt idx="918">
                  <c:v>3827.87305065806</c:v>
                </c:pt>
                <c:pt idx="919">
                  <c:v>3829.3586905298389</c:v>
                </c:pt>
                <c:pt idx="920">
                  <c:v>3830.8418563974074</c:v>
                </c:pt>
                <c:pt idx="921">
                  <c:v>3832.3225523806718</c:v>
                </c:pt>
                <c:pt idx="922">
                  <c:v>3833.8007825926779</c:v>
                </c:pt>
                <c:pt idx="923">
                  <c:v>3835.276551139621</c:v>
                </c:pt>
                <c:pt idx="924">
                  <c:v>3836.7498621208601</c:v>
                </c:pt>
                <c:pt idx="925">
                  <c:v>3838.220719628926</c:v>
                </c:pt>
                <c:pt idx="926">
                  <c:v>3839.6891277495347</c:v>
                </c:pt>
                <c:pt idx="927">
                  <c:v>3841.1550905615986</c:v>
                </c:pt>
                <c:pt idx="928">
                  <c:v>3842.618612137238</c:v>
                </c:pt>
                <c:pt idx="929">
                  <c:v>3844.0796965417917</c:v>
                </c:pt>
                <c:pt idx="930">
                  <c:v>3845.5383478338281</c:v>
                </c:pt>
                <c:pt idx="931">
                  <c:v>3846.9945700651569</c:v>
                </c:pt>
                <c:pt idx="932">
                  <c:v>3848.4483672808419</c:v>
                </c:pt>
                <c:pt idx="933">
                  <c:v>3849.8997435192082</c:v>
                </c:pt>
                <c:pt idx="934">
                  <c:v>3851.3487028118584</c:v>
                </c:pt>
                <c:pt idx="935">
                  <c:v>3852.7952491836804</c:v>
                </c:pt>
                <c:pt idx="936">
                  <c:v>3854.2393866528587</c:v>
                </c:pt>
                <c:pt idx="937">
                  <c:v>3855.6811192308878</c:v>
                </c:pt>
                <c:pt idx="938">
                  <c:v>3857.1204509225813</c:v>
                </c:pt>
                <c:pt idx="939">
                  <c:v>3858.5573857260838</c:v>
                </c:pt>
                <c:pt idx="940">
                  <c:v>3859.9919276328819</c:v>
                </c:pt>
                <c:pt idx="941">
                  <c:v>3861.4240806278144</c:v>
                </c:pt>
                <c:pt idx="942">
                  <c:v>3862.8538486890857</c:v>
                </c:pt>
                <c:pt idx="943">
                  <c:v>3864.281235788274</c:v>
                </c:pt>
                <c:pt idx="944">
                  <c:v>3865.7062458903451</c:v>
                </c:pt>
                <c:pt idx="945">
                  <c:v>3867.1288829536611</c:v>
                </c:pt>
                <c:pt idx="946">
                  <c:v>3868.5491509299923</c:v>
                </c:pt>
                <c:pt idx="947">
                  <c:v>3869.9670537645288</c:v>
                </c:pt>
                <c:pt idx="948">
                  <c:v>3871.3825953958899</c:v>
                </c:pt>
                <c:pt idx="949">
                  <c:v>3872.7957797561371</c:v>
                </c:pt>
                <c:pt idx="950">
                  <c:v>3874.2066107707838</c:v>
                </c:pt>
                <c:pt idx="951">
                  <c:v>3875.6150923588048</c:v>
                </c:pt>
                <c:pt idx="952">
                  <c:v>3877.0212284326508</c:v>
                </c:pt>
                <c:pt idx="953">
                  <c:v>3878.425022898256</c:v>
                </c:pt>
                <c:pt idx="954">
                  <c:v>3879.8264796550507</c:v>
                </c:pt>
                <c:pt idx="955">
                  <c:v>3881.2256025959705</c:v>
                </c:pt>
                <c:pt idx="956">
                  <c:v>3882.6223956074691</c:v>
                </c:pt>
                <c:pt idx="957">
                  <c:v>3884.0168625695287</c:v>
                </c:pt>
                <c:pt idx="958">
                  <c:v>3885.4090073556681</c:v>
                </c:pt>
                <c:pt idx="959">
                  <c:v>3886.7988338329587</c:v>
                </c:pt>
                <c:pt idx="960">
                  <c:v>3888.1863458620301</c:v>
                </c:pt>
                <c:pt idx="961">
                  <c:v>3889.5715472970824</c:v>
                </c:pt>
                <c:pt idx="962">
                  <c:v>3890.9544419858989</c:v>
                </c:pt>
                <c:pt idx="963">
                  <c:v>3892.3350337698548</c:v>
                </c:pt>
                <c:pt idx="964">
                  <c:v>3893.7133264839272</c:v>
                </c:pt>
                <c:pt idx="965">
                  <c:v>3895.089323956709</c:v>
                </c:pt>
                <c:pt idx="966">
                  <c:v>3896.4630300104159</c:v>
                </c:pt>
                <c:pt idx="967">
                  <c:v>3897.8344484608988</c:v>
                </c:pt>
                <c:pt idx="968">
                  <c:v>3899.203583117654</c:v>
                </c:pt>
                <c:pt idx="969">
                  <c:v>3900.5704377838347</c:v>
                </c:pt>
                <c:pt idx="970">
                  <c:v>3901.93501625626</c:v>
                </c:pt>
                <c:pt idx="971">
                  <c:v>3903.2973223254266</c:v>
                </c:pt>
                <c:pt idx="972">
                  <c:v>3904.6573597755196</c:v>
                </c:pt>
                <c:pt idx="973">
                  <c:v>3906.0151323844207</c:v>
                </c:pt>
                <c:pt idx="974">
                  <c:v>3907.3706439237212</c:v>
                </c:pt>
                <c:pt idx="975">
                  <c:v>3908.7238981587329</c:v>
                </c:pt>
                <c:pt idx="976">
                  <c:v>3910.0748988484952</c:v>
                </c:pt>
                <c:pt idx="977">
                  <c:v>3911.4236497457896</c:v>
                </c:pt>
                <c:pt idx="978">
                  <c:v>3912.7701545971468</c:v>
                </c:pt>
                <c:pt idx="979">
                  <c:v>3914.1144171428577</c:v>
                </c:pt>
                <c:pt idx="980">
                  <c:v>3915.4564411169881</c:v>
                </c:pt>
                <c:pt idx="981">
                  <c:v>3916.7962302473816</c:v>
                </c:pt>
                <c:pt idx="982">
                  <c:v>3918.1337882556763</c:v>
                </c:pt>
                <c:pt idx="983">
                  <c:v>3919.4691188573111</c:v>
                </c:pt>
                <c:pt idx="984">
                  <c:v>3920.8022257615394</c:v>
                </c:pt>
                <c:pt idx="985">
                  <c:v>3922.1331126714363</c:v>
                </c:pt>
                <c:pt idx="986">
                  <c:v>3923.4617832839108</c:v>
                </c:pt>
                <c:pt idx="987">
                  <c:v>3924.7882412897161</c:v>
                </c:pt>
                <c:pt idx="988">
                  <c:v>3926.1124903734581</c:v>
                </c:pt>
                <c:pt idx="989">
                  <c:v>3927.4345342136066</c:v>
                </c:pt>
                <c:pt idx="990">
                  <c:v>3928.7543764825077</c:v>
                </c:pt>
                <c:pt idx="991">
                  <c:v>3930.0720208463904</c:v>
                </c:pt>
                <c:pt idx="992">
                  <c:v>3931.3874709653783</c:v>
                </c:pt>
                <c:pt idx="993">
                  <c:v>3932.7007304935009</c:v>
                </c:pt>
                <c:pt idx="994">
                  <c:v>3934.0118030787016</c:v>
                </c:pt>
                <c:pt idx="995">
                  <c:v>3935.3206923628504</c:v>
                </c:pt>
                <c:pt idx="996">
                  <c:v>3936.6274019817511</c:v>
                </c:pt>
                <c:pt idx="997">
                  <c:v>3937.9319355651537</c:v>
                </c:pt>
                <c:pt idx="998">
                  <c:v>3939.2342967367631</c:v>
                </c:pt>
                <c:pt idx="999">
                  <c:v>3940.5344891142504</c:v>
                </c:pt>
                <c:pt idx="1000">
                  <c:v>3941.8325163092613</c:v>
                </c:pt>
                <c:pt idx="1001">
                  <c:v>3943.1283819274286</c:v>
                </c:pt>
                <c:pt idx="1002">
                  <c:v>3944.4220895683798</c:v>
                </c:pt>
                <c:pt idx="1003">
                  <c:v>3945.7136428257477</c:v>
                </c:pt>
                <c:pt idx="1004">
                  <c:v>3947.0030452871806</c:v>
                </c:pt>
                <c:pt idx="1005">
                  <c:v>3948.2903005343537</c:v>
                </c:pt>
                <c:pt idx="1006">
                  <c:v>3949.5754121429763</c:v>
                </c:pt>
                <c:pt idx="1007">
                  <c:v>3950.8583836828047</c:v>
                </c:pt>
                <c:pt idx="1008">
                  <c:v>3952.1392187176484</c:v>
                </c:pt>
                <c:pt idx="1009">
                  <c:v>3953.4179208053829</c:v>
                </c:pt>
                <c:pt idx="1010">
                  <c:v>3954.694493497961</c:v>
                </c:pt>
                <c:pt idx="1011">
                  <c:v>3955.9689403414177</c:v>
                </c:pt>
                <c:pt idx="1012">
                  <c:v>3957.2412648758841</c:v>
                </c:pt>
                <c:pt idx="1013">
                  <c:v>3958.5114706355953</c:v>
                </c:pt>
                <c:pt idx="1014">
                  <c:v>3959.7795611489028</c:v>
                </c:pt>
                <c:pt idx="1015">
                  <c:v>3961.045539938279</c:v>
                </c:pt>
                <c:pt idx="1016">
                  <c:v>3962.3094105203345</c:v>
                </c:pt>
                <c:pt idx="1017">
                  <c:v>3963.571176405821</c:v>
                </c:pt>
                <c:pt idx="1018">
                  <c:v>3964.8308410996442</c:v>
                </c:pt>
                <c:pt idx="1019">
                  <c:v>3966.0884081008735</c:v>
                </c:pt>
                <c:pt idx="1020">
                  <c:v>3967.3438809027521</c:v>
                </c:pt>
                <c:pt idx="1021">
                  <c:v>3968.5972629927046</c:v>
                </c:pt>
                <c:pt idx="1022">
                  <c:v>3969.8485578523491</c:v>
                </c:pt>
                <c:pt idx="1023">
                  <c:v>3971.0977689575052</c:v>
                </c:pt>
                <c:pt idx="1024">
                  <c:v>3972.3448997782043</c:v>
                </c:pt>
                <c:pt idx="1025">
                  <c:v>3973.5899537787004</c:v>
                </c:pt>
                <c:pt idx="1026">
                  <c:v>3974.8329344174767</c:v>
                </c:pt>
                <c:pt idx="1027">
                  <c:v>3976.0738451472585</c:v>
                </c:pt>
                <c:pt idx="1028">
                  <c:v>3977.3126894150209</c:v>
                </c:pt>
                <c:pt idx="1029">
                  <c:v>3978.5494706619984</c:v>
                </c:pt>
                <c:pt idx="1030">
                  <c:v>3979.7841923236947</c:v>
                </c:pt>
                <c:pt idx="1031">
                  <c:v>3981.0168578298944</c:v>
                </c:pt>
                <c:pt idx="1032">
                  <c:v>3982.2474706046683</c:v>
                </c:pt>
                <c:pt idx="1033">
                  <c:v>3983.4760340663865</c:v>
                </c:pt>
                <c:pt idx="1034">
                  <c:v>3984.7025516277254</c:v>
                </c:pt>
                <c:pt idx="1035">
                  <c:v>3985.9270266956792</c:v>
                </c:pt>
                <c:pt idx="1036">
                  <c:v>3987.1494626715685</c:v>
                </c:pt>
                <c:pt idx="1037">
                  <c:v>3988.36986295105</c:v>
                </c:pt>
                <c:pt idx="1038">
                  <c:v>3989.5882309241247</c:v>
                </c:pt>
                <c:pt idx="1039">
                  <c:v>3990.8045699751492</c:v>
                </c:pt>
                <c:pt idx="1040">
                  <c:v>3992.0188834828427</c:v>
                </c:pt>
                <c:pt idx="1041">
                  <c:v>3993.2311748203006</c:v>
                </c:pt>
                <c:pt idx="1042">
                  <c:v>3994.4414473549991</c:v>
                </c:pt>
                <c:pt idx="1043">
                  <c:v>3995.6497044488069</c:v>
                </c:pt>
                <c:pt idx="1044">
                  <c:v>3996.8559494579949</c:v>
                </c:pt>
                <c:pt idx="1045">
                  <c:v>3998.060185733244</c:v>
                </c:pt>
                <c:pt idx="1046">
                  <c:v>3999.2624166196561</c:v>
                </c:pt>
                <c:pt idx="1047">
                  <c:v>4000.4626454567619</c:v>
                </c:pt>
                <c:pt idx="1048">
                  <c:v>4001.660875578531</c:v>
                </c:pt>
                <c:pt idx="1049">
                  <c:v>4002.8571103133818</c:v>
                </c:pt>
                <c:pt idx="1050">
                  <c:v>4004.0513529841887</c:v>
                </c:pt>
                <c:pt idx="1051">
                  <c:v>4005.2436069082937</c:v>
                </c:pt>
                <c:pt idx="1052">
                  <c:v>4006.4338753975144</c:v>
                </c:pt>
                <c:pt idx="1053">
                  <c:v>4007.6221617581518</c:v>
                </c:pt>
                <c:pt idx="1054">
                  <c:v>4008.8084692910024</c:v>
                </c:pt>
                <c:pt idx="1055">
                  <c:v>4009.9928012913665</c:v>
                </c:pt>
                <c:pt idx="1056">
                  <c:v>4011.1751610490551</c:v>
                </c:pt>
                <c:pt idx="1057">
                  <c:v>4012.3555518484022</c:v>
                </c:pt>
                <c:pt idx="1058">
                  <c:v>4013.5339769682719</c:v>
                </c:pt>
                <c:pt idx="1059">
                  <c:v>4014.7104396820669</c:v>
                </c:pt>
                <c:pt idx="1060">
                  <c:v>4015.8849432577417</c:v>
                </c:pt>
                <c:pt idx="1061">
                  <c:v>4017.0574909578058</c:v>
                </c:pt>
                <c:pt idx="1062">
                  <c:v>4018.2280860393375</c:v>
                </c:pt>
                <c:pt idx="1063">
                  <c:v>4019.39673175399</c:v>
                </c:pt>
                <c:pt idx="1064">
                  <c:v>4020.5634313480023</c:v>
                </c:pt>
                <c:pt idx="1065">
                  <c:v>4021.7281880622077</c:v>
                </c:pt>
                <c:pt idx="1066">
                  <c:v>4022.8910051320418</c:v>
                </c:pt>
                <c:pt idx="1067">
                  <c:v>4024.0518857875536</c:v>
                </c:pt>
                <c:pt idx="1068">
                  <c:v>4025.2108332534112</c:v>
                </c:pt>
                <c:pt idx="1069">
                  <c:v>4026.3678507489149</c:v>
                </c:pt>
                <c:pt idx="1070">
                  <c:v>4027.5229414880018</c:v>
                </c:pt>
                <c:pt idx="1071">
                  <c:v>4028.676108679259</c:v>
                </c:pt>
                <c:pt idx="1072">
                  <c:v>4029.8273555259293</c:v>
                </c:pt>
                <c:pt idx="1073">
                  <c:v>4030.9766852259213</c:v>
                </c:pt>
                <c:pt idx="1074">
                  <c:v>4032.1241009718178</c:v>
                </c:pt>
                <c:pt idx="1075">
                  <c:v>4033.2696059508858</c:v>
                </c:pt>
                <c:pt idx="1076">
                  <c:v>4034.4132033450842</c:v>
                </c:pt>
                <c:pt idx="1077">
                  <c:v>4035.5548963310739</c:v>
                </c:pt>
                <c:pt idx="1078">
                  <c:v>4036.6946880802238</c:v>
                </c:pt>
                <c:pt idx="1079">
                  <c:v>4037.8325817586237</c:v>
                </c:pt>
                <c:pt idx="1080">
                  <c:v>4038.9685805270897</c:v>
                </c:pt>
                <c:pt idx="1081">
                  <c:v>4040.1026875411749</c:v>
                </c:pt>
                <c:pt idx="1082">
                  <c:v>4041.2349059511771</c:v>
                </c:pt>
                <c:pt idx="1083">
                  <c:v>4042.3652389021486</c:v>
                </c:pt>
                <c:pt idx="1084">
                  <c:v>4043.4936895339033</c:v>
                </c:pt>
                <c:pt idx="1085">
                  <c:v>4044.6202609810271</c:v>
                </c:pt>
                <c:pt idx="1086">
                  <c:v>4045.744956372886</c:v>
                </c:pt>
                <c:pt idx="1087">
                  <c:v>4046.8677788336349</c:v>
                </c:pt>
                <c:pt idx="1088">
                  <c:v>4047.9887314822254</c:v>
                </c:pt>
                <c:pt idx="1089">
                  <c:v>4049.1078174324157</c:v>
                </c:pt>
                <c:pt idx="1090">
                  <c:v>4050.2250397927787</c:v>
                </c:pt>
                <c:pt idx="1091">
                  <c:v>4051.3404016667105</c:v>
                </c:pt>
                <c:pt idx="1092">
                  <c:v>4052.4539061524392</c:v>
                </c:pt>
                <c:pt idx="1093">
                  <c:v>4053.5655563430332</c:v>
                </c:pt>
                <c:pt idx="1094">
                  <c:v>4054.6753553264107</c:v>
                </c:pt>
                <c:pt idx="1095">
                  <c:v>4055.7833061853476</c:v>
                </c:pt>
                <c:pt idx="1096">
                  <c:v>4056.8894119974857</c:v>
                </c:pt>
                <c:pt idx="1097">
                  <c:v>4057.9936758353419</c:v>
                </c:pt>
                <c:pt idx="1098">
                  <c:v>4059.0961007663163</c:v>
                </c:pt>
                <c:pt idx="1099">
                  <c:v>4060.1966898527016</c:v>
                </c:pt>
                <c:pt idx="1100">
                  <c:v>4061.2954461516892</c:v>
                </c:pt>
                <c:pt idx="1101">
                  <c:v>4062.392372715382</c:v>
                </c:pt>
                <c:pt idx="1102">
                  <c:v>4063.4874725907985</c:v>
                </c:pt>
                <c:pt idx="1103">
                  <c:v>4064.5807488198834</c:v>
                </c:pt>
                <c:pt idx="1104">
                  <c:v>4065.6722044395156</c:v>
                </c:pt>
                <c:pt idx="1105">
                  <c:v>4066.7618424815169</c:v>
                </c:pt>
                <c:pt idx="1106">
                  <c:v>4067.8496659726607</c:v>
                </c:pt>
                <c:pt idx="1107">
                  <c:v>4068.9356779346799</c:v>
                </c:pt>
                <c:pt idx="1108">
                  <c:v>4070.0198813842749</c:v>
                </c:pt>
                <c:pt idx="1109">
                  <c:v>4071.1022793331222</c:v>
                </c:pt>
                <c:pt idx="1110">
                  <c:v>4072.1828747878835</c:v>
                </c:pt>
                <c:pt idx="1111">
                  <c:v>4073.2616707502139</c:v>
                </c:pt>
                <c:pt idx="1112">
                  <c:v>4074.3386702167695</c:v>
                </c:pt>
                <c:pt idx="1113">
                  <c:v>4075.4138761792165</c:v>
                </c:pt>
                <c:pt idx="1114">
                  <c:v>4076.4872916242375</c:v>
                </c:pt>
                <c:pt idx="1115">
                  <c:v>4077.5589195335442</c:v>
                </c:pt>
                <c:pt idx="1116">
                  <c:v>4078.6287628838809</c:v>
                </c:pt>
                <c:pt idx="1117">
                  <c:v>4079.6968246470356</c:v>
                </c:pt>
                <c:pt idx="1118">
                  <c:v>4080.7631077898468</c:v>
                </c:pt>
                <c:pt idx="1119">
                  <c:v>4081.8276152742128</c:v>
                </c:pt>
                <c:pt idx="1120">
                  <c:v>4082.8903500571005</c:v>
                </c:pt>
                <c:pt idx="1121">
                  <c:v>4083.9513150905505</c:v>
                </c:pt>
                <c:pt idx="1122">
                  <c:v>4085.0105133216894</c:v>
                </c:pt>
                <c:pt idx="1123">
                  <c:v>4086.0679476927344</c:v>
                </c:pt>
                <c:pt idx="1124">
                  <c:v>4087.1236211410042</c:v>
                </c:pt>
                <c:pt idx="1125">
                  <c:v>4088.1775365989256</c:v>
                </c:pt>
                <c:pt idx="1126">
                  <c:v>4089.2296969940426</c:v>
                </c:pt>
                <c:pt idx="1127">
                  <c:v>4090.2801052490236</c:v>
                </c:pt>
                <c:pt idx="1128">
                  <c:v>4091.3287642816699</c:v>
                </c:pt>
                <c:pt idx="1129">
                  <c:v>4092.3756770049231</c:v>
                </c:pt>
                <c:pt idx="1130">
                  <c:v>4093.4208463268765</c:v>
                </c:pt>
                <c:pt idx="1131">
                  <c:v>4094.4642751507772</c:v>
                </c:pt>
                <c:pt idx="1132">
                  <c:v>4095.5059663750408</c:v>
                </c:pt>
                <c:pt idx="1133">
                  <c:v>4096.5459228932532</c:v>
                </c:pt>
                <c:pt idx="1134">
                  <c:v>4097.5841475941843</c:v>
                </c:pt>
                <c:pt idx="1135">
                  <c:v>4098.6206433617917</c:v>
                </c:pt>
                <c:pt idx="1136">
                  <c:v>4099.6554130752311</c:v>
                </c:pt>
                <c:pt idx="1137">
                  <c:v>4100.688459608863</c:v>
                </c:pt>
                <c:pt idx="1138">
                  <c:v>4101.7197858322625</c:v>
                </c:pt>
                <c:pt idx="1139">
                  <c:v>4102.7493946102259</c:v>
                </c:pt>
                <c:pt idx="1140">
                  <c:v>4103.7772888027766</c:v>
                </c:pt>
                <c:pt idx="1141">
                  <c:v>4104.8034712651779</c:v>
                </c:pt>
                <c:pt idx="1142">
                  <c:v>4105.827944847937</c:v>
                </c:pt>
                <c:pt idx="1143">
                  <c:v>4106.8507123968147</c:v>
                </c:pt>
                <c:pt idx="1144">
                  <c:v>4107.8717767528333</c:v>
                </c:pt>
                <c:pt idx="1145">
                  <c:v>4108.8911407522819</c:v>
                </c:pt>
                <c:pt idx="1146">
                  <c:v>4109.9088072267286</c:v>
                </c:pt>
                <c:pt idx="1147">
                  <c:v>4110.9247790030249</c:v>
                </c:pt>
                <c:pt idx="1148">
                  <c:v>4111.9390589033164</c:v>
                </c:pt>
                <c:pt idx="1149">
                  <c:v>4112.9516497450468</c:v>
                </c:pt>
                <c:pt idx="1150">
                  <c:v>4113.9625543409702</c:v>
                </c:pt>
                <c:pt idx="1151">
                  <c:v>4114.9717754991543</c:v>
                </c:pt>
                <c:pt idx="1152">
                  <c:v>4115.979316022992</c:v>
                </c:pt>
                <c:pt idx="1153">
                  <c:v>4116.9851787112084</c:v>
                </c:pt>
                <c:pt idx="1154">
                  <c:v>4117.9893663578669</c:v>
                </c:pt>
                <c:pt idx="1155">
                  <c:v>4118.9918817523785</c:v>
                </c:pt>
                <c:pt idx="1156">
                  <c:v>4119.9927276795079</c:v>
                </c:pt>
                <c:pt idx="1157">
                  <c:v>4120.9919069193838</c:v>
                </c:pt>
                <c:pt idx="1158">
                  <c:v>4121.9894222475059</c:v>
                </c:pt>
                <c:pt idx="1159">
                  <c:v>4122.9852764347488</c:v>
                </c:pt>
                <c:pt idx="1160">
                  <c:v>4123.9794722473762</c:v>
                </c:pt>
                <c:pt idx="1161">
                  <c:v>4124.9720124470432</c:v>
                </c:pt>
                <c:pt idx="1162">
                  <c:v>4125.9628997908057</c:v>
                </c:pt>
                <c:pt idx="1163">
                  <c:v>4126.9521370311313</c:v>
                </c:pt>
                <c:pt idx="1164">
                  <c:v>4127.9397269158999</c:v>
                </c:pt>
                <c:pt idx="1165">
                  <c:v>4128.9256721884185</c:v>
                </c:pt>
                <c:pt idx="1166">
                  <c:v>4129.909975587424</c:v>
                </c:pt>
                <c:pt idx="1167">
                  <c:v>4130.8926398470931</c:v>
                </c:pt>
                <c:pt idx="1168">
                  <c:v>4131.8736676970502</c:v>
                </c:pt>
                <c:pt idx="1169">
                  <c:v>4132.8530618623727</c:v>
                </c:pt>
                <c:pt idx="1170">
                  <c:v>4133.830825063601</c:v>
                </c:pt>
                <c:pt idx="1171">
                  <c:v>4134.8069600167437</c:v>
                </c:pt>
                <c:pt idx="1172">
                  <c:v>4135.7814694332874</c:v>
                </c:pt>
                <c:pt idx="1173">
                  <c:v>4136.7543560202048</c:v>
                </c:pt>
                <c:pt idx="1174">
                  <c:v>4137.7256224799585</c:v>
                </c:pt>
                <c:pt idx="1175">
                  <c:v>4138.6952715105108</c:v>
                </c:pt>
                <c:pt idx="1176">
                  <c:v>4139.6633058053321</c:v>
                </c:pt>
                <c:pt idx="1177">
                  <c:v>4140.6297280534081</c:v>
                </c:pt>
                <c:pt idx="1178">
                  <c:v>4141.5945409392443</c:v>
                </c:pt>
                <c:pt idx="1179">
                  <c:v>4142.5577471428787</c:v>
                </c:pt>
                <c:pt idx="1180">
                  <c:v>4143.5193493398838</c:v>
                </c:pt>
                <c:pt idx="1181">
                  <c:v>4144.4793502013772</c:v>
                </c:pt>
                <c:pt idx="1182">
                  <c:v>4145.4377523940284</c:v>
                </c:pt>
                <c:pt idx="1183">
                  <c:v>4146.3945585800675</c:v>
                </c:pt>
                <c:pt idx="1184">
                  <c:v>4147.349771417289</c:v>
                </c:pt>
                <c:pt idx="1185">
                  <c:v>4148.3033935590629</c:v>
                </c:pt>
                <c:pt idx="1186">
                  <c:v>4149.2554276543406</c:v>
                </c:pt>
                <c:pt idx="1187">
                  <c:v>4150.2058763476607</c:v>
                </c:pt>
                <c:pt idx="1188">
                  <c:v>4151.15474227916</c:v>
                </c:pt>
                <c:pt idx="1189">
                  <c:v>4152.1020280845787</c:v>
                </c:pt>
                <c:pt idx="1190">
                  <c:v>4153.047736395265</c:v>
                </c:pt>
                <c:pt idx="1191">
                  <c:v>4153.991869838188</c:v>
                </c:pt>
                <c:pt idx="1192">
                  <c:v>4154.9344310359411</c:v>
                </c:pt>
                <c:pt idx="1193">
                  <c:v>4155.8754226067495</c:v>
                </c:pt>
                <c:pt idx="1194">
                  <c:v>4156.8148471644818</c:v>
                </c:pt>
                <c:pt idx="1195">
                  <c:v>4157.7527073186484</c:v>
                </c:pt>
                <c:pt idx="1196">
                  <c:v>4158.6890056744187</c:v>
                </c:pt>
                <c:pt idx="1197">
                  <c:v>4159.623744832621</c:v>
                </c:pt>
                <c:pt idx="1198">
                  <c:v>4160.5569273897554</c:v>
                </c:pt>
                <c:pt idx="1199">
                  <c:v>4161.4885559379936</c:v>
                </c:pt>
                <c:pt idx="1200">
                  <c:v>4162.4186330651964</c:v>
                </c:pt>
                <c:pt idx="1201">
                  <c:v>4163.3471613549091</c:v>
                </c:pt>
                <c:pt idx="1202">
                  <c:v>4164.2741433863794</c:v>
                </c:pt>
                <c:pt idx="1203">
                  <c:v>4165.1995817345569</c:v>
                </c:pt>
                <c:pt idx="1204">
                  <c:v>4166.1234789701048</c:v>
                </c:pt>
                <c:pt idx="1205">
                  <c:v>4167.0458376594052</c:v>
                </c:pt>
                <c:pt idx="1206">
                  <c:v>4167.9666603645655</c:v>
                </c:pt>
                <c:pt idx="1207">
                  <c:v>4168.885949643427</c:v>
                </c:pt>
                <c:pt idx="1208">
                  <c:v>4169.8037080495724</c:v>
                </c:pt>
                <c:pt idx="1209">
                  <c:v>4170.7199381323308</c:v>
                </c:pt>
                <c:pt idx="1210">
                  <c:v>4171.6346424367857</c:v>
                </c:pt>
                <c:pt idx="1211">
                  <c:v>4172.5478235037845</c:v>
                </c:pt>
                <c:pt idx="1212">
                  <c:v>4173.4594838699404</c:v>
                </c:pt>
                <c:pt idx="1213">
                  <c:v>4174.3696260676452</c:v>
                </c:pt>
                <c:pt idx="1214">
                  <c:v>4175.2782526250712</c:v>
                </c:pt>
                <c:pt idx="1215">
                  <c:v>4176.1853660661818</c:v>
                </c:pt>
                <c:pt idx="1216">
                  <c:v>4177.0909689107375</c:v>
                </c:pt>
                <c:pt idx="1217">
                  <c:v>4177.9950636743024</c:v>
                </c:pt>
                <c:pt idx="1218">
                  <c:v>4178.8976528682506</c:v>
                </c:pt>
                <c:pt idx="1219">
                  <c:v>4179.7987389997761</c:v>
                </c:pt>
                <c:pt idx="1220">
                  <c:v>4180.6983245718966</c:v>
                </c:pt>
                <c:pt idx="1221">
                  <c:v>4181.5964120834597</c:v>
                </c:pt>
                <c:pt idx="1222">
                  <c:v>4182.4930040291547</c:v>
                </c:pt>
                <c:pt idx="1223">
                  <c:v>4183.3881028995156</c:v>
                </c:pt>
                <c:pt idx="1224">
                  <c:v>4184.2817111809291</c:v>
                </c:pt>
                <c:pt idx="1225">
                  <c:v>4185.1738313556389</c:v>
                </c:pt>
                <c:pt idx="1226">
                  <c:v>4186.0644659017589</c:v>
                </c:pt>
                <c:pt idx="1227">
                  <c:v>4186.9536172932749</c:v>
                </c:pt>
                <c:pt idx="1228">
                  <c:v>4187.8412880000506</c:v>
                </c:pt>
                <c:pt idx="1229">
                  <c:v>4188.7274804878407</c:v>
                </c:pt>
                <c:pt idx="1230">
                  <c:v>4189.61219721829</c:v>
                </c:pt>
                <c:pt idx="1231">
                  <c:v>4190.495440648946</c:v>
                </c:pt>
                <c:pt idx="1232">
                  <c:v>4191.3772132332642</c:v>
                </c:pt>
                <c:pt idx="1233">
                  <c:v>4192.2575174206113</c:v>
                </c:pt>
                <c:pt idx="1234">
                  <c:v>4193.1363556562801</c:v>
                </c:pt>
                <c:pt idx="1235">
                  <c:v>4194.0137303814854</c:v>
                </c:pt>
                <c:pt idx="1236">
                  <c:v>4194.889644033382</c:v>
                </c:pt>
                <c:pt idx="1237">
                  <c:v>4195.7640990450636</c:v>
                </c:pt>
                <c:pt idx="1238">
                  <c:v>4196.6370978455716</c:v>
                </c:pt>
                <c:pt idx="1239">
                  <c:v>4197.5086428599043</c:v>
                </c:pt>
                <c:pt idx="1240">
                  <c:v>4198.3787365090193</c:v>
                </c:pt>
                <c:pt idx="1241">
                  <c:v>4199.2473812098451</c:v>
                </c:pt>
                <c:pt idx="1242">
                  <c:v>4200.1145793752839</c:v>
                </c:pt>
                <c:pt idx="1243">
                  <c:v>4200.9803334142198</c:v>
                </c:pt>
                <c:pt idx="1244">
                  <c:v>4201.8446457315267</c:v>
                </c:pt>
                <c:pt idx="1245">
                  <c:v>4202.7075187280716</c:v>
                </c:pt>
                <c:pt idx="1246">
                  <c:v>4203.5689548007249</c:v>
                </c:pt>
                <c:pt idx="1247">
                  <c:v>4204.4289563423645</c:v>
                </c:pt>
                <c:pt idx="1248">
                  <c:v>4205.2875257418846</c:v>
                </c:pt>
                <c:pt idx="1249">
                  <c:v>4206.1446653842013</c:v>
                </c:pt>
                <c:pt idx="1250">
                  <c:v>4207.0003776502581</c:v>
                </c:pt>
                <c:pt idx="1251">
                  <c:v>4207.8546649170339</c:v>
                </c:pt>
                <c:pt idx="1252">
                  <c:v>4208.7075295575496</c:v>
                </c:pt>
                <c:pt idx="1253">
                  <c:v>4209.5589739408742</c:v>
                </c:pt>
                <c:pt idx="1254">
                  <c:v>4210.4090004321315</c:v>
                </c:pt>
                <c:pt idx="1255">
                  <c:v>4211.2576113925061</c:v>
                </c:pt>
                <c:pt idx="1256">
                  <c:v>4212.1048091792527</c:v>
                </c:pt>
                <c:pt idx="1257">
                  <c:v>4212.950596145698</c:v>
                </c:pt>
                <c:pt idx="1258">
                  <c:v>4213.7949746412505</c:v>
                </c:pt>
                <c:pt idx="1259">
                  <c:v>4214.637947011408</c:v>
                </c:pt>
                <c:pt idx="1260">
                  <c:v>4215.4795155977599</c:v>
                </c:pt>
                <c:pt idx="1261">
                  <c:v>4216.319682737997</c:v>
                </c:pt>
                <c:pt idx="1262">
                  <c:v>4217.1584507659181</c:v>
                </c:pt>
                <c:pt idx="1263">
                  <c:v>4217.995822011434</c:v>
                </c:pt>
                <c:pt idx="1264">
                  <c:v>4218.8317988005783</c:v>
                </c:pt>
                <c:pt idx="1265">
                  <c:v>4219.6663834555075</c:v>
                </c:pt>
                <c:pt idx="1266">
                  <c:v>4220.4995782945134</c:v>
                </c:pt>
                <c:pt idx="1267">
                  <c:v>4221.3313856320265</c:v>
                </c:pt>
                <c:pt idx="1268">
                  <c:v>4222.1618077786243</c:v>
                </c:pt>
                <c:pt idx="1269">
                  <c:v>4222.9908470410337</c:v>
                </c:pt>
                <c:pt idx="1270">
                  <c:v>4223.8185057221435</c:v>
                </c:pt>
                <c:pt idx="1271">
                  <c:v>4224.6447861210063</c:v>
                </c:pt>
                <c:pt idx="1272">
                  <c:v>4225.4696905328437</c:v>
                </c:pt>
                <c:pt idx="1273">
                  <c:v>4226.2932212490605</c:v>
                </c:pt>
                <c:pt idx="1274">
                  <c:v>4227.1153805572412</c:v>
                </c:pt>
                <c:pt idx="1275">
                  <c:v>4227.9361707411617</c:v>
                </c:pt>
                <c:pt idx="1276">
                  <c:v>4228.7555940807961</c:v>
                </c:pt>
                <c:pt idx="1277">
                  <c:v>4229.5736528523194</c:v>
                </c:pt>
                <c:pt idx="1278">
                  <c:v>4230.3903493281186</c:v>
                </c:pt>
                <c:pt idx="1279">
                  <c:v>4231.2056857767966</c:v>
                </c:pt>
                <c:pt idx="1280">
                  <c:v>4232.019664463176</c:v>
                </c:pt>
                <c:pt idx="1281">
                  <c:v>4232.8322876483098</c:v>
                </c:pt>
                <c:pt idx="1282">
                  <c:v>4233.6435575894839</c:v>
                </c:pt>
                <c:pt idx="1283">
                  <c:v>4234.4534765402277</c:v>
                </c:pt>
                <c:pt idx="1284">
                  <c:v>4235.2620467503175</c:v>
                </c:pt>
                <c:pt idx="1285">
                  <c:v>4236.0692704657804</c:v>
                </c:pt>
                <c:pt idx="1286">
                  <c:v>4236.8751499289056</c:v>
                </c:pt>
                <c:pt idx="1287">
                  <c:v>4237.6796873782478</c:v>
                </c:pt>
                <c:pt idx="1288">
                  <c:v>4238.4828850486329</c:v>
                </c:pt>
                <c:pt idx="1289">
                  <c:v>4239.2847451711677</c:v>
                </c:pt>
                <c:pt idx="1290">
                  <c:v>4240.0852699732404</c:v>
                </c:pt>
                <c:pt idx="1291">
                  <c:v>4240.8844616785327</c:v>
                </c:pt>
                <c:pt idx="1292">
                  <c:v>4241.6823225070211</c:v>
                </c:pt>
                <c:pt idx="1293">
                  <c:v>4242.4788546749878</c:v>
                </c:pt>
                <c:pt idx="1294">
                  <c:v>4243.2740603950206</c:v>
                </c:pt>
                <c:pt idx="1295">
                  <c:v>4244.0679418760265</c:v>
                </c:pt>
                <c:pt idx="1296">
                  <c:v>4244.8605013232309</c:v>
                </c:pt>
                <c:pt idx="1297">
                  <c:v>4245.6517409381895</c:v>
                </c:pt>
                <c:pt idx="1298">
                  <c:v>4246.4416629187899</c:v>
                </c:pt>
                <c:pt idx="1299">
                  <c:v>4247.2302694592599</c:v>
                </c:pt>
                <c:pt idx="1300">
                  <c:v>4248.0175627501758</c:v>
                </c:pt>
                <c:pt idx="1301">
                  <c:v>4248.803544978462</c:v>
                </c:pt>
                <c:pt idx="1302">
                  <c:v>4249.5882183274025</c:v>
                </c:pt>
                <c:pt idx="1303">
                  <c:v>4250.3715849766477</c:v>
                </c:pt>
                <c:pt idx="1304">
                  <c:v>4251.1536471022164</c:v>
                </c:pt>
                <c:pt idx="1305">
                  <c:v>4251.9344068765031</c:v>
                </c:pt>
                <c:pt idx="1306">
                  <c:v>4252.7138664682852</c:v>
                </c:pt>
                <c:pt idx="1307">
                  <c:v>4253.4920280427295</c:v>
                </c:pt>
                <c:pt idx="1308">
                  <c:v>4254.2688937613966</c:v>
                </c:pt>
                <c:pt idx="1309">
                  <c:v>4255.0444657822463</c:v>
                </c:pt>
                <c:pt idx="1310">
                  <c:v>4255.818746259647</c:v>
                </c:pt>
                <c:pt idx="1311">
                  <c:v>4256.5917373443772</c:v>
                </c:pt>
                <c:pt idx="1312">
                  <c:v>4257.3634411836356</c:v>
                </c:pt>
                <c:pt idx="1313">
                  <c:v>4258.1338599210439</c:v>
                </c:pt>
                <c:pt idx="1314">
                  <c:v>4258.9029956966551</c:v>
                </c:pt>
                <c:pt idx="1315">
                  <c:v>4259.6708506469586</c:v>
                </c:pt>
                <c:pt idx="1316">
                  <c:v>4260.437426904884</c:v>
                </c:pt>
                <c:pt idx="1317">
                  <c:v>4261.2027265998104</c:v>
                </c:pt>
                <c:pt idx="1318">
                  <c:v>4261.9667518575716</c:v>
                </c:pt>
                <c:pt idx="1319">
                  <c:v>4262.7295048004607</c:v>
                </c:pt>
                <c:pt idx="1320">
                  <c:v>4263.4909875472349</c:v>
                </c:pt>
                <c:pt idx="1321">
                  <c:v>4264.2512022131259</c:v>
                </c:pt>
                <c:pt idx="1322">
                  <c:v>4265.0101509098404</c:v>
                </c:pt>
                <c:pt idx="1323">
                  <c:v>4265.7678357455716</c:v>
                </c:pt>
                <c:pt idx="1324">
                  <c:v>4266.5242588249985</c:v>
                </c:pt>
                <c:pt idx="1325">
                  <c:v>4267.2794222492967</c:v>
                </c:pt>
                <c:pt idx="1326">
                  <c:v>4268.0333281161438</c:v>
                </c:pt>
                <c:pt idx="1327">
                  <c:v>4268.7859785197224</c:v>
                </c:pt>
                <c:pt idx="1328">
                  <c:v>4269.5373755507298</c:v>
                </c:pt>
                <c:pt idx="1329">
                  <c:v>4270.2875212963791</c:v>
                </c:pt>
                <c:pt idx="1330">
                  <c:v>4271.0364178404097</c:v>
                </c:pt>
                <c:pt idx="1331">
                  <c:v>4271.78406726309</c:v>
                </c:pt>
                <c:pt idx="1332">
                  <c:v>4272.5304716412238</c:v>
                </c:pt>
                <c:pt idx="1333">
                  <c:v>4273.2756330481589</c:v>
                </c:pt>
                <c:pt idx="1334">
                  <c:v>4274.0195535537869</c:v>
                </c:pt>
                <c:pt idx="1335">
                  <c:v>4274.7622352245544</c:v>
                </c:pt>
                <c:pt idx="1336">
                  <c:v>4275.5036801234673</c:v>
                </c:pt>
                <c:pt idx="1337">
                  <c:v>4276.2438903100938</c:v>
                </c:pt>
                <c:pt idx="1338">
                  <c:v>4276.9828678405756</c:v>
                </c:pt>
                <c:pt idx="1339">
                  <c:v>4277.7206147676279</c:v>
                </c:pt>
                <c:pt idx="1340">
                  <c:v>4278.4571331405477</c:v>
                </c:pt>
                <c:pt idx="1341">
                  <c:v>4279.1924250052198</c:v>
                </c:pt>
                <c:pt idx="1342">
                  <c:v>4279.9264924041227</c:v>
                </c:pt>
                <c:pt idx="1343">
                  <c:v>4280.6593373763326</c:v>
                </c:pt>
                <c:pt idx="1344">
                  <c:v>4281.3909619575297</c:v>
                </c:pt>
                <c:pt idx="1345">
                  <c:v>4282.1213681800064</c:v>
                </c:pt>
                <c:pt idx="1346">
                  <c:v>4282.8505580726687</c:v>
                </c:pt>
                <c:pt idx="1347">
                  <c:v>4283.5785336610443</c:v>
                </c:pt>
                <c:pt idx="1348">
                  <c:v>4284.305296967289</c:v>
                </c:pt>
                <c:pt idx="1349">
                  <c:v>4285.0308500101892</c:v>
                </c:pt>
                <c:pt idx="1350">
                  <c:v>4285.7551948051705</c:v>
                </c:pt>
                <c:pt idx="1351">
                  <c:v>4286.4783333643027</c:v>
                </c:pt>
                <c:pt idx="1352">
                  <c:v>4287.2002676963048</c:v>
                </c:pt>
                <c:pt idx="1353">
                  <c:v>4287.9209998065498</c:v>
                </c:pt>
                <c:pt idx="1354">
                  <c:v>4288.6405316970722</c:v>
                </c:pt>
                <c:pt idx="1355">
                  <c:v>4289.3588653665711</c:v>
                </c:pt>
                <c:pt idx="1356">
                  <c:v>4290.0760028104196</c:v>
                </c:pt>
                <c:pt idx="1357">
                  <c:v>4290.7919460206658</c:v>
                </c:pt>
                <c:pt idx="1358">
                  <c:v>4291.5066969860427</c:v>
                </c:pt>
                <c:pt idx="1359">
                  <c:v>4292.2202576919681</c:v>
                </c:pt>
                <c:pt idx="1360">
                  <c:v>4292.9326301205574</c:v>
                </c:pt>
                <c:pt idx="1361">
                  <c:v>4293.643816250622</c:v>
                </c:pt>
                <c:pt idx="1362">
                  <c:v>4294.3538180576788</c:v>
                </c:pt>
                <c:pt idx="1363">
                  <c:v>4295.0626375139582</c:v>
                </c:pt>
                <c:pt idx="1364">
                  <c:v>4295.7702765884005</c:v>
                </c:pt>
                <c:pt idx="1365">
                  <c:v>4296.4767372466722</c:v>
                </c:pt>
                <c:pt idx="1366">
                  <c:v>4297.1820214511636</c:v>
                </c:pt>
                <c:pt idx="1367">
                  <c:v>4297.886131160999</c:v>
                </c:pt>
                <c:pt idx="1368">
                  <c:v>4298.5890683320376</c:v>
                </c:pt>
                <c:pt idx="1369">
                  <c:v>4299.2908349168847</c:v>
                </c:pt>
                <c:pt idx="1370">
                  <c:v>4299.9914328648911</c:v>
                </c:pt>
                <c:pt idx="1371">
                  <c:v>4300.6908641221635</c:v>
                </c:pt>
                <c:pt idx="1372">
                  <c:v>4301.3891306315663</c:v>
                </c:pt>
                <c:pt idx="1373">
                  <c:v>4302.086234332729</c:v>
                </c:pt>
                <c:pt idx="1374">
                  <c:v>4302.7821771620529</c:v>
                </c:pt>
                <c:pt idx="1375">
                  <c:v>4303.476961052711</c:v>
                </c:pt>
                <c:pt idx="1376">
                  <c:v>4304.17058793466</c:v>
                </c:pt>
                <c:pt idx="1377">
                  <c:v>4304.863059734641</c:v>
                </c:pt>
                <c:pt idx="1378">
                  <c:v>4305.5543783761877</c:v>
                </c:pt>
                <c:pt idx="1379">
                  <c:v>4306.2445457796312</c:v>
                </c:pt>
                <c:pt idx="1380">
                  <c:v>4306.9335638621014</c:v>
                </c:pt>
                <c:pt idx="1381">
                  <c:v>4307.6214345375392</c:v>
                </c:pt>
                <c:pt idx="1382">
                  <c:v>4308.3081597166965</c:v>
                </c:pt>
                <c:pt idx="1383">
                  <c:v>4308.9937413071439</c:v>
                </c:pt>
                <c:pt idx="1384">
                  <c:v>4309.6781812132749</c:v>
                </c:pt>
                <c:pt idx="1385">
                  <c:v>4310.3614813363129</c:v>
                </c:pt>
                <c:pt idx="1386">
                  <c:v>4311.0436435743131</c:v>
                </c:pt>
                <c:pt idx="1387">
                  <c:v>4311.7246698221707</c:v>
                </c:pt>
                <c:pt idx="1388">
                  <c:v>4312.4045619716271</c:v>
                </c:pt>
                <c:pt idx="1389">
                  <c:v>4313.083321911271</c:v>
                </c:pt>
                <c:pt idx="1390">
                  <c:v>4313.7609515265476</c:v>
                </c:pt>
                <c:pt idx="1391">
                  <c:v>4314.4374526997617</c:v>
                </c:pt>
                <c:pt idx="1392">
                  <c:v>4315.112827310083</c:v>
                </c:pt>
                <c:pt idx="1393">
                  <c:v>4315.7870772335536</c:v>
                </c:pt>
                <c:pt idx="1394">
                  <c:v>4316.4602043430905</c:v>
                </c:pt>
                <c:pt idx="1395">
                  <c:v>4317.132210508491</c:v>
                </c:pt>
                <c:pt idx="1396">
                  <c:v>4317.8030975964393</c:v>
                </c:pt>
                <c:pt idx="1397">
                  <c:v>4318.4728674705102</c:v>
                </c:pt>
                <c:pt idx="1398">
                  <c:v>4319.1415219911778</c:v>
                </c:pt>
                <c:pt idx="1399">
                  <c:v>4319.8090630158158</c:v>
                </c:pt>
                <c:pt idx="1400">
                  <c:v>4320.4754923987048</c:v>
                </c:pt>
                <c:pt idx="1401">
                  <c:v>4321.1408119910375</c:v>
                </c:pt>
                <c:pt idx="1402">
                  <c:v>4321.8050236409254</c:v>
                </c:pt>
                <c:pt idx="1403">
                  <c:v>4322.4681291933994</c:v>
                </c:pt>
                <c:pt idx="1404">
                  <c:v>4323.1301304904227</c:v>
                </c:pt>
                <c:pt idx="1405">
                  <c:v>4323.7910293708856</c:v>
                </c:pt>
                <c:pt idx="1406">
                  <c:v>4324.4508276706201</c:v>
                </c:pt>
                <c:pt idx="1407">
                  <c:v>4325.1095272223993</c:v>
                </c:pt>
                <c:pt idx="1408">
                  <c:v>4325.7671298559444</c:v>
                </c:pt>
                <c:pt idx="1409">
                  <c:v>4326.4236373979302</c:v>
                </c:pt>
                <c:pt idx="1410">
                  <c:v>4327.079051671989</c:v>
                </c:pt>
                <c:pt idx="1411">
                  <c:v>4327.7333744987163</c:v>
                </c:pt>
                <c:pt idx="1412">
                  <c:v>4328.3866076956765</c:v>
                </c:pt>
                <c:pt idx="1413">
                  <c:v>4329.038753077406</c:v>
                </c:pt>
                <c:pt idx="1414">
                  <c:v>4329.6898124554209</c:v>
                </c:pt>
                <c:pt idx="1415">
                  <c:v>4330.3397876382187</c:v>
                </c:pt>
                <c:pt idx="1416">
                  <c:v>4330.9886804312873</c:v>
                </c:pt>
                <c:pt idx="1417">
                  <c:v>4331.636492637107</c:v>
                </c:pt>
                <c:pt idx="1418">
                  <c:v>4332.2832260551568</c:v>
                </c:pt>
                <c:pt idx="1419">
                  <c:v>4332.9288824819187</c:v>
                </c:pt>
                <c:pt idx="1420">
                  <c:v>4333.5734637108835</c:v>
                </c:pt>
                <c:pt idx="1421">
                  <c:v>4334.2169715325545</c:v>
                </c:pt>
                <c:pt idx="1422">
                  <c:v>4334.8594077344524</c:v>
                </c:pt>
                <c:pt idx="1423">
                  <c:v>4335.500774101125</c:v>
                </c:pt>
                <c:pt idx="1424">
                  <c:v>4336.141072414146</c:v>
                </c:pt>
                <c:pt idx="1425">
                  <c:v>4336.7803044521206</c:v>
                </c:pt>
                <c:pt idx="1426">
                  <c:v>4337.4184719906943</c:v>
                </c:pt>
                <c:pt idx="1427">
                  <c:v>4338.0555768025552</c:v>
                </c:pt>
                <c:pt idx="1428">
                  <c:v>4338.6916206574397</c:v>
                </c:pt>
                <c:pt idx="1429">
                  <c:v>4339.3266053221369</c:v>
                </c:pt>
                <c:pt idx="1430">
                  <c:v>4339.9605325604925</c:v>
                </c:pt>
                <c:pt idx="1431">
                  <c:v>4340.5934041334167</c:v>
                </c:pt>
                <c:pt idx="1432">
                  <c:v>4341.2252217988853</c:v>
                </c:pt>
                <c:pt idx="1433">
                  <c:v>4341.8559873119493</c:v>
                </c:pt>
                <c:pt idx="1434">
                  <c:v>4342.4857024247349</c:v>
                </c:pt>
                <c:pt idx="1435">
                  <c:v>4343.1143688864513</c:v>
                </c:pt>
                <c:pt idx="1436">
                  <c:v>4343.7419884433939</c:v>
                </c:pt>
                <c:pt idx="1437">
                  <c:v>4344.3685628389521</c:v>
                </c:pt>
                <c:pt idx="1438">
                  <c:v>4344.9940938136097</c:v>
                </c:pt>
                <c:pt idx="1439">
                  <c:v>4345.6185831049534</c:v>
                </c:pt>
                <c:pt idx="1440">
                  <c:v>4346.2420324476761</c:v>
                </c:pt>
              </c:numCache>
            </c:numRef>
          </c:val>
          <c:smooth val="0"/>
          <c:extLst>
            <c:ext xmlns:c16="http://schemas.microsoft.com/office/drawing/2014/chart" uri="{C3380CC4-5D6E-409C-BE32-E72D297353CC}">
              <c16:uniqueId val="{00000000-3D19-4987-891E-2A87FCAE47C0}"/>
            </c:ext>
          </c:extLst>
        </c:ser>
        <c:dLbls>
          <c:showLegendKey val="0"/>
          <c:showVal val="0"/>
          <c:showCatName val="0"/>
          <c:showSerName val="0"/>
          <c:showPercent val="0"/>
          <c:showBubbleSize val="0"/>
        </c:dLbls>
        <c:marker val="1"/>
        <c:smooth val="0"/>
        <c:axId val="435093192"/>
        <c:axId val="1"/>
      </c:lineChart>
      <c:catAx>
        <c:axId val="435093192"/>
        <c:scaling>
          <c:orientation val="minMax"/>
        </c:scaling>
        <c:delete val="0"/>
        <c:axPos val="b"/>
        <c:title>
          <c:tx>
            <c:rich>
              <a:bodyPr/>
              <a:lstStyle/>
              <a:p>
                <a:pPr>
                  <a:defRPr sz="700" b="0" i="0" u="none" strike="noStrike" baseline="0">
                    <a:solidFill>
                      <a:srgbClr val="000000"/>
                    </a:solidFill>
                    <a:latin typeface="Arial"/>
                    <a:ea typeface="Arial"/>
                    <a:cs typeface="Arial"/>
                  </a:defRPr>
                </a:pPr>
                <a:r>
                  <a:rPr lang="de-AT"/>
                  <a:t>Stunden ab Beginn</a:t>
                </a:r>
              </a:p>
            </c:rich>
          </c:tx>
          <c:layout>
            <c:manualLayout>
              <c:xMode val="edge"/>
              <c:yMode val="edge"/>
              <c:x val="0.45420976046931938"/>
              <c:y val="0.91783081462643257"/>
            </c:manualLayout>
          </c:layout>
          <c:overlay val="0"/>
          <c:spPr>
            <a:noFill/>
            <a:ln w="25400">
              <a:noFill/>
            </a:ln>
          </c:spPr>
        </c:title>
        <c:numFmt formatCode="h:mm"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50"/>
        <c:tickMarkSkip val="50"/>
        <c:noMultiLvlLbl val="0"/>
      </c:catAx>
      <c:valAx>
        <c:axId val="1"/>
        <c:scaling>
          <c:orientation val="minMax"/>
          <c:max val="7000"/>
          <c:min val="0"/>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de-AT"/>
                  <a:t>CO2-Konzentration [ppm]</a:t>
                </a:r>
              </a:p>
            </c:rich>
          </c:tx>
          <c:layout>
            <c:manualLayout>
              <c:xMode val="edge"/>
              <c:yMode val="edge"/>
              <c:x val="2.0351583114860662E-2"/>
              <c:y val="0.320930535856930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50931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99999996" right="0.78740157499999996" top="0.984251969" bottom="0.984251969" header="0.4921259845" footer="0.4921259845"/>
  <pageSetup paperSize="9" orientation="landscape" horizontalDpi="4294967293"/>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3"/>
  <headerFooter alignWithMargins="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3"/>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6838950</xdr:colOff>
      <xdr:row>9</xdr:row>
      <xdr:rowOff>28575</xdr:rowOff>
    </xdr:from>
    <xdr:to>
      <xdr:col>4</xdr:col>
      <xdr:colOff>0</xdr:colOff>
      <xdr:row>11</xdr:row>
      <xdr:rowOff>209550</xdr:rowOff>
    </xdr:to>
    <xdr:pic>
      <xdr:nvPicPr>
        <xdr:cNvPr id="1027" name="Picture 2">
          <a:extLst>
            <a:ext uri="{FF2B5EF4-FFF2-40B4-BE49-F238E27FC236}">
              <a16:creationId xmlns:a16="http://schemas.microsoft.com/office/drawing/2014/main" id="{F6C25BB5-33FC-47FD-9C49-AFBCB87E1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581400"/>
          <a:ext cx="695325" cy="6953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0.09261</cdr:x>
      <cdr:y>0.71333</cdr:y>
    </cdr:from>
    <cdr:to>
      <cdr:x>0.95979</cdr:x>
      <cdr:y>0.71751</cdr:y>
    </cdr:to>
    <cdr:sp macro="" textlink="">
      <cdr:nvSpPr>
        <cdr:cNvPr id="35841" name="Line 1">
          <a:extLst xmlns:a="http://schemas.openxmlformats.org/drawingml/2006/main">
            <a:ext uri="{FF2B5EF4-FFF2-40B4-BE49-F238E27FC236}">
              <a16:creationId xmlns:a16="http://schemas.microsoft.com/office/drawing/2014/main" id="{52DBB249-B83C-41F3-AE3A-893576B29587}"/>
            </a:ext>
          </a:extLst>
        </cdr:cNvPr>
        <cdr:cNvSpPr>
          <a:spLocks xmlns:a="http://schemas.openxmlformats.org/drawingml/2006/main" noChangeShapeType="1"/>
        </cdr:cNvSpPr>
      </cdr:nvSpPr>
      <cdr:spPr bwMode="auto">
        <a:xfrm xmlns:a="http://schemas.openxmlformats.org/drawingml/2006/main">
          <a:off x="847713" y="4029093"/>
          <a:ext cx="7937754" cy="2361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FF0000" mc:Ignorable="a14" a14:legacySpreadsheetColorIndex="1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AT"/>
        </a:p>
      </cdr:txBody>
    </cdr:sp>
  </cdr:relSizeAnchor>
  <cdr:relSizeAnchor xmlns:cdr="http://schemas.openxmlformats.org/drawingml/2006/chartDrawing">
    <cdr:from>
      <cdr:x>0.09365</cdr:x>
      <cdr:y>0.75379</cdr:y>
    </cdr:from>
    <cdr:to>
      <cdr:x>0.95979</cdr:x>
      <cdr:y>0.75389</cdr:y>
    </cdr:to>
    <cdr:sp macro="" textlink="">
      <cdr:nvSpPr>
        <cdr:cNvPr id="35842" name="Line 2">
          <a:extLst xmlns:a="http://schemas.openxmlformats.org/drawingml/2006/main">
            <a:ext uri="{FF2B5EF4-FFF2-40B4-BE49-F238E27FC236}">
              <a16:creationId xmlns:a16="http://schemas.microsoft.com/office/drawing/2014/main" id="{70366835-F703-467B-A9C5-D394A60006D0}"/>
            </a:ext>
          </a:extLst>
        </cdr:cNvPr>
        <cdr:cNvSpPr>
          <a:spLocks xmlns:a="http://schemas.openxmlformats.org/drawingml/2006/main" noChangeShapeType="1"/>
        </cdr:cNvSpPr>
      </cdr:nvSpPr>
      <cdr:spPr bwMode="auto">
        <a:xfrm xmlns:a="http://schemas.openxmlformats.org/drawingml/2006/main">
          <a:off x="857228" y="4257651"/>
          <a:ext cx="7928234" cy="565"/>
        </a:xfrm>
        <a:prstGeom xmlns:a="http://schemas.openxmlformats.org/drawingml/2006/main" prst="line">
          <a:avLst/>
        </a:prstGeom>
        <a:noFill xmlns:a="http://schemas.openxmlformats.org/drawingml/2006/main"/>
        <a:ln xmlns:a="http://schemas.openxmlformats.org/drawingml/2006/main" w="19050">
          <a:solidFill>
            <a:srgbClr val="00B05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AT"/>
        </a:p>
      </cdr:txBody>
    </cdr:sp>
  </cdr:relSizeAnchor>
  <cdr:relSizeAnchor xmlns:cdr="http://schemas.openxmlformats.org/drawingml/2006/chartDrawing">
    <cdr:from>
      <cdr:x>0.43496</cdr:x>
      <cdr:y>0.75747</cdr:y>
    </cdr:from>
    <cdr:to>
      <cdr:x>0.95838</cdr:x>
      <cdr:y>0.82631</cdr:y>
    </cdr:to>
    <cdr:sp macro="" textlink="">
      <cdr:nvSpPr>
        <cdr:cNvPr id="35843" name="Text Box 3">
          <a:extLst xmlns:a="http://schemas.openxmlformats.org/drawingml/2006/main">
            <a:ext uri="{FF2B5EF4-FFF2-40B4-BE49-F238E27FC236}">
              <a16:creationId xmlns:a16="http://schemas.microsoft.com/office/drawing/2014/main" id="{6D4A2628-9B88-43FD-92FF-24C157874192}"/>
            </a:ext>
          </a:extLst>
        </cdr:cNvPr>
        <cdr:cNvSpPr txBox="1">
          <a:spLocks xmlns:a="http://schemas.openxmlformats.org/drawingml/2006/main" noChangeArrowheads="1"/>
        </cdr:cNvSpPr>
      </cdr:nvSpPr>
      <cdr:spPr bwMode="auto">
        <a:xfrm xmlns:a="http://schemas.openxmlformats.org/drawingml/2006/main">
          <a:off x="3981450" y="4278459"/>
          <a:ext cx="4791075" cy="3887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t" upright="1"/>
        <a:lstStyle xmlns:a="http://schemas.openxmlformats.org/drawingml/2006/main"/>
        <a:p xmlns:a="http://schemas.openxmlformats.org/drawingml/2006/main">
          <a:pPr algn="r" rtl="0">
            <a:defRPr sz="1000"/>
          </a:pPr>
          <a:r>
            <a:rPr lang="en-US" sz="1000" b="1" i="0" u="none" strike="noStrike" baseline="0">
              <a:solidFill>
                <a:schemeClr val="accent6"/>
              </a:solidFill>
              <a:latin typeface="Arial"/>
              <a:cs typeface="Arial"/>
            </a:rPr>
            <a:t>Richtwert für Räume zur Regeneration und in denen geistige Leistungen erbracht </a:t>
          </a:r>
          <a:r>
            <a:rPr lang="en-US" sz="1000" b="1" i="0" u="none" strike="noStrike" baseline="0">
              <a:solidFill>
                <a:schemeClr val="accent6"/>
              </a:solidFill>
              <a:latin typeface="Arial" panose="020B0604020202020204" pitchFamily="34" charset="0"/>
              <a:cs typeface="Arial" panose="020B0604020202020204" pitchFamily="34" charset="0"/>
            </a:rPr>
            <a:t>werden </a:t>
          </a:r>
          <a:r>
            <a:rPr lang="en-US" sz="1000" b="1" i="0" baseline="0">
              <a:solidFill>
                <a:schemeClr val="accent6"/>
              </a:solidFill>
              <a:effectLst/>
              <a:latin typeface="Arial" panose="020B0604020202020204" pitchFamily="34" charset="0"/>
              <a:ea typeface="+mn-ea"/>
              <a:cs typeface="Arial" panose="020B0604020202020204" pitchFamily="34" charset="0"/>
            </a:rPr>
            <a:t>(Mittelwert über Nutzungszeitraum)</a:t>
          </a:r>
          <a:endParaRPr lang="en-US" sz="1000" b="1" i="0" u="none" strike="noStrike" baseline="0">
            <a:solidFill>
              <a:schemeClr val="accent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0.48595</cdr:x>
      <cdr:y>0.65931</cdr:y>
    </cdr:from>
    <cdr:to>
      <cdr:x>0.95942</cdr:x>
      <cdr:y>0.70006</cdr:y>
    </cdr:to>
    <cdr:sp macro="" textlink="">
      <cdr:nvSpPr>
        <cdr:cNvPr id="35844" name="Text Box 4">
          <a:extLst xmlns:a="http://schemas.openxmlformats.org/drawingml/2006/main">
            <a:ext uri="{FF2B5EF4-FFF2-40B4-BE49-F238E27FC236}">
              <a16:creationId xmlns:a16="http://schemas.microsoft.com/office/drawing/2014/main" id="{308B674C-24C2-4C6E-99D2-8AF346C6F0FD}"/>
            </a:ext>
          </a:extLst>
        </cdr:cNvPr>
        <cdr:cNvSpPr txBox="1">
          <a:spLocks xmlns:a="http://schemas.openxmlformats.org/drawingml/2006/main" noChangeArrowheads="1"/>
        </cdr:cNvSpPr>
      </cdr:nvSpPr>
      <cdr:spPr bwMode="auto">
        <a:xfrm xmlns:a="http://schemas.openxmlformats.org/drawingml/2006/main">
          <a:off x="4448166" y="3724012"/>
          <a:ext cx="4333920" cy="2301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ctr" upright="1"/>
        <a:lstStyle xmlns:a="http://schemas.openxmlformats.org/drawingml/2006/main"/>
        <a:p xmlns:a="http://schemas.openxmlformats.org/drawingml/2006/main">
          <a:pPr algn="r" rtl="0">
            <a:defRPr sz="1000"/>
          </a:pPr>
          <a:r>
            <a:rPr lang="en-US" sz="1000" b="1" i="0" u="none" strike="noStrike" baseline="0">
              <a:solidFill>
                <a:srgbClr val="FF0000"/>
              </a:solidFill>
              <a:latin typeface="Arial"/>
              <a:cs typeface="Arial"/>
            </a:rPr>
            <a:t>Richtwert Innenräume </a:t>
          </a:r>
          <a:r>
            <a:rPr lang="en-US" sz="1000" b="1" i="0" u="none" strike="noStrike" baseline="0">
              <a:solidFill>
                <a:srgbClr val="FF0000"/>
              </a:solidFill>
              <a:latin typeface="Arial" panose="020B0604020202020204" pitchFamily="34" charset="0"/>
              <a:cs typeface="Arial" panose="020B0604020202020204" pitchFamily="34" charset="0"/>
            </a:rPr>
            <a:t>sonstige </a:t>
          </a:r>
          <a:r>
            <a:rPr lang="en-US" sz="1000" b="1" i="0" baseline="0">
              <a:solidFill>
                <a:srgbClr val="FF0000"/>
              </a:solidFill>
              <a:effectLst/>
              <a:latin typeface="Arial" panose="020B0604020202020204" pitchFamily="34" charset="0"/>
              <a:ea typeface="+mn-ea"/>
              <a:cs typeface="Arial" panose="020B0604020202020204" pitchFamily="34" charset="0"/>
            </a:rPr>
            <a:t>(Mittelwert über Nutzungszeitraum)</a:t>
          </a:r>
          <a:endParaRPr lang="en-US" sz="1000" b="1" i="0" u="none" strike="noStrike" baseline="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0.052</cdr:x>
      <cdr:y>0.07025</cdr:y>
    </cdr:to>
    <cdr:pic>
      <cdr:nvPicPr>
        <cdr:cNvPr id="35845" name="Picture 5">
          <a:extLst xmlns:a="http://schemas.openxmlformats.org/drawingml/2006/main">
            <a:ext uri="{FF2B5EF4-FFF2-40B4-BE49-F238E27FC236}">
              <a16:creationId xmlns:a16="http://schemas.microsoft.com/office/drawing/2014/main" id="{4C9951EB-CB3D-440E-B18A-3C914B0F2AF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0"/>
          <a:ext cx="477276" cy="4853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pic>
  </cdr:relSizeAnchor>
  <cdr:relSizeAnchor xmlns:cdr="http://schemas.openxmlformats.org/drawingml/2006/chartDrawing">
    <cdr:from>
      <cdr:x>0.82761</cdr:x>
      <cdr:y>0.81788</cdr:y>
    </cdr:from>
    <cdr:to>
      <cdr:x>0.97676</cdr:x>
      <cdr:y>0.87708</cdr:y>
    </cdr:to>
    <cdr:sp macro="" textlink="">
      <cdr:nvSpPr>
        <cdr:cNvPr id="7" name="Textfeld 2">
          <a:extLst xmlns:a="http://schemas.openxmlformats.org/drawingml/2006/main">
            <a:ext uri="{FF2B5EF4-FFF2-40B4-BE49-F238E27FC236}">
              <a16:creationId xmlns:a16="http://schemas.microsoft.com/office/drawing/2014/main" id="{5A3EBC5B-E1A8-4012-B9B3-4E0B77ABBFE6}"/>
            </a:ext>
          </a:extLst>
        </cdr:cNvPr>
        <cdr:cNvSpPr txBox="1"/>
      </cdr:nvSpPr>
      <cdr:spPr>
        <a:xfrm xmlns:a="http://schemas.openxmlformats.org/drawingml/2006/main">
          <a:off x="7575550" y="4619625"/>
          <a:ext cx="1365250" cy="3344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AT" sz="1000">
              <a:latin typeface="Arial" panose="020B0604020202020204" pitchFamily="34" charset="0"/>
              <a:cs typeface="Arial" panose="020B0604020202020204" pitchFamily="34" charset="0"/>
            </a:rPr>
            <a:t>CO2-SIM</a:t>
          </a:r>
          <a:r>
            <a:rPr lang="de-AT" sz="1000" baseline="0">
              <a:latin typeface="Arial" panose="020B0604020202020204" pitchFamily="34" charset="0"/>
              <a:cs typeface="Arial" panose="020B0604020202020204" pitchFamily="34" charset="0"/>
            </a:rPr>
            <a:t> Vers. 4.1</a:t>
          </a:r>
          <a:endParaRPr lang="de-AT"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2219325</xdr:colOff>
      <xdr:row>6</xdr:row>
      <xdr:rowOff>104775</xdr:rowOff>
    </xdr:from>
    <xdr:to>
      <xdr:col>9</xdr:col>
      <xdr:colOff>371475</xdr:colOff>
      <xdr:row>29</xdr:row>
      <xdr:rowOff>95250</xdr:rowOff>
    </xdr:to>
    <xdr:graphicFrame macro="">
      <xdr:nvGraphicFramePr>
        <xdr:cNvPr id="5123" name="Diagramm 1">
          <a:extLst>
            <a:ext uri="{FF2B5EF4-FFF2-40B4-BE49-F238E27FC236}">
              <a16:creationId xmlns:a16="http://schemas.microsoft.com/office/drawing/2014/main" id="{0E45EFC6-D282-4F3F-A08B-4B805AFC0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2819400</xdr:colOff>
      <xdr:row>0</xdr:row>
      <xdr:rowOff>9525</xdr:rowOff>
    </xdr:from>
    <xdr:to>
      <xdr:col>13</xdr:col>
      <xdr:colOff>3295650</xdr:colOff>
      <xdr:row>2</xdr:row>
      <xdr:rowOff>76200</xdr:rowOff>
    </xdr:to>
    <xdr:pic>
      <xdr:nvPicPr>
        <xdr:cNvPr id="2051" name="Picture 2">
          <a:extLst>
            <a:ext uri="{FF2B5EF4-FFF2-40B4-BE49-F238E27FC236}">
              <a16:creationId xmlns:a16="http://schemas.microsoft.com/office/drawing/2014/main" id="{BED5637B-9CB5-43F0-828D-46C2B35B6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9525"/>
          <a:ext cx="47625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82551</xdr:colOff>
      <xdr:row>0</xdr:row>
      <xdr:rowOff>0</xdr:rowOff>
    </xdr:from>
    <xdr:ext cx="785282" cy="748242"/>
    <xdr:pic>
      <xdr:nvPicPr>
        <xdr:cNvPr id="2" name="Picture 7">
          <a:extLst>
            <a:ext uri="{FF2B5EF4-FFF2-40B4-BE49-F238E27FC236}">
              <a16:creationId xmlns:a16="http://schemas.microsoft.com/office/drawing/2014/main" id="{BDB00FA6-3DE5-48A7-B5C2-73D724ACB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4218" y="0"/>
          <a:ext cx="785282" cy="748242"/>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xdr:from>
      <xdr:col>4</xdr:col>
      <xdr:colOff>21167</xdr:colOff>
      <xdr:row>2</xdr:row>
      <xdr:rowOff>21167</xdr:rowOff>
    </xdr:from>
    <xdr:to>
      <xdr:col>15</xdr:col>
      <xdr:colOff>10583</xdr:colOff>
      <xdr:row>20</xdr:row>
      <xdr:rowOff>222249</xdr:rowOff>
    </xdr:to>
    <xdr:graphicFrame macro="">
      <xdr:nvGraphicFramePr>
        <xdr:cNvPr id="4" name="Diagramm 3">
          <a:extLst>
            <a:ext uri="{FF2B5EF4-FFF2-40B4-BE49-F238E27FC236}">
              <a16:creationId xmlns:a16="http://schemas.microsoft.com/office/drawing/2014/main" id="{1466A7C0-A304-4D0C-91D9-73AFB81745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190499</xdr:colOff>
      <xdr:row>17</xdr:row>
      <xdr:rowOff>31751</xdr:rowOff>
    </xdr:from>
    <xdr:to>
      <xdr:col>15</xdr:col>
      <xdr:colOff>31749</xdr:colOff>
      <xdr:row>19</xdr:row>
      <xdr:rowOff>21167</xdr:rowOff>
    </xdr:to>
    <xdr:sp macro="" textlink="">
      <xdr:nvSpPr>
        <xdr:cNvPr id="3" name="Textfeld 2">
          <a:extLst>
            <a:ext uri="{FF2B5EF4-FFF2-40B4-BE49-F238E27FC236}">
              <a16:creationId xmlns:a16="http://schemas.microsoft.com/office/drawing/2014/main" id="{5A3EBC5B-E1A8-4012-B9B3-4E0B77ABBFE6}"/>
            </a:ext>
          </a:extLst>
        </xdr:cNvPr>
        <xdr:cNvSpPr txBox="1"/>
      </xdr:nvSpPr>
      <xdr:spPr>
        <a:xfrm>
          <a:off x="14372166" y="3841751"/>
          <a:ext cx="1365250" cy="35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t>CO2-SIM</a:t>
          </a:r>
          <a:r>
            <a:rPr lang="de-AT" sz="1200" baseline="0"/>
            <a:t> Vers. 4.1</a:t>
          </a:r>
          <a:endParaRPr lang="de-AT" sz="12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1079500</xdr:colOff>
      <xdr:row>0</xdr:row>
      <xdr:rowOff>57150</xdr:rowOff>
    </xdr:from>
    <xdr:to>
      <xdr:col>8</xdr:col>
      <xdr:colOff>0</xdr:colOff>
      <xdr:row>4</xdr:row>
      <xdr:rowOff>209550</xdr:rowOff>
    </xdr:to>
    <xdr:pic>
      <xdr:nvPicPr>
        <xdr:cNvPr id="3075" name="Picture 7">
          <a:extLst>
            <a:ext uri="{FF2B5EF4-FFF2-40B4-BE49-F238E27FC236}">
              <a16:creationId xmlns:a16="http://schemas.microsoft.com/office/drawing/2014/main" id="{AF847919-A107-49C0-A331-1C1BD5FD3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7150"/>
          <a:ext cx="1079500" cy="1155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a:extLst>
            <a:ext uri="{FF2B5EF4-FFF2-40B4-BE49-F238E27FC236}">
              <a16:creationId xmlns:a16="http://schemas.microsoft.com/office/drawing/2014/main" id="{01355F1A-D1BF-4928-B040-EBD5B5D4B6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0.09781</cdr:x>
      <cdr:y>0.34401</cdr:y>
    </cdr:from>
    <cdr:to>
      <cdr:x>0.95771</cdr:x>
      <cdr:y>0.34482</cdr:y>
    </cdr:to>
    <cdr:sp macro="" textlink="">
      <cdr:nvSpPr>
        <cdr:cNvPr id="35841" name="Line 1">
          <a:extLst xmlns:a="http://schemas.openxmlformats.org/drawingml/2006/main">
            <a:ext uri="{FF2B5EF4-FFF2-40B4-BE49-F238E27FC236}">
              <a16:creationId xmlns:a16="http://schemas.microsoft.com/office/drawing/2014/main" id="{52DBB249-B83C-41F3-AE3A-893576B29587}"/>
            </a:ext>
          </a:extLst>
        </cdr:cNvPr>
        <cdr:cNvSpPr>
          <a:spLocks xmlns:a="http://schemas.openxmlformats.org/drawingml/2006/main" noChangeShapeType="1"/>
        </cdr:cNvSpPr>
      </cdr:nvSpPr>
      <cdr:spPr bwMode="auto">
        <a:xfrm xmlns:a="http://schemas.openxmlformats.org/drawingml/2006/main">
          <a:off x="895351" y="1943099"/>
          <a:ext cx="7871072" cy="4555"/>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FF0000" mc:Ignorable="a14" a14:legacySpreadsheetColorIndex="1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AT"/>
        </a:p>
      </cdr:txBody>
    </cdr:sp>
  </cdr:relSizeAnchor>
  <cdr:relSizeAnchor xmlns:cdr="http://schemas.openxmlformats.org/drawingml/2006/chartDrawing">
    <cdr:from>
      <cdr:x>0.09886</cdr:x>
      <cdr:y>0.49073</cdr:y>
    </cdr:from>
    <cdr:to>
      <cdr:x>0.95771</cdr:x>
      <cdr:y>0.49082</cdr:y>
    </cdr:to>
    <cdr:sp macro="" textlink="">
      <cdr:nvSpPr>
        <cdr:cNvPr id="35842" name="Line 2">
          <a:extLst xmlns:a="http://schemas.openxmlformats.org/drawingml/2006/main">
            <a:ext uri="{FF2B5EF4-FFF2-40B4-BE49-F238E27FC236}">
              <a16:creationId xmlns:a16="http://schemas.microsoft.com/office/drawing/2014/main" id="{70366835-F703-467B-A9C5-D394A60006D0}"/>
            </a:ext>
          </a:extLst>
        </cdr:cNvPr>
        <cdr:cNvSpPr>
          <a:spLocks xmlns:a="http://schemas.openxmlformats.org/drawingml/2006/main" noChangeShapeType="1"/>
        </cdr:cNvSpPr>
      </cdr:nvSpPr>
      <cdr:spPr bwMode="auto">
        <a:xfrm xmlns:a="http://schemas.openxmlformats.org/drawingml/2006/main">
          <a:off x="904875" y="2771775"/>
          <a:ext cx="7861547" cy="536"/>
        </a:xfrm>
        <a:prstGeom xmlns:a="http://schemas.openxmlformats.org/drawingml/2006/main" prst="line">
          <a:avLst/>
        </a:prstGeom>
        <a:noFill xmlns:a="http://schemas.openxmlformats.org/drawingml/2006/main"/>
        <a:ln xmlns:a="http://schemas.openxmlformats.org/drawingml/2006/main" w="19050">
          <a:solidFill>
            <a:srgbClr val="00B05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AT"/>
        </a:p>
      </cdr:txBody>
    </cdr:sp>
  </cdr:relSizeAnchor>
  <cdr:relSizeAnchor xmlns:cdr="http://schemas.openxmlformats.org/drawingml/2006/chartDrawing">
    <cdr:from>
      <cdr:x>0.51925</cdr:x>
      <cdr:y>0.49271</cdr:y>
    </cdr:from>
    <cdr:to>
      <cdr:x>0.9563</cdr:x>
      <cdr:y>0.56155</cdr:y>
    </cdr:to>
    <cdr:sp macro="" textlink="">
      <cdr:nvSpPr>
        <cdr:cNvPr id="35843" name="Text Box 3">
          <a:extLst xmlns:a="http://schemas.openxmlformats.org/drawingml/2006/main">
            <a:ext uri="{FF2B5EF4-FFF2-40B4-BE49-F238E27FC236}">
              <a16:creationId xmlns:a16="http://schemas.microsoft.com/office/drawing/2014/main" id="{6D4A2628-9B88-43FD-92FF-24C157874192}"/>
            </a:ext>
          </a:extLst>
        </cdr:cNvPr>
        <cdr:cNvSpPr txBox="1">
          <a:spLocks xmlns:a="http://schemas.openxmlformats.org/drawingml/2006/main" noChangeArrowheads="1"/>
        </cdr:cNvSpPr>
      </cdr:nvSpPr>
      <cdr:spPr bwMode="auto">
        <a:xfrm xmlns:a="http://schemas.openxmlformats.org/drawingml/2006/main">
          <a:off x="4752975" y="2783012"/>
          <a:ext cx="4000529" cy="3888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ctr" upright="1"/>
        <a:lstStyle xmlns:a="http://schemas.openxmlformats.org/drawingml/2006/main"/>
        <a:p xmlns:a="http://schemas.openxmlformats.org/drawingml/2006/main">
          <a:pPr algn="r" rtl="0">
            <a:defRPr sz="1000"/>
          </a:pPr>
          <a:r>
            <a:rPr lang="en-US" sz="1000" b="1" i="0" u="none" strike="noStrike" baseline="0">
              <a:solidFill>
                <a:schemeClr val="accent6"/>
              </a:solidFill>
              <a:latin typeface="Arial"/>
              <a:cs typeface="Arial"/>
            </a:rPr>
            <a:t>Richtwert für Räume zur Regeneration und in denen geistige Leistungen erbracht werden (Mittelwert über Nutzungszeitraum)</a:t>
          </a:r>
        </a:p>
      </cdr:txBody>
    </cdr:sp>
  </cdr:relSizeAnchor>
  <cdr:relSizeAnchor xmlns:cdr="http://schemas.openxmlformats.org/drawingml/2006/chartDrawing">
    <cdr:from>
      <cdr:x>0.47034</cdr:x>
      <cdr:y>0.34565</cdr:y>
    </cdr:from>
    <cdr:to>
      <cdr:x>0.95853</cdr:x>
      <cdr:y>0.3864</cdr:y>
    </cdr:to>
    <cdr:sp macro="" textlink="">
      <cdr:nvSpPr>
        <cdr:cNvPr id="35844" name="Text Box 4">
          <a:extLst xmlns:a="http://schemas.openxmlformats.org/drawingml/2006/main">
            <a:ext uri="{FF2B5EF4-FFF2-40B4-BE49-F238E27FC236}">
              <a16:creationId xmlns:a16="http://schemas.microsoft.com/office/drawing/2014/main" id="{308B674C-24C2-4C6E-99D2-8AF346C6F0FD}"/>
            </a:ext>
          </a:extLst>
        </cdr:cNvPr>
        <cdr:cNvSpPr txBox="1">
          <a:spLocks xmlns:a="http://schemas.openxmlformats.org/drawingml/2006/main" noChangeArrowheads="1"/>
        </cdr:cNvSpPr>
      </cdr:nvSpPr>
      <cdr:spPr bwMode="auto">
        <a:xfrm xmlns:a="http://schemas.openxmlformats.org/drawingml/2006/main">
          <a:off x="4305300" y="1952339"/>
          <a:ext cx="4468609" cy="2301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ctr" upright="1"/>
        <a:lstStyle xmlns:a="http://schemas.openxmlformats.org/drawingml/2006/main"/>
        <a:p xmlns:a="http://schemas.openxmlformats.org/drawingml/2006/main">
          <a:pPr algn="r" rtl="0">
            <a:defRPr sz="1000"/>
          </a:pPr>
          <a:r>
            <a:rPr lang="en-US" sz="1000" b="1" i="0" u="none" strike="noStrike" baseline="0">
              <a:solidFill>
                <a:srgbClr val="FF0000"/>
              </a:solidFill>
              <a:latin typeface="Arial"/>
              <a:cs typeface="Arial"/>
            </a:rPr>
            <a:t>Richtwert Innenräume sonstige (Mittelwert über Nutzungszeitraum)</a:t>
          </a:r>
        </a:p>
      </cdr:txBody>
    </cdr:sp>
  </cdr:relSizeAnchor>
  <cdr:relSizeAnchor xmlns:cdr="http://schemas.openxmlformats.org/drawingml/2006/chartDrawing">
    <cdr:from>
      <cdr:x>0</cdr:x>
      <cdr:y>0</cdr:y>
    </cdr:from>
    <cdr:to>
      <cdr:x>0.052</cdr:x>
      <cdr:y>0.07025</cdr:y>
    </cdr:to>
    <cdr:pic>
      <cdr:nvPicPr>
        <cdr:cNvPr id="35845" name="Picture 5">
          <a:extLst xmlns:a="http://schemas.openxmlformats.org/drawingml/2006/main">
            <a:ext uri="{FF2B5EF4-FFF2-40B4-BE49-F238E27FC236}">
              <a16:creationId xmlns:a16="http://schemas.microsoft.com/office/drawing/2014/main" id="{4C9951EB-CB3D-440E-B18A-3C914B0F2AF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0"/>
          <a:ext cx="477276" cy="4853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pic>
  </cdr:relSizeAnchor>
  <cdr:relSizeAnchor xmlns:cdr="http://schemas.openxmlformats.org/drawingml/2006/chartDrawing">
    <cdr:from>
      <cdr:x>0.82449</cdr:x>
      <cdr:y>0.81619</cdr:y>
    </cdr:from>
    <cdr:to>
      <cdr:x>0.97364</cdr:x>
      <cdr:y>0.87203</cdr:y>
    </cdr:to>
    <cdr:sp macro="" textlink="">
      <cdr:nvSpPr>
        <cdr:cNvPr id="7" name="Textfeld 2">
          <a:extLst xmlns:a="http://schemas.openxmlformats.org/drawingml/2006/main">
            <a:ext uri="{FF2B5EF4-FFF2-40B4-BE49-F238E27FC236}">
              <a16:creationId xmlns:a16="http://schemas.microsoft.com/office/drawing/2014/main" id="{5A3EBC5B-E1A8-4012-B9B3-4E0B77ABBFE6}"/>
            </a:ext>
          </a:extLst>
        </cdr:cNvPr>
        <cdr:cNvSpPr txBox="1"/>
      </cdr:nvSpPr>
      <cdr:spPr>
        <a:xfrm xmlns:a="http://schemas.openxmlformats.org/drawingml/2006/main">
          <a:off x="7546975" y="4610100"/>
          <a:ext cx="1365250" cy="3153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AT" sz="1000">
              <a:latin typeface="Arial" panose="020B0604020202020204" pitchFamily="34" charset="0"/>
              <a:cs typeface="Arial" panose="020B0604020202020204" pitchFamily="34" charset="0"/>
            </a:rPr>
            <a:t>CO2-SIM</a:t>
          </a:r>
          <a:r>
            <a:rPr lang="de-AT" sz="1000" baseline="0">
              <a:latin typeface="Arial" panose="020B0604020202020204" pitchFamily="34" charset="0"/>
              <a:cs typeface="Arial" panose="020B0604020202020204" pitchFamily="34" charset="0"/>
            </a:rPr>
            <a:t> Vers. 4.1</a:t>
          </a:r>
          <a:endParaRPr lang="de-AT" sz="10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a:extLst>
            <a:ext uri="{FF2B5EF4-FFF2-40B4-BE49-F238E27FC236}">
              <a16:creationId xmlns:a16="http://schemas.microsoft.com/office/drawing/2014/main" id="{8CA726AD-83FD-4DDA-AA25-F31D717CE95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0.09574</cdr:x>
      <cdr:y>0.67454</cdr:y>
    </cdr:from>
    <cdr:to>
      <cdr:x>0.95459</cdr:x>
      <cdr:y>0.67463</cdr:y>
    </cdr:to>
    <cdr:sp macro="" textlink="">
      <cdr:nvSpPr>
        <cdr:cNvPr id="35842" name="Line 2">
          <a:extLst xmlns:a="http://schemas.openxmlformats.org/drawingml/2006/main">
            <a:ext uri="{FF2B5EF4-FFF2-40B4-BE49-F238E27FC236}">
              <a16:creationId xmlns:a16="http://schemas.microsoft.com/office/drawing/2014/main" id="{70366835-F703-467B-A9C5-D394A60006D0}"/>
            </a:ext>
          </a:extLst>
        </cdr:cNvPr>
        <cdr:cNvSpPr>
          <a:spLocks xmlns:a="http://schemas.openxmlformats.org/drawingml/2006/main" noChangeShapeType="1"/>
        </cdr:cNvSpPr>
      </cdr:nvSpPr>
      <cdr:spPr bwMode="auto">
        <a:xfrm xmlns:a="http://schemas.openxmlformats.org/drawingml/2006/main">
          <a:off x="876342" y="3810028"/>
          <a:ext cx="7861505" cy="508"/>
        </a:xfrm>
        <a:prstGeom xmlns:a="http://schemas.openxmlformats.org/drawingml/2006/main" prst="line">
          <a:avLst/>
        </a:prstGeom>
        <a:noFill xmlns:a="http://schemas.openxmlformats.org/drawingml/2006/main"/>
        <a:ln xmlns:a="http://schemas.openxmlformats.org/drawingml/2006/main" w="19050">
          <a:solidFill>
            <a:srgbClr val="00B05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AT"/>
        </a:p>
      </cdr:txBody>
    </cdr:sp>
  </cdr:relSizeAnchor>
  <cdr:relSizeAnchor xmlns:cdr="http://schemas.openxmlformats.org/drawingml/2006/chartDrawing">
    <cdr:from>
      <cdr:x>0.6077</cdr:x>
      <cdr:y>0.66809</cdr:y>
    </cdr:from>
    <cdr:to>
      <cdr:x>0.95838</cdr:x>
      <cdr:y>0.74368</cdr:y>
    </cdr:to>
    <cdr:sp macro="" textlink="">
      <cdr:nvSpPr>
        <cdr:cNvPr id="35843" name="Text Box 3">
          <a:extLst xmlns:a="http://schemas.openxmlformats.org/drawingml/2006/main">
            <a:ext uri="{FF2B5EF4-FFF2-40B4-BE49-F238E27FC236}">
              <a16:creationId xmlns:a16="http://schemas.microsoft.com/office/drawing/2014/main" id="{6D4A2628-9B88-43FD-92FF-24C157874192}"/>
            </a:ext>
          </a:extLst>
        </cdr:cNvPr>
        <cdr:cNvSpPr txBox="1">
          <a:spLocks xmlns:a="http://schemas.openxmlformats.org/drawingml/2006/main" noChangeArrowheads="1"/>
        </cdr:cNvSpPr>
      </cdr:nvSpPr>
      <cdr:spPr bwMode="auto">
        <a:xfrm xmlns:a="http://schemas.openxmlformats.org/drawingml/2006/main">
          <a:off x="5562600" y="3773612"/>
          <a:ext cx="3209925" cy="426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0" bIns="0" anchor="ctr" upright="1"/>
        <a:lstStyle xmlns:a="http://schemas.openxmlformats.org/drawingml/2006/main"/>
        <a:p xmlns:a="http://schemas.openxmlformats.org/drawingml/2006/main">
          <a:pPr algn="r" rtl="0">
            <a:defRPr sz="1000"/>
          </a:pPr>
          <a:r>
            <a:rPr lang="en-US" sz="1000" b="1" i="0" u="none" strike="noStrike" baseline="0">
              <a:solidFill>
                <a:schemeClr val="accent6"/>
              </a:solidFill>
              <a:latin typeface="Arial"/>
              <a:cs typeface="Arial"/>
            </a:rPr>
            <a:t>Richtwert für Räume, in denen geistige Leistungen erbracht werden (Mittelwert über Nutzungszeitraum)</a:t>
          </a:r>
        </a:p>
      </cdr:txBody>
    </cdr:sp>
  </cdr:relSizeAnchor>
  <cdr:relSizeAnchor xmlns:cdr="http://schemas.openxmlformats.org/drawingml/2006/chartDrawing">
    <cdr:from>
      <cdr:x>0</cdr:x>
      <cdr:y>0</cdr:y>
    </cdr:from>
    <cdr:to>
      <cdr:x>0.052</cdr:x>
      <cdr:y>0.07025</cdr:y>
    </cdr:to>
    <cdr:pic>
      <cdr:nvPicPr>
        <cdr:cNvPr id="35845" name="Picture 5">
          <a:extLst xmlns:a="http://schemas.openxmlformats.org/drawingml/2006/main">
            <a:ext uri="{FF2B5EF4-FFF2-40B4-BE49-F238E27FC236}">
              <a16:creationId xmlns:a16="http://schemas.microsoft.com/office/drawing/2014/main" id="{4C9951EB-CB3D-440E-B18A-3C914B0F2AF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0"/>
          <a:ext cx="477276" cy="4853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pic>
  </cdr:relSizeAnchor>
  <cdr:relSizeAnchor xmlns:cdr="http://schemas.openxmlformats.org/drawingml/2006/chartDrawing">
    <cdr:from>
      <cdr:x>0.82553</cdr:x>
      <cdr:y>0.81619</cdr:y>
    </cdr:from>
    <cdr:to>
      <cdr:x>0.97468</cdr:x>
      <cdr:y>0.87034</cdr:y>
    </cdr:to>
    <cdr:sp macro="" textlink="">
      <cdr:nvSpPr>
        <cdr:cNvPr id="7" name="Textfeld 2">
          <a:extLst xmlns:a="http://schemas.openxmlformats.org/drawingml/2006/main">
            <a:ext uri="{FF2B5EF4-FFF2-40B4-BE49-F238E27FC236}">
              <a16:creationId xmlns:a16="http://schemas.microsoft.com/office/drawing/2014/main" id="{5A3EBC5B-E1A8-4012-B9B3-4E0B77ABBFE6}"/>
            </a:ext>
          </a:extLst>
        </cdr:cNvPr>
        <cdr:cNvSpPr txBox="1"/>
      </cdr:nvSpPr>
      <cdr:spPr>
        <a:xfrm xmlns:a="http://schemas.openxmlformats.org/drawingml/2006/main">
          <a:off x="7556500" y="4610100"/>
          <a:ext cx="1365250" cy="3058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AT" sz="1000">
              <a:latin typeface="Arial" panose="020B0604020202020204" pitchFamily="34" charset="0"/>
              <a:cs typeface="Arial" panose="020B0604020202020204" pitchFamily="34" charset="0"/>
            </a:rPr>
            <a:t>CO2-SIM</a:t>
          </a:r>
          <a:r>
            <a:rPr lang="de-AT" sz="1000" baseline="0">
              <a:latin typeface="Arial" panose="020B0604020202020204" pitchFamily="34" charset="0"/>
              <a:cs typeface="Arial" panose="020B0604020202020204" pitchFamily="34" charset="0"/>
            </a:rPr>
            <a:t> Vers. 4.1</a:t>
          </a:r>
          <a:endParaRPr lang="de-AT"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3525" cy="5648325"/>
    <xdr:graphicFrame macro="">
      <xdr:nvGraphicFramePr>
        <xdr:cNvPr id="2" name="Diagramm 1">
          <a:extLst>
            <a:ext uri="{FF2B5EF4-FFF2-40B4-BE49-F238E27FC236}">
              <a16:creationId xmlns:a16="http://schemas.microsoft.com/office/drawing/2014/main" id="{5CD8AFBF-EE20-477F-907F-F610F5992B7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R395"/>
  <sheetViews>
    <sheetView topLeftCell="C4" workbookViewId="0">
      <selection activeCell="D8" sqref="D8"/>
    </sheetView>
  </sheetViews>
  <sheetFormatPr baseColWidth="10" defaultColWidth="11.44140625" defaultRowHeight="13.2" x14ac:dyDescent="0.25"/>
  <cols>
    <col min="1" max="2" width="11.44140625" style="21" hidden="1" customWidth="1"/>
    <col min="3" max="3" width="4.88671875" style="23" customWidth="1"/>
    <col min="4" max="4" width="113" style="21" customWidth="1"/>
    <col min="5" max="16384" width="11.44140625" style="21"/>
  </cols>
  <sheetData>
    <row r="1" spans="1:18" ht="25.5" customHeight="1" x14ac:dyDescent="0.4">
      <c r="C1" s="320"/>
      <c r="D1" s="321"/>
      <c r="E1" s="321"/>
      <c r="F1" s="321"/>
      <c r="G1" s="321"/>
      <c r="H1" s="321"/>
      <c r="I1" s="321"/>
      <c r="J1" s="321"/>
      <c r="K1" s="321"/>
      <c r="L1" s="321"/>
      <c r="M1" s="321"/>
      <c r="N1" s="321"/>
      <c r="O1" s="321"/>
      <c r="P1" s="321"/>
      <c r="Q1" s="321"/>
      <c r="R1" s="321"/>
    </row>
    <row r="2" spans="1:18" ht="44.25" customHeight="1" x14ac:dyDescent="0.85">
      <c r="C2" s="320"/>
      <c r="D2" s="336" t="s">
        <v>184</v>
      </c>
      <c r="E2" s="321"/>
      <c r="F2" s="321"/>
      <c r="G2" s="321"/>
      <c r="H2" s="321"/>
      <c r="I2" s="321"/>
      <c r="J2" s="321"/>
      <c r="K2" s="321"/>
      <c r="L2" s="321"/>
      <c r="M2" s="321"/>
      <c r="N2" s="321"/>
      <c r="O2" s="321"/>
      <c r="P2" s="321"/>
      <c r="Q2" s="321"/>
      <c r="R2" s="321"/>
    </row>
    <row r="3" spans="1:18" s="37" customFormat="1" ht="30" x14ac:dyDescent="0.5">
      <c r="A3" s="38"/>
      <c r="B3" s="38"/>
      <c r="C3" s="322"/>
      <c r="D3" s="337" t="s">
        <v>185</v>
      </c>
      <c r="E3" s="323"/>
      <c r="F3" s="323"/>
      <c r="G3" s="323"/>
      <c r="H3" s="323"/>
      <c r="I3" s="323"/>
      <c r="J3" s="323"/>
      <c r="K3" s="323"/>
      <c r="L3" s="323"/>
      <c r="M3" s="323"/>
      <c r="N3" s="323"/>
      <c r="O3" s="323"/>
      <c r="P3" s="323"/>
      <c r="Q3" s="323"/>
      <c r="R3" s="323"/>
    </row>
    <row r="4" spans="1:18" ht="41.4" x14ac:dyDescent="0.85">
      <c r="A4" s="66"/>
      <c r="B4" s="66"/>
      <c r="C4" s="327"/>
      <c r="D4" s="340" t="s">
        <v>261</v>
      </c>
      <c r="E4" s="321"/>
      <c r="F4" s="321"/>
      <c r="G4" s="321"/>
      <c r="H4" s="321"/>
      <c r="I4" s="321"/>
      <c r="J4" s="321"/>
      <c r="K4" s="321"/>
      <c r="L4" s="321"/>
      <c r="M4" s="321"/>
      <c r="N4" s="321"/>
      <c r="O4" s="321"/>
      <c r="P4" s="321"/>
      <c r="Q4" s="321"/>
      <c r="R4" s="321"/>
    </row>
    <row r="5" spans="1:18" ht="30" x14ac:dyDescent="0.5">
      <c r="A5" s="66"/>
      <c r="B5" s="66"/>
      <c r="C5" s="327"/>
      <c r="D5" s="337" t="s">
        <v>262</v>
      </c>
      <c r="E5" s="321"/>
      <c r="F5" s="321"/>
      <c r="G5" s="321"/>
      <c r="H5" s="321"/>
      <c r="I5" s="321"/>
      <c r="J5" s="321"/>
      <c r="K5" s="321"/>
      <c r="L5" s="321"/>
      <c r="M5" s="321"/>
      <c r="N5" s="321"/>
      <c r="O5" s="321"/>
      <c r="P5" s="321"/>
      <c r="Q5" s="321"/>
      <c r="R5" s="321"/>
    </row>
    <row r="6" spans="1:18" ht="30" x14ac:dyDescent="0.5">
      <c r="A6" s="66"/>
      <c r="B6" s="66"/>
      <c r="C6" s="327"/>
      <c r="D6" s="337" t="s">
        <v>275</v>
      </c>
      <c r="E6" s="321"/>
      <c r="F6" s="321"/>
      <c r="G6" s="321"/>
      <c r="H6" s="321"/>
      <c r="I6" s="321"/>
      <c r="J6" s="321"/>
      <c r="K6" s="321"/>
      <c r="L6" s="321"/>
      <c r="M6" s="321"/>
      <c r="N6" s="321"/>
      <c r="O6" s="321"/>
      <c r="P6" s="321"/>
      <c r="Q6" s="321"/>
      <c r="R6" s="321"/>
    </row>
    <row r="7" spans="1:18" ht="18.75" customHeight="1" x14ac:dyDescent="0.5">
      <c r="A7" s="66"/>
      <c r="B7" s="66"/>
      <c r="C7" s="327"/>
      <c r="D7" s="331"/>
      <c r="E7" s="321"/>
      <c r="F7" s="321"/>
      <c r="G7" s="321"/>
      <c r="H7" s="321"/>
      <c r="I7" s="321"/>
      <c r="J7" s="321"/>
      <c r="K7" s="321"/>
      <c r="L7" s="321"/>
      <c r="M7" s="321"/>
      <c r="N7" s="321"/>
      <c r="O7" s="321"/>
      <c r="P7" s="321"/>
      <c r="Q7" s="321"/>
      <c r="R7" s="321"/>
    </row>
    <row r="8" spans="1:18" ht="28.5" customHeight="1" x14ac:dyDescent="0.5">
      <c r="A8" s="66"/>
      <c r="B8" s="66"/>
      <c r="C8" s="327"/>
      <c r="D8" s="332" t="s">
        <v>235</v>
      </c>
      <c r="E8" s="321"/>
      <c r="F8" s="321"/>
      <c r="G8" s="321"/>
      <c r="H8" s="321"/>
      <c r="I8" s="321"/>
      <c r="J8" s="321"/>
      <c r="K8" s="321"/>
      <c r="L8" s="321"/>
      <c r="M8" s="321"/>
      <c r="N8" s="321"/>
      <c r="O8" s="321"/>
      <c r="P8" s="321"/>
      <c r="Q8" s="321"/>
      <c r="R8" s="321"/>
    </row>
    <row r="9" spans="1:18" ht="31.5" customHeight="1" x14ac:dyDescent="0.5">
      <c r="A9" s="66"/>
      <c r="B9" s="66"/>
      <c r="C9" s="327"/>
      <c r="D9" s="331"/>
      <c r="E9" s="321"/>
      <c r="F9" s="321"/>
      <c r="G9" s="321"/>
      <c r="H9" s="321"/>
      <c r="I9" s="321"/>
      <c r="J9" s="321"/>
      <c r="K9" s="321"/>
      <c r="L9" s="321"/>
      <c r="M9" s="321"/>
      <c r="N9" s="321"/>
      <c r="O9" s="321"/>
      <c r="P9" s="321"/>
      <c r="Q9" s="321"/>
      <c r="R9" s="321"/>
    </row>
    <row r="10" spans="1:18" ht="21" x14ac:dyDescent="0.4">
      <c r="A10" s="66"/>
      <c r="B10" s="66"/>
      <c r="C10" s="327"/>
      <c r="D10" s="338" t="s">
        <v>190</v>
      </c>
      <c r="E10" s="321"/>
      <c r="F10" s="321"/>
      <c r="G10" s="321"/>
      <c r="H10" s="321"/>
      <c r="I10" s="321"/>
      <c r="J10" s="321"/>
      <c r="K10" s="321"/>
      <c r="L10" s="321"/>
      <c r="M10" s="321"/>
      <c r="N10" s="321"/>
      <c r="O10" s="321"/>
      <c r="P10" s="321"/>
      <c r="Q10" s="321"/>
      <c r="R10" s="321"/>
    </row>
    <row r="11" spans="1:18" ht="21" x14ac:dyDescent="0.4">
      <c r="A11" s="66"/>
      <c r="B11" s="66"/>
      <c r="C11" s="327"/>
      <c r="D11" s="338" t="s">
        <v>186</v>
      </c>
      <c r="E11" s="321"/>
      <c r="F11" s="321"/>
      <c r="G11" s="321"/>
      <c r="H11" s="321"/>
      <c r="I11" s="321"/>
      <c r="J11" s="321"/>
      <c r="K11" s="321"/>
      <c r="L11" s="321"/>
      <c r="M11" s="321"/>
      <c r="N11" s="321"/>
      <c r="O11" s="321"/>
      <c r="P11" s="321"/>
      <c r="Q11" s="321"/>
      <c r="R11" s="321"/>
    </row>
    <row r="12" spans="1:18" ht="21" x14ac:dyDescent="0.4">
      <c r="A12" s="66"/>
      <c r="B12" s="66"/>
      <c r="C12" s="327"/>
      <c r="D12" s="338" t="s">
        <v>187</v>
      </c>
      <c r="E12" s="321"/>
      <c r="F12" s="321"/>
      <c r="G12" s="321"/>
      <c r="H12" s="321"/>
      <c r="I12" s="321"/>
      <c r="J12" s="321"/>
      <c r="K12" s="321"/>
      <c r="L12" s="321"/>
      <c r="M12" s="321"/>
      <c r="N12" s="321"/>
      <c r="O12" s="321"/>
      <c r="P12" s="321"/>
      <c r="Q12" s="321"/>
      <c r="R12" s="321"/>
    </row>
    <row r="13" spans="1:18" s="299" customFormat="1" ht="27" customHeight="1" x14ac:dyDescent="0.25">
      <c r="A13" s="298"/>
      <c r="B13" s="298"/>
      <c r="C13" s="334"/>
      <c r="D13" s="339" t="s">
        <v>236</v>
      </c>
      <c r="E13" s="335"/>
      <c r="F13" s="335"/>
      <c r="G13" s="335"/>
      <c r="H13" s="335"/>
      <c r="I13" s="335"/>
      <c r="J13" s="335"/>
      <c r="K13" s="335"/>
      <c r="L13" s="335"/>
      <c r="M13" s="335"/>
      <c r="N13" s="335"/>
      <c r="O13" s="335"/>
      <c r="P13" s="335"/>
      <c r="Q13" s="335"/>
      <c r="R13" s="335"/>
    </row>
    <row r="14" spans="1:18" ht="21" x14ac:dyDescent="0.4">
      <c r="A14" s="66"/>
      <c r="B14" s="66"/>
      <c r="C14" s="327"/>
      <c r="D14" s="338" t="s">
        <v>237</v>
      </c>
      <c r="E14" s="321"/>
      <c r="F14" s="321"/>
      <c r="G14" s="321"/>
      <c r="H14" s="321"/>
      <c r="I14" s="321"/>
      <c r="J14" s="321"/>
      <c r="K14" s="321"/>
      <c r="L14" s="321"/>
      <c r="M14" s="321"/>
      <c r="N14" s="321"/>
      <c r="O14" s="321"/>
      <c r="P14" s="321"/>
      <c r="Q14" s="321"/>
      <c r="R14" s="321"/>
    </row>
    <row r="15" spans="1:18" ht="21" x14ac:dyDescent="0.4">
      <c r="A15" s="66"/>
      <c r="B15" s="66"/>
      <c r="C15" s="327"/>
      <c r="D15" s="333"/>
      <c r="E15" s="321"/>
      <c r="F15" s="321"/>
      <c r="G15" s="321"/>
      <c r="H15" s="321"/>
      <c r="I15" s="321"/>
      <c r="J15" s="321"/>
      <c r="K15" s="321"/>
      <c r="L15" s="321"/>
      <c r="M15" s="321"/>
      <c r="N15" s="321"/>
      <c r="O15" s="321"/>
      <c r="P15" s="321"/>
      <c r="Q15" s="321"/>
      <c r="R15" s="321"/>
    </row>
    <row r="16" spans="1:18" x14ac:dyDescent="0.25">
      <c r="A16" s="66"/>
      <c r="B16" s="66"/>
      <c r="C16" s="327"/>
      <c r="D16" s="329"/>
      <c r="E16" s="321"/>
      <c r="F16" s="321"/>
      <c r="G16" s="321"/>
      <c r="H16" s="321"/>
      <c r="I16" s="321"/>
      <c r="J16" s="321"/>
      <c r="K16" s="321"/>
      <c r="L16" s="321"/>
      <c r="M16" s="321"/>
      <c r="N16" s="321"/>
      <c r="O16" s="321"/>
      <c r="P16" s="321"/>
      <c r="Q16" s="321"/>
      <c r="R16" s="321"/>
    </row>
    <row r="17" spans="1:18" x14ac:dyDescent="0.25">
      <c r="A17" s="66"/>
      <c r="B17" s="66"/>
      <c r="C17" s="327"/>
      <c r="D17" s="329"/>
      <c r="E17" s="321"/>
      <c r="F17" s="321"/>
      <c r="G17" s="321"/>
      <c r="H17" s="321"/>
      <c r="I17" s="321"/>
      <c r="J17" s="321"/>
      <c r="K17" s="321"/>
      <c r="L17" s="321"/>
      <c r="M17" s="321"/>
      <c r="N17" s="321"/>
      <c r="O17" s="321"/>
      <c r="P17" s="321"/>
      <c r="Q17" s="321"/>
      <c r="R17" s="321"/>
    </row>
    <row r="18" spans="1:18" x14ac:dyDescent="0.25">
      <c r="A18" s="66"/>
      <c r="B18" s="66"/>
      <c r="C18" s="327"/>
      <c r="D18" s="329"/>
      <c r="E18" s="321"/>
      <c r="F18" s="321"/>
      <c r="G18" s="321"/>
      <c r="H18" s="321"/>
      <c r="I18" s="321"/>
      <c r="J18" s="321"/>
      <c r="K18" s="321"/>
      <c r="L18" s="321"/>
      <c r="M18" s="321"/>
      <c r="N18" s="321"/>
      <c r="O18" s="321"/>
      <c r="P18" s="321"/>
      <c r="Q18" s="321"/>
      <c r="R18" s="321"/>
    </row>
    <row r="19" spans="1:18" x14ac:dyDescent="0.25">
      <c r="A19" s="66"/>
      <c r="B19" s="66"/>
      <c r="C19" s="327"/>
      <c r="D19" s="329"/>
      <c r="E19" s="321"/>
      <c r="F19" s="321"/>
      <c r="G19" s="321"/>
      <c r="H19" s="321"/>
      <c r="I19" s="321"/>
      <c r="J19" s="321"/>
      <c r="K19" s="321"/>
      <c r="L19" s="321"/>
      <c r="M19" s="321"/>
      <c r="N19" s="321"/>
      <c r="O19" s="321"/>
      <c r="P19" s="321"/>
      <c r="Q19" s="321"/>
      <c r="R19" s="321"/>
    </row>
    <row r="20" spans="1:18" x14ac:dyDescent="0.25">
      <c r="A20" s="66"/>
      <c r="B20" s="66"/>
      <c r="C20" s="327"/>
      <c r="D20" s="329"/>
      <c r="E20" s="321"/>
      <c r="F20" s="321"/>
      <c r="G20" s="321"/>
      <c r="H20" s="321"/>
      <c r="I20" s="321"/>
      <c r="J20" s="321"/>
      <c r="K20" s="321"/>
      <c r="L20" s="321"/>
      <c r="M20" s="321"/>
      <c r="N20" s="321"/>
      <c r="O20" s="321"/>
      <c r="P20" s="321"/>
      <c r="Q20" s="321"/>
      <c r="R20" s="321"/>
    </row>
    <row r="21" spans="1:18" x14ac:dyDescent="0.25">
      <c r="A21" s="66"/>
      <c r="B21" s="66"/>
      <c r="C21" s="327"/>
      <c r="D21" s="329"/>
      <c r="E21" s="321"/>
      <c r="F21" s="321"/>
      <c r="G21" s="321"/>
      <c r="H21" s="321"/>
      <c r="I21" s="321"/>
      <c r="J21" s="321"/>
      <c r="K21" s="321"/>
      <c r="L21" s="321"/>
      <c r="M21" s="321"/>
      <c r="N21" s="321"/>
      <c r="O21" s="321"/>
      <c r="P21" s="321"/>
      <c r="Q21" s="321"/>
      <c r="R21" s="321"/>
    </row>
    <row r="22" spans="1:18" x14ac:dyDescent="0.25">
      <c r="A22" s="66"/>
      <c r="B22" s="66"/>
      <c r="C22" s="327"/>
      <c r="D22" s="329"/>
      <c r="E22" s="321"/>
      <c r="F22" s="321"/>
      <c r="G22" s="321"/>
      <c r="H22" s="321"/>
      <c r="I22" s="321"/>
      <c r="J22" s="321"/>
      <c r="K22" s="321"/>
      <c r="L22" s="321"/>
      <c r="M22" s="321"/>
      <c r="N22" s="321"/>
      <c r="O22" s="321"/>
      <c r="P22" s="321"/>
      <c r="Q22" s="321"/>
      <c r="R22" s="321"/>
    </row>
    <row r="23" spans="1:18" x14ac:dyDescent="0.25">
      <c r="A23" s="66"/>
      <c r="B23" s="66"/>
      <c r="C23" s="327"/>
      <c r="D23" s="329"/>
      <c r="E23" s="321"/>
      <c r="F23" s="321"/>
      <c r="G23" s="321"/>
      <c r="H23" s="321"/>
      <c r="I23" s="321"/>
      <c r="J23" s="321"/>
      <c r="K23" s="321"/>
      <c r="L23" s="321"/>
      <c r="M23" s="321"/>
      <c r="N23" s="321"/>
      <c r="O23" s="321"/>
      <c r="P23" s="321"/>
      <c r="Q23" s="321"/>
      <c r="R23" s="321"/>
    </row>
    <row r="24" spans="1:18" x14ac:dyDescent="0.25">
      <c r="A24" s="66"/>
      <c r="B24" s="66"/>
      <c r="C24" s="327"/>
      <c r="D24" s="329"/>
      <c r="E24" s="321"/>
      <c r="F24" s="321"/>
      <c r="G24" s="321"/>
      <c r="H24" s="321"/>
      <c r="I24" s="321"/>
      <c r="J24" s="321"/>
      <c r="K24" s="321"/>
      <c r="L24" s="321"/>
      <c r="M24" s="321"/>
      <c r="N24" s="321"/>
      <c r="O24" s="321"/>
      <c r="P24" s="321"/>
      <c r="Q24" s="321"/>
      <c r="R24" s="321"/>
    </row>
    <row r="25" spans="1:18" x14ac:dyDescent="0.25">
      <c r="A25" s="66"/>
      <c r="B25" s="66"/>
      <c r="C25" s="327"/>
      <c r="D25" s="329"/>
      <c r="E25" s="321"/>
      <c r="F25" s="321"/>
      <c r="G25" s="321"/>
      <c r="H25" s="321"/>
      <c r="I25" s="321"/>
      <c r="J25" s="321"/>
      <c r="K25" s="321"/>
      <c r="L25" s="321"/>
      <c r="M25" s="321"/>
      <c r="N25" s="321"/>
      <c r="O25" s="321"/>
      <c r="P25" s="321"/>
      <c r="Q25" s="321"/>
      <c r="R25" s="321"/>
    </row>
    <row r="26" spans="1:18" x14ac:dyDescent="0.25">
      <c r="A26" s="66"/>
      <c r="B26" s="66"/>
      <c r="C26" s="327"/>
      <c r="D26" s="329"/>
      <c r="E26" s="321"/>
      <c r="F26" s="321"/>
      <c r="G26" s="321"/>
      <c r="H26" s="321"/>
      <c r="I26" s="321"/>
      <c r="J26" s="321"/>
      <c r="K26" s="321"/>
      <c r="L26" s="321"/>
      <c r="M26" s="321"/>
      <c r="N26" s="321"/>
      <c r="O26" s="321"/>
      <c r="P26" s="321"/>
      <c r="Q26" s="321"/>
      <c r="R26" s="321"/>
    </row>
    <row r="27" spans="1:18" x14ac:dyDescent="0.25">
      <c r="A27" s="66"/>
      <c r="B27" s="66"/>
      <c r="C27" s="327"/>
      <c r="D27" s="329"/>
      <c r="E27" s="321"/>
      <c r="F27" s="321"/>
      <c r="G27" s="321"/>
      <c r="H27" s="321"/>
      <c r="I27" s="321"/>
      <c r="J27" s="321"/>
      <c r="K27" s="321"/>
      <c r="L27" s="321"/>
      <c r="M27" s="321"/>
      <c r="N27" s="321"/>
      <c r="O27" s="321"/>
      <c r="P27" s="321"/>
      <c r="Q27" s="321"/>
      <c r="R27" s="321"/>
    </row>
    <row r="28" spans="1:18" x14ac:dyDescent="0.25">
      <c r="A28" s="66"/>
      <c r="B28" s="66"/>
      <c r="C28" s="327"/>
      <c r="D28" s="329"/>
      <c r="E28" s="321"/>
      <c r="F28" s="321"/>
      <c r="G28" s="321"/>
      <c r="H28" s="321"/>
      <c r="I28" s="321"/>
      <c r="J28" s="321"/>
      <c r="K28" s="321"/>
      <c r="L28" s="321"/>
      <c r="M28" s="321"/>
      <c r="N28" s="321"/>
      <c r="O28" s="321"/>
      <c r="P28" s="321"/>
      <c r="Q28" s="321"/>
      <c r="R28" s="321"/>
    </row>
    <row r="29" spans="1:18" x14ac:dyDescent="0.25">
      <c r="A29" s="66"/>
      <c r="B29" s="66"/>
      <c r="C29" s="327"/>
      <c r="D29" s="329"/>
      <c r="E29" s="321"/>
      <c r="F29" s="321"/>
      <c r="G29" s="321"/>
      <c r="H29" s="321"/>
      <c r="I29" s="321"/>
      <c r="J29" s="321"/>
      <c r="K29" s="321"/>
      <c r="L29" s="321"/>
      <c r="M29" s="321"/>
      <c r="N29" s="321"/>
      <c r="O29" s="321"/>
      <c r="P29" s="321"/>
      <c r="Q29" s="321"/>
      <c r="R29" s="321"/>
    </row>
    <row r="30" spans="1:18" x14ac:dyDescent="0.25">
      <c r="A30" s="66"/>
      <c r="B30" s="66"/>
      <c r="C30" s="327"/>
      <c r="D30" s="329"/>
      <c r="E30" s="321"/>
      <c r="F30" s="321"/>
      <c r="G30" s="321"/>
      <c r="H30" s="321"/>
      <c r="I30" s="321"/>
      <c r="J30" s="321"/>
      <c r="K30" s="321"/>
      <c r="L30" s="321"/>
      <c r="M30" s="321"/>
      <c r="N30" s="321"/>
      <c r="O30" s="321"/>
      <c r="P30" s="321"/>
      <c r="Q30" s="321"/>
      <c r="R30" s="321"/>
    </row>
    <row r="31" spans="1:18" x14ac:dyDescent="0.25">
      <c r="A31" s="66"/>
      <c r="B31" s="66"/>
      <c r="C31" s="327"/>
      <c r="D31" s="329"/>
      <c r="E31" s="321"/>
      <c r="F31" s="321"/>
      <c r="G31" s="321"/>
      <c r="H31" s="321"/>
      <c r="I31" s="321"/>
      <c r="J31" s="321"/>
      <c r="K31" s="321"/>
      <c r="L31" s="321"/>
      <c r="M31" s="321"/>
      <c r="N31" s="321"/>
      <c r="O31" s="321"/>
      <c r="P31" s="321"/>
      <c r="Q31" s="321"/>
      <c r="R31" s="321"/>
    </row>
    <row r="32" spans="1:18" x14ac:dyDescent="0.25">
      <c r="A32" s="66"/>
      <c r="B32" s="66"/>
      <c r="C32" s="327"/>
      <c r="D32" s="329"/>
      <c r="E32" s="321"/>
      <c r="F32" s="321"/>
      <c r="G32" s="321"/>
      <c r="H32" s="321"/>
      <c r="I32" s="321"/>
      <c r="J32" s="321"/>
      <c r="K32" s="321"/>
      <c r="L32" s="321"/>
      <c r="M32" s="321"/>
      <c r="N32" s="321"/>
      <c r="O32" s="321"/>
      <c r="P32" s="321"/>
      <c r="Q32" s="321"/>
      <c r="R32" s="321"/>
    </row>
    <row r="33" spans="1:18" x14ac:dyDescent="0.25">
      <c r="A33" s="66"/>
      <c r="B33" s="66"/>
      <c r="C33" s="327"/>
      <c r="D33" s="329"/>
      <c r="E33" s="321"/>
      <c r="F33" s="321"/>
      <c r="G33" s="321"/>
      <c r="H33" s="321"/>
      <c r="I33" s="321"/>
      <c r="J33" s="321"/>
      <c r="K33" s="321"/>
      <c r="L33" s="321"/>
      <c r="M33" s="321"/>
      <c r="N33" s="321"/>
      <c r="O33" s="321"/>
      <c r="P33" s="321"/>
      <c r="Q33" s="321"/>
      <c r="R33" s="321"/>
    </row>
    <row r="34" spans="1:18" x14ac:dyDescent="0.25">
      <c r="A34" s="66"/>
      <c r="B34" s="66"/>
      <c r="C34" s="327"/>
      <c r="D34" s="329"/>
      <c r="E34" s="321"/>
      <c r="F34" s="321"/>
      <c r="G34" s="321"/>
      <c r="H34" s="321"/>
      <c r="I34" s="321"/>
      <c r="J34" s="321"/>
      <c r="K34" s="321"/>
      <c r="L34" s="321"/>
      <c r="M34" s="321"/>
      <c r="N34" s="321"/>
      <c r="O34" s="321"/>
      <c r="P34" s="321"/>
      <c r="Q34" s="321"/>
      <c r="R34" s="321"/>
    </row>
    <row r="35" spans="1:18" x14ac:dyDescent="0.25">
      <c r="A35" s="66"/>
      <c r="B35" s="66"/>
      <c r="C35" s="327"/>
      <c r="D35" s="329"/>
      <c r="E35" s="321"/>
      <c r="F35" s="321"/>
      <c r="G35" s="321"/>
      <c r="H35" s="321"/>
      <c r="I35" s="321"/>
      <c r="J35" s="321"/>
      <c r="K35" s="321"/>
      <c r="L35" s="321"/>
      <c r="M35" s="321"/>
      <c r="N35" s="321"/>
      <c r="O35" s="321"/>
      <c r="P35" s="321"/>
      <c r="Q35" s="321"/>
      <c r="R35" s="321"/>
    </row>
    <row r="36" spans="1:18" x14ac:dyDescent="0.25">
      <c r="A36" s="66"/>
      <c r="B36" s="66"/>
      <c r="C36" s="327"/>
      <c r="D36" s="329"/>
      <c r="E36" s="321"/>
      <c r="F36" s="321"/>
      <c r="G36" s="321"/>
      <c r="H36" s="321"/>
      <c r="I36" s="321"/>
      <c r="J36" s="321"/>
      <c r="K36" s="321"/>
      <c r="L36" s="321"/>
      <c r="M36" s="321"/>
      <c r="N36" s="321"/>
      <c r="O36" s="321"/>
      <c r="P36" s="321"/>
      <c r="Q36" s="321"/>
      <c r="R36" s="321"/>
    </row>
    <row r="37" spans="1:18" x14ac:dyDescent="0.25">
      <c r="A37" s="66"/>
      <c r="B37" s="66"/>
      <c r="C37" s="327"/>
      <c r="D37" s="329"/>
      <c r="E37" s="321"/>
      <c r="F37" s="321"/>
      <c r="G37" s="321"/>
      <c r="H37" s="321"/>
      <c r="I37" s="321"/>
      <c r="J37" s="321"/>
      <c r="K37" s="321"/>
      <c r="L37" s="321"/>
      <c r="M37" s="321"/>
      <c r="N37" s="321"/>
      <c r="O37" s="321"/>
      <c r="P37" s="321"/>
      <c r="Q37" s="321"/>
      <c r="R37" s="321"/>
    </row>
    <row r="38" spans="1:18" x14ac:dyDescent="0.25">
      <c r="A38" s="66"/>
      <c r="B38" s="66"/>
      <c r="C38" s="327"/>
      <c r="D38" s="329"/>
      <c r="E38" s="321"/>
      <c r="F38" s="321"/>
      <c r="G38" s="321"/>
      <c r="H38" s="321"/>
      <c r="I38" s="321"/>
      <c r="J38" s="321"/>
      <c r="K38" s="321"/>
      <c r="L38" s="321"/>
      <c r="M38" s="321"/>
      <c r="N38" s="321"/>
      <c r="O38" s="321"/>
      <c r="P38" s="321"/>
      <c r="Q38" s="321"/>
      <c r="R38" s="321"/>
    </row>
    <row r="39" spans="1:18" x14ac:dyDescent="0.25">
      <c r="A39" s="66"/>
      <c r="B39" s="66"/>
      <c r="C39" s="327"/>
      <c r="D39" s="329"/>
      <c r="E39" s="321"/>
      <c r="F39" s="321"/>
      <c r="G39" s="321"/>
      <c r="H39" s="321"/>
      <c r="I39" s="321"/>
      <c r="J39" s="321"/>
      <c r="K39" s="321"/>
      <c r="L39" s="321"/>
      <c r="M39" s="321"/>
      <c r="N39" s="321"/>
      <c r="O39" s="321"/>
      <c r="P39" s="321"/>
      <c r="Q39" s="321"/>
      <c r="R39" s="321"/>
    </row>
    <row r="40" spans="1:18" x14ac:dyDescent="0.25">
      <c r="C40" s="327"/>
      <c r="D40" s="329"/>
      <c r="E40" s="321"/>
      <c r="F40" s="321"/>
      <c r="G40" s="321"/>
      <c r="H40" s="321"/>
      <c r="I40" s="321"/>
      <c r="J40" s="321"/>
      <c r="K40" s="321"/>
      <c r="L40" s="321"/>
      <c r="M40" s="321"/>
      <c r="N40" s="321"/>
      <c r="O40" s="321"/>
      <c r="P40" s="321"/>
      <c r="Q40" s="321"/>
      <c r="R40" s="321"/>
    </row>
    <row r="41" spans="1:18" x14ac:dyDescent="0.25">
      <c r="C41" s="327"/>
      <c r="D41" s="329"/>
      <c r="E41" s="321"/>
      <c r="F41" s="321"/>
      <c r="G41" s="321"/>
      <c r="H41" s="321"/>
      <c r="I41" s="321"/>
      <c r="J41" s="321"/>
      <c r="K41" s="321"/>
      <c r="L41" s="321"/>
      <c r="M41" s="321"/>
      <c r="N41" s="321"/>
      <c r="O41" s="321"/>
      <c r="P41" s="321"/>
      <c r="Q41" s="321"/>
      <c r="R41" s="321"/>
    </row>
    <row r="42" spans="1:18" x14ac:dyDescent="0.25">
      <c r="C42" s="327"/>
      <c r="D42" s="329"/>
      <c r="E42" s="321"/>
      <c r="F42" s="321"/>
      <c r="G42" s="321"/>
      <c r="H42" s="321"/>
      <c r="I42" s="321"/>
      <c r="J42" s="321"/>
      <c r="K42" s="321"/>
      <c r="L42" s="321"/>
      <c r="M42" s="321"/>
      <c r="N42" s="321"/>
      <c r="O42" s="321"/>
      <c r="P42" s="321"/>
      <c r="Q42" s="321"/>
      <c r="R42" s="321"/>
    </row>
    <row r="43" spans="1:18" x14ac:dyDescent="0.25">
      <c r="C43" s="327"/>
      <c r="D43" s="329"/>
      <c r="E43" s="321"/>
      <c r="F43" s="321"/>
      <c r="G43" s="321"/>
      <c r="H43" s="321"/>
      <c r="I43" s="321"/>
      <c r="J43" s="321"/>
      <c r="K43" s="321"/>
      <c r="L43" s="321"/>
      <c r="M43" s="321"/>
      <c r="N43" s="321"/>
      <c r="O43" s="321"/>
      <c r="P43" s="321"/>
      <c r="Q43" s="321"/>
      <c r="R43" s="321"/>
    </row>
    <row r="44" spans="1:18" x14ac:dyDescent="0.25">
      <c r="C44" s="327"/>
      <c r="D44" s="329"/>
      <c r="E44" s="321"/>
      <c r="F44" s="321"/>
      <c r="G44" s="321"/>
      <c r="H44" s="321"/>
      <c r="I44" s="321"/>
      <c r="J44" s="321"/>
      <c r="K44" s="321"/>
      <c r="L44" s="321"/>
      <c r="M44" s="321"/>
      <c r="N44" s="321"/>
      <c r="O44" s="321"/>
      <c r="P44" s="321"/>
      <c r="Q44" s="321"/>
      <c r="R44" s="321"/>
    </row>
    <row r="45" spans="1:18" x14ac:dyDescent="0.25">
      <c r="C45" s="327"/>
      <c r="D45" s="329"/>
      <c r="E45" s="321"/>
      <c r="F45" s="321"/>
      <c r="G45" s="321"/>
      <c r="H45" s="321"/>
      <c r="I45" s="321"/>
      <c r="J45" s="321"/>
      <c r="K45" s="321"/>
      <c r="L45" s="321"/>
      <c r="M45" s="321"/>
      <c r="N45" s="321"/>
      <c r="O45" s="321"/>
      <c r="P45" s="321"/>
      <c r="Q45" s="321"/>
      <c r="R45" s="321"/>
    </row>
    <row r="46" spans="1:18" x14ac:dyDescent="0.25">
      <c r="C46" s="24"/>
      <c r="D46" s="26"/>
    </row>
    <row r="47" spans="1:18" x14ac:dyDescent="0.25">
      <c r="C47" s="24"/>
      <c r="D47" s="26"/>
    </row>
    <row r="48" spans="1:18" x14ac:dyDescent="0.25">
      <c r="C48" s="24"/>
      <c r="D48" s="26"/>
    </row>
    <row r="49" spans="3:4" x14ac:dyDescent="0.25">
      <c r="C49" s="24"/>
      <c r="D49" s="26"/>
    </row>
    <row r="50" spans="3:4" x14ac:dyDescent="0.25">
      <c r="C50" s="24"/>
      <c r="D50" s="26"/>
    </row>
    <row r="51" spans="3:4" x14ac:dyDescent="0.25">
      <c r="C51" s="24"/>
      <c r="D51" s="26"/>
    </row>
    <row r="52" spans="3:4" x14ac:dyDescent="0.25">
      <c r="C52" s="24"/>
      <c r="D52" s="26"/>
    </row>
    <row r="53" spans="3:4" x14ac:dyDescent="0.25">
      <c r="C53" s="24"/>
      <c r="D53" s="26"/>
    </row>
    <row r="54" spans="3:4" x14ac:dyDescent="0.25">
      <c r="C54" s="24"/>
      <c r="D54" s="26"/>
    </row>
    <row r="55" spans="3:4" x14ac:dyDescent="0.25">
      <c r="C55" s="24"/>
      <c r="D55" s="26"/>
    </row>
    <row r="56" spans="3:4" x14ac:dyDescent="0.25">
      <c r="C56" s="24"/>
      <c r="D56" s="26"/>
    </row>
    <row r="57" spans="3:4" x14ac:dyDescent="0.25">
      <c r="C57" s="24"/>
      <c r="D57" s="26"/>
    </row>
    <row r="58" spans="3:4" x14ac:dyDescent="0.25">
      <c r="C58" s="24"/>
      <c r="D58" s="26"/>
    </row>
    <row r="59" spans="3:4" x14ac:dyDescent="0.25">
      <c r="C59" s="24"/>
      <c r="D59" s="26"/>
    </row>
    <row r="60" spans="3:4" x14ac:dyDescent="0.25">
      <c r="C60" s="24"/>
      <c r="D60" s="26"/>
    </row>
    <row r="61" spans="3:4" x14ac:dyDescent="0.25">
      <c r="C61" s="24"/>
      <c r="D61" s="26"/>
    </row>
    <row r="62" spans="3:4" x14ac:dyDescent="0.25">
      <c r="C62" s="24"/>
      <c r="D62" s="26"/>
    </row>
    <row r="63" spans="3:4" x14ac:dyDescent="0.25">
      <c r="C63" s="24"/>
      <c r="D63" s="26"/>
    </row>
    <row r="64" spans="3:4" x14ac:dyDescent="0.25">
      <c r="C64" s="24"/>
      <c r="D64" s="26"/>
    </row>
    <row r="65" spans="3:4" x14ac:dyDescent="0.25">
      <c r="C65" s="24"/>
      <c r="D65" s="26"/>
    </row>
    <row r="66" spans="3:4" x14ac:dyDescent="0.25">
      <c r="C66" s="24"/>
      <c r="D66" s="26"/>
    </row>
    <row r="67" spans="3:4" x14ac:dyDescent="0.25">
      <c r="C67" s="24"/>
      <c r="D67" s="26"/>
    </row>
    <row r="68" spans="3:4" x14ac:dyDescent="0.25">
      <c r="C68" s="24"/>
      <c r="D68" s="26"/>
    </row>
    <row r="69" spans="3:4" x14ac:dyDescent="0.25">
      <c r="C69" s="24"/>
      <c r="D69" s="26"/>
    </row>
    <row r="70" spans="3:4" x14ac:dyDescent="0.25">
      <c r="C70" s="24"/>
      <c r="D70" s="26"/>
    </row>
    <row r="71" spans="3:4" x14ac:dyDescent="0.25">
      <c r="C71" s="24"/>
      <c r="D71" s="26"/>
    </row>
    <row r="72" spans="3:4" x14ac:dyDescent="0.25">
      <c r="C72" s="24"/>
      <c r="D72" s="26"/>
    </row>
    <row r="73" spans="3:4" x14ac:dyDescent="0.25">
      <c r="C73" s="24"/>
      <c r="D73" s="26"/>
    </row>
    <row r="74" spans="3:4" x14ac:dyDescent="0.25">
      <c r="C74" s="24"/>
      <c r="D74" s="26"/>
    </row>
    <row r="75" spans="3:4" x14ac:dyDescent="0.25">
      <c r="C75" s="24"/>
      <c r="D75" s="26"/>
    </row>
    <row r="76" spans="3:4" x14ac:dyDescent="0.25">
      <c r="C76" s="24"/>
      <c r="D76" s="26"/>
    </row>
    <row r="77" spans="3:4" x14ac:dyDescent="0.25">
      <c r="C77" s="24"/>
      <c r="D77" s="26"/>
    </row>
    <row r="78" spans="3:4" x14ac:dyDescent="0.25">
      <c r="C78" s="24"/>
      <c r="D78" s="26"/>
    </row>
    <row r="79" spans="3:4" x14ac:dyDescent="0.25">
      <c r="C79" s="24"/>
      <c r="D79" s="26"/>
    </row>
    <row r="80" spans="3:4" x14ac:dyDescent="0.25">
      <c r="C80" s="24"/>
      <c r="D80" s="26"/>
    </row>
    <row r="81" spans="3:4" x14ac:dyDescent="0.25">
      <c r="C81" s="24"/>
      <c r="D81" s="26"/>
    </row>
    <row r="82" spans="3:4" x14ac:dyDescent="0.25">
      <c r="C82" s="24"/>
      <c r="D82" s="26"/>
    </row>
    <row r="83" spans="3:4" x14ac:dyDescent="0.25">
      <c r="C83" s="24"/>
      <c r="D83" s="26"/>
    </row>
    <row r="84" spans="3:4" x14ac:dyDescent="0.25">
      <c r="C84" s="24"/>
      <c r="D84" s="26"/>
    </row>
    <row r="85" spans="3:4" x14ac:dyDescent="0.25">
      <c r="C85" s="24"/>
      <c r="D85" s="26"/>
    </row>
    <row r="86" spans="3:4" x14ac:dyDescent="0.25">
      <c r="C86" s="24"/>
      <c r="D86" s="26"/>
    </row>
    <row r="87" spans="3:4" x14ac:dyDescent="0.25">
      <c r="C87" s="24"/>
      <c r="D87" s="26"/>
    </row>
    <row r="88" spans="3:4" x14ac:dyDescent="0.25">
      <c r="C88" s="24"/>
      <c r="D88" s="26"/>
    </row>
    <row r="89" spans="3:4" x14ac:dyDescent="0.25">
      <c r="C89" s="24"/>
      <c r="D89" s="26"/>
    </row>
    <row r="90" spans="3:4" x14ac:dyDescent="0.25">
      <c r="C90" s="24"/>
      <c r="D90" s="26"/>
    </row>
    <row r="91" spans="3:4" x14ac:dyDescent="0.25">
      <c r="C91" s="24"/>
      <c r="D91" s="26"/>
    </row>
    <row r="92" spans="3:4" x14ac:dyDescent="0.25">
      <c r="C92" s="24"/>
      <c r="D92" s="26"/>
    </row>
    <row r="93" spans="3:4" x14ac:dyDescent="0.25">
      <c r="C93" s="24"/>
      <c r="D93" s="26"/>
    </row>
    <row r="94" spans="3:4" x14ac:dyDescent="0.25">
      <c r="C94" s="24"/>
      <c r="D94" s="26"/>
    </row>
    <row r="95" spans="3:4" x14ac:dyDescent="0.25">
      <c r="C95" s="24"/>
      <c r="D95" s="26"/>
    </row>
    <row r="96" spans="3:4" x14ac:dyDescent="0.25">
      <c r="C96" s="24"/>
      <c r="D96" s="26"/>
    </row>
    <row r="97" spans="3:4" x14ac:dyDescent="0.25">
      <c r="C97" s="24"/>
      <c r="D97" s="26"/>
    </row>
    <row r="98" spans="3:4" x14ac:dyDescent="0.25">
      <c r="C98" s="24"/>
      <c r="D98" s="26"/>
    </row>
    <row r="99" spans="3:4" x14ac:dyDescent="0.25">
      <c r="C99" s="24"/>
      <c r="D99" s="26"/>
    </row>
    <row r="100" spans="3:4" x14ac:dyDescent="0.25">
      <c r="C100" s="24"/>
      <c r="D100" s="26"/>
    </row>
    <row r="101" spans="3:4" x14ac:dyDescent="0.25">
      <c r="C101" s="24"/>
      <c r="D101" s="26"/>
    </row>
    <row r="102" spans="3:4" x14ac:dyDescent="0.25">
      <c r="C102" s="24"/>
      <c r="D102" s="26"/>
    </row>
    <row r="103" spans="3:4" x14ac:dyDescent="0.25">
      <c r="C103" s="24"/>
      <c r="D103" s="26"/>
    </row>
    <row r="104" spans="3:4" x14ac:dyDescent="0.25">
      <c r="C104" s="24"/>
      <c r="D104" s="26"/>
    </row>
    <row r="105" spans="3:4" x14ac:dyDescent="0.25">
      <c r="C105" s="24"/>
      <c r="D105" s="26"/>
    </row>
    <row r="106" spans="3:4" x14ac:dyDescent="0.25">
      <c r="C106" s="24"/>
      <c r="D106" s="26"/>
    </row>
    <row r="107" spans="3:4" x14ac:dyDescent="0.25">
      <c r="C107" s="24"/>
      <c r="D107" s="26"/>
    </row>
    <row r="108" spans="3:4" x14ac:dyDescent="0.25">
      <c r="C108" s="24"/>
      <c r="D108" s="26"/>
    </row>
    <row r="109" spans="3:4" x14ac:dyDescent="0.25">
      <c r="C109" s="24"/>
      <c r="D109" s="26"/>
    </row>
    <row r="110" spans="3:4" x14ac:dyDescent="0.25">
      <c r="C110" s="24"/>
      <c r="D110" s="26"/>
    </row>
    <row r="111" spans="3:4" x14ac:dyDescent="0.25">
      <c r="C111" s="24"/>
      <c r="D111" s="26"/>
    </row>
    <row r="112" spans="3:4" x14ac:dyDescent="0.25">
      <c r="C112" s="24"/>
      <c r="D112" s="26"/>
    </row>
    <row r="113" spans="3:4" x14ac:dyDescent="0.25">
      <c r="C113" s="24"/>
      <c r="D113" s="26"/>
    </row>
    <row r="114" spans="3:4" x14ac:dyDescent="0.25">
      <c r="C114" s="24"/>
      <c r="D114" s="26"/>
    </row>
    <row r="115" spans="3:4" x14ac:dyDescent="0.25">
      <c r="C115" s="24"/>
      <c r="D115" s="26"/>
    </row>
    <row r="116" spans="3:4" x14ac:dyDescent="0.25">
      <c r="C116" s="24"/>
      <c r="D116" s="26"/>
    </row>
    <row r="117" spans="3:4" x14ac:dyDescent="0.25">
      <c r="C117" s="24"/>
      <c r="D117" s="26"/>
    </row>
    <row r="118" spans="3:4" x14ac:dyDescent="0.25">
      <c r="C118" s="24"/>
      <c r="D118" s="26"/>
    </row>
    <row r="119" spans="3:4" x14ac:dyDescent="0.25">
      <c r="C119" s="24"/>
      <c r="D119" s="26"/>
    </row>
    <row r="120" spans="3:4" x14ac:dyDescent="0.25">
      <c r="C120" s="24"/>
      <c r="D120" s="26"/>
    </row>
    <row r="121" spans="3:4" x14ac:dyDescent="0.25">
      <c r="C121" s="24"/>
      <c r="D121" s="26"/>
    </row>
    <row r="122" spans="3:4" x14ac:dyDescent="0.25">
      <c r="C122" s="24"/>
      <c r="D122" s="26"/>
    </row>
    <row r="123" spans="3:4" x14ac:dyDescent="0.25">
      <c r="C123" s="24"/>
      <c r="D123" s="26"/>
    </row>
    <row r="124" spans="3:4" x14ac:dyDescent="0.25">
      <c r="C124" s="24"/>
      <c r="D124" s="26"/>
    </row>
    <row r="125" spans="3:4" x14ac:dyDescent="0.25">
      <c r="C125" s="24"/>
      <c r="D125" s="26"/>
    </row>
    <row r="126" spans="3:4" x14ac:dyDescent="0.25">
      <c r="C126" s="24"/>
      <c r="D126" s="26"/>
    </row>
    <row r="127" spans="3:4" x14ac:dyDescent="0.25">
      <c r="C127" s="24"/>
      <c r="D127" s="26"/>
    </row>
    <row r="128" spans="3:4" x14ac:dyDescent="0.25">
      <c r="C128" s="24"/>
      <c r="D128" s="26"/>
    </row>
    <row r="129" spans="3:4" x14ac:dyDescent="0.25">
      <c r="C129" s="24"/>
      <c r="D129" s="26"/>
    </row>
    <row r="130" spans="3:4" x14ac:dyDescent="0.25">
      <c r="C130" s="24"/>
      <c r="D130" s="26"/>
    </row>
    <row r="131" spans="3:4" x14ac:dyDescent="0.25">
      <c r="C131" s="24"/>
      <c r="D131" s="26"/>
    </row>
    <row r="132" spans="3:4" x14ac:dyDescent="0.25">
      <c r="C132" s="24"/>
      <c r="D132" s="26"/>
    </row>
    <row r="133" spans="3:4" x14ac:dyDescent="0.25">
      <c r="C133" s="24"/>
      <c r="D133" s="26"/>
    </row>
    <row r="134" spans="3:4" x14ac:dyDescent="0.25">
      <c r="C134" s="24"/>
      <c r="D134" s="26"/>
    </row>
    <row r="135" spans="3:4" x14ac:dyDescent="0.25">
      <c r="C135" s="24"/>
      <c r="D135" s="26"/>
    </row>
    <row r="136" spans="3:4" x14ac:dyDescent="0.25">
      <c r="C136" s="24"/>
      <c r="D136" s="26"/>
    </row>
    <row r="137" spans="3:4" x14ac:dyDescent="0.25">
      <c r="C137" s="24"/>
      <c r="D137" s="26"/>
    </row>
    <row r="138" spans="3:4" x14ac:dyDescent="0.25">
      <c r="C138" s="24"/>
      <c r="D138" s="26"/>
    </row>
    <row r="139" spans="3:4" x14ac:dyDescent="0.25">
      <c r="C139" s="24"/>
      <c r="D139" s="26"/>
    </row>
    <row r="140" spans="3:4" x14ac:dyDescent="0.25">
      <c r="C140" s="24"/>
      <c r="D140" s="26"/>
    </row>
    <row r="141" spans="3:4" x14ac:dyDescent="0.25">
      <c r="C141" s="24"/>
      <c r="D141" s="26"/>
    </row>
    <row r="142" spans="3:4" x14ac:dyDescent="0.25">
      <c r="C142" s="24"/>
      <c r="D142" s="26"/>
    </row>
    <row r="143" spans="3:4" x14ac:dyDescent="0.25">
      <c r="C143" s="24"/>
      <c r="D143" s="26"/>
    </row>
    <row r="144" spans="3:4" x14ac:dyDescent="0.25">
      <c r="C144" s="24"/>
      <c r="D144" s="26"/>
    </row>
    <row r="145" spans="3:4" x14ac:dyDescent="0.25">
      <c r="C145" s="24"/>
      <c r="D145" s="26"/>
    </row>
    <row r="146" spans="3:4" x14ac:dyDescent="0.25">
      <c r="C146" s="24"/>
      <c r="D146" s="26"/>
    </row>
    <row r="147" spans="3:4" x14ac:dyDescent="0.25">
      <c r="C147" s="24"/>
      <c r="D147" s="26"/>
    </row>
    <row r="148" spans="3:4" x14ac:dyDescent="0.25">
      <c r="C148" s="24"/>
      <c r="D148" s="26"/>
    </row>
    <row r="149" spans="3:4" x14ac:dyDescent="0.25">
      <c r="C149" s="24"/>
      <c r="D149" s="26"/>
    </row>
    <row r="150" spans="3:4" x14ac:dyDescent="0.25">
      <c r="C150" s="24"/>
      <c r="D150" s="26"/>
    </row>
    <row r="151" spans="3:4" x14ac:dyDescent="0.25">
      <c r="C151" s="24"/>
      <c r="D151" s="26"/>
    </row>
    <row r="152" spans="3:4" x14ac:dyDescent="0.25">
      <c r="C152" s="24"/>
      <c r="D152" s="26"/>
    </row>
    <row r="153" spans="3:4" x14ac:dyDescent="0.25">
      <c r="C153" s="24"/>
      <c r="D153" s="26"/>
    </row>
    <row r="154" spans="3:4" x14ac:dyDescent="0.25">
      <c r="C154" s="24"/>
      <c r="D154" s="26"/>
    </row>
    <row r="155" spans="3:4" x14ac:dyDescent="0.25">
      <c r="C155" s="24"/>
      <c r="D155" s="26"/>
    </row>
    <row r="156" spans="3:4" x14ac:dyDescent="0.25">
      <c r="C156" s="24"/>
      <c r="D156" s="26"/>
    </row>
    <row r="157" spans="3:4" x14ac:dyDescent="0.25">
      <c r="C157" s="24"/>
      <c r="D157" s="26"/>
    </row>
    <row r="158" spans="3:4" x14ac:dyDescent="0.25">
      <c r="C158" s="24"/>
      <c r="D158" s="26"/>
    </row>
    <row r="159" spans="3:4" x14ac:dyDescent="0.25">
      <c r="C159" s="24"/>
      <c r="D159" s="26"/>
    </row>
    <row r="160" spans="3:4" x14ac:dyDescent="0.25">
      <c r="C160" s="24"/>
      <c r="D160" s="26"/>
    </row>
    <row r="161" spans="3:4" x14ac:dyDescent="0.25">
      <c r="C161" s="24"/>
      <c r="D161" s="26"/>
    </row>
    <row r="162" spans="3:4" x14ac:dyDescent="0.25">
      <c r="C162" s="24"/>
      <c r="D162" s="26"/>
    </row>
    <row r="163" spans="3:4" x14ac:dyDescent="0.25">
      <c r="C163" s="24"/>
      <c r="D163" s="26"/>
    </row>
    <row r="164" spans="3:4" x14ac:dyDescent="0.25">
      <c r="C164" s="24"/>
      <c r="D164" s="26"/>
    </row>
    <row r="165" spans="3:4" x14ac:dyDescent="0.25">
      <c r="C165" s="24"/>
      <c r="D165" s="26"/>
    </row>
    <row r="166" spans="3:4" x14ac:dyDescent="0.25">
      <c r="C166" s="24"/>
      <c r="D166" s="26"/>
    </row>
    <row r="167" spans="3:4" x14ac:dyDescent="0.25">
      <c r="C167" s="24"/>
      <c r="D167" s="26"/>
    </row>
    <row r="168" spans="3:4" x14ac:dyDescent="0.25">
      <c r="C168" s="24"/>
      <c r="D168" s="26"/>
    </row>
    <row r="169" spans="3:4" x14ac:dyDescent="0.25">
      <c r="C169" s="24"/>
      <c r="D169" s="26"/>
    </row>
    <row r="170" spans="3:4" x14ac:dyDescent="0.25">
      <c r="C170" s="24"/>
      <c r="D170" s="26"/>
    </row>
    <row r="171" spans="3:4" x14ac:dyDescent="0.25">
      <c r="C171" s="24"/>
      <c r="D171" s="26"/>
    </row>
    <row r="172" spans="3:4" x14ac:dyDescent="0.25">
      <c r="C172" s="24"/>
      <c r="D172" s="26"/>
    </row>
    <row r="173" spans="3:4" x14ac:dyDescent="0.25">
      <c r="C173" s="24"/>
      <c r="D173" s="26"/>
    </row>
    <row r="174" spans="3:4" x14ac:dyDescent="0.25">
      <c r="C174" s="24"/>
      <c r="D174" s="26"/>
    </row>
    <row r="175" spans="3:4" x14ac:dyDescent="0.25">
      <c r="C175" s="24"/>
      <c r="D175" s="26"/>
    </row>
    <row r="176" spans="3:4" x14ac:dyDescent="0.25">
      <c r="C176" s="24"/>
      <c r="D176" s="26"/>
    </row>
    <row r="177" spans="3:4" x14ac:dyDescent="0.25">
      <c r="C177" s="24"/>
      <c r="D177" s="26"/>
    </row>
    <row r="178" spans="3:4" x14ac:dyDescent="0.25">
      <c r="C178" s="24"/>
      <c r="D178" s="26"/>
    </row>
    <row r="179" spans="3:4" x14ac:dyDescent="0.25">
      <c r="C179" s="24"/>
      <c r="D179" s="26"/>
    </row>
    <row r="180" spans="3:4" x14ac:dyDescent="0.25">
      <c r="C180" s="24"/>
      <c r="D180" s="26"/>
    </row>
    <row r="181" spans="3:4" x14ac:dyDescent="0.25">
      <c r="C181" s="24"/>
      <c r="D181" s="26"/>
    </row>
    <row r="182" spans="3:4" x14ac:dyDescent="0.25">
      <c r="C182" s="24"/>
      <c r="D182" s="26"/>
    </row>
    <row r="183" spans="3:4" x14ac:dyDescent="0.25">
      <c r="C183" s="24"/>
      <c r="D183" s="26"/>
    </row>
    <row r="184" spans="3:4" x14ac:dyDescent="0.25">
      <c r="C184" s="24"/>
      <c r="D184" s="26"/>
    </row>
    <row r="185" spans="3:4" x14ac:dyDescent="0.25">
      <c r="C185" s="24"/>
      <c r="D185" s="26"/>
    </row>
    <row r="186" spans="3:4" x14ac:dyDescent="0.25">
      <c r="C186" s="24"/>
      <c r="D186" s="26"/>
    </row>
    <row r="187" spans="3:4" x14ac:dyDescent="0.25">
      <c r="C187" s="24"/>
      <c r="D187" s="26"/>
    </row>
    <row r="188" spans="3:4" x14ac:dyDescent="0.25">
      <c r="C188" s="24"/>
      <c r="D188" s="26"/>
    </row>
    <row r="189" spans="3:4" x14ac:dyDescent="0.25">
      <c r="C189" s="24"/>
      <c r="D189" s="26"/>
    </row>
    <row r="190" spans="3:4" x14ac:dyDescent="0.25">
      <c r="C190" s="24"/>
      <c r="D190" s="26"/>
    </row>
    <row r="191" spans="3:4" x14ac:dyDescent="0.25">
      <c r="C191" s="24"/>
      <c r="D191" s="26"/>
    </row>
    <row r="192" spans="3:4" x14ac:dyDescent="0.25">
      <c r="C192" s="24"/>
      <c r="D192" s="26"/>
    </row>
    <row r="193" spans="3:4" x14ac:dyDescent="0.25">
      <c r="C193" s="24"/>
      <c r="D193" s="26"/>
    </row>
    <row r="194" spans="3:4" x14ac:dyDescent="0.25">
      <c r="C194" s="24"/>
      <c r="D194" s="26"/>
    </row>
    <row r="195" spans="3:4" x14ac:dyDescent="0.25">
      <c r="C195" s="24"/>
      <c r="D195" s="26"/>
    </row>
    <row r="196" spans="3:4" x14ac:dyDescent="0.25">
      <c r="C196" s="24"/>
      <c r="D196" s="26"/>
    </row>
    <row r="197" spans="3:4" x14ac:dyDescent="0.25">
      <c r="C197" s="24"/>
      <c r="D197" s="26"/>
    </row>
    <row r="198" spans="3:4" x14ac:dyDescent="0.25">
      <c r="C198" s="24"/>
      <c r="D198" s="26"/>
    </row>
    <row r="199" spans="3:4" x14ac:dyDescent="0.25">
      <c r="C199" s="24"/>
      <c r="D199" s="26"/>
    </row>
    <row r="200" spans="3:4" x14ac:dyDescent="0.25">
      <c r="C200" s="24"/>
      <c r="D200" s="26"/>
    </row>
    <row r="201" spans="3:4" x14ac:dyDescent="0.25">
      <c r="C201" s="24"/>
      <c r="D201" s="26"/>
    </row>
    <row r="202" spans="3:4" x14ac:dyDescent="0.25">
      <c r="C202" s="24"/>
      <c r="D202" s="26"/>
    </row>
    <row r="203" spans="3:4" x14ac:dyDescent="0.25">
      <c r="C203" s="24"/>
      <c r="D203" s="26"/>
    </row>
    <row r="204" spans="3:4" x14ac:dyDescent="0.25">
      <c r="C204" s="24"/>
      <c r="D204" s="26"/>
    </row>
    <row r="205" spans="3:4" x14ac:dyDescent="0.25">
      <c r="C205" s="24"/>
      <c r="D205" s="26"/>
    </row>
    <row r="206" spans="3:4" x14ac:dyDescent="0.25">
      <c r="C206" s="24"/>
      <c r="D206" s="26"/>
    </row>
    <row r="207" spans="3:4" x14ac:dyDescent="0.25">
      <c r="C207" s="24"/>
      <c r="D207" s="26"/>
    </row>
    <row r="208" spans="3:4" x14ac:dyDescent="0.25">
      <c r="C208" s="24"/>
      <c r="D208" s="26"/>
    </row>
    <row r="209" spans="3:4" x14ac:dyDescent="0.25">
      <c r="C209" s="24"/>
      <c r="D209" s="26"/>
    </row>
    <row r="210" spans="3:4" x14ac:dyDescent="0.25">
      <c r="C210" s="24"/>
      <c r="D210" s="26"/>
    </row>
    <row r="211" spans="3:4" x14ac:dyDescent="0.25">
      <c r="C211" s="24"/>
      <c r="D211" s="26"/>
    </row>
    <row r="212" spans="3:4" x14ac:dyDescent="0.25">
      <c r="C212" s="24"/>
      <c r="D212" s="26"/>
    </row>
    <row r="213" spans="3:4" x14ac:dyDescent="0.25">
      <c r="C213" s="24"/>
      <c r="D213" s="26"/>
    </row>
    <row r="214" spans="3:4" x14ac:dyDescent="0.25">
      <c r="C214" s="24"/>
      <c r="D214" s="26"/>
    </row>
    <row r="215" spans="3:4" x14ac:dyDescent="0.25">
      <c r="C215" s="24"/>
      <c r="D215" s="26"/>
    </row>
    <row r="216" spans="3:4" x14ac:dyDescent="0.25">
      <c r="C216" s="24"/>
      <c r="D216" s="26"/>
    </row>
    <row r="217" spans="3:4" x14ac:dyDescent="0.25">
      <c r="C217" s="24"/>
      <c r="D217" s="26"/>
    </row>
    <row r="218" spans="3:4" x14ac:dyDescent="0.25">
      <c r="C218" s="24"/>
      <c r="D218" s="26"/>
    </row>
    <row r="219" spans="3:4" x14ac:dyDescent="0.25">
      <c r="C219" s="24"/>
      <c r="D219" s="26"/>
    </row>
    <row r="220" spans="3:4" x14ac:dyDescent="0.25">
      <c r="C220" s="24"/>
      <c r="D220" s="26"/>
    </row>
    <row r="221" spans="3:4" x14ac:dyDescent="0.25">
      <c r="C221" s="24"/>
      <c r="D221" s="26"/>
    </row>
    <row r="222" spans="3:4" x14ac:dyDescent="0.25">
      <c r="C222" s="24"/>
      <c r="D222" s="26"/>
    </row>
    <row r="223" spans="3:4" x14ac:dyDescent="0.25">
      <c r="C223" s="24"/>
      <c r="D223" s="26"/>
    </row>
    <row r="224" spans="3:4" x14ac:dyDescent="0.25">
      <c r="C224" s="24"/>
      <c r="D224" s="26"/>
    </row>
    <row r="225" spans="3:4" x14ac:dyDescent="0.25">
      <c r="C225" s="24"/>
      <c r="D225" s="26"/>
    </row>
    <row r="226" spans="3:4" x14ac:dyDescent="0.25">
      <c r="C226" s="24"/>
      <c r="D226" s="26"/>
    </row>
    <row r="227" spans="3:4" x14ac:dyDescent="0.25">
      <c r="C227" s="24"/>
      <c r="D227" s="26"/>
    </row>
    <row r="228" spans="3:4" x14ac:dyDescent="0.25">
      <c r="C228" s="24"/>
      <c r="D228" s="26"/>
    </row>
    <row r="229" spans="3:4" x14ac:dyDescent="0.25">
      <c r="C229" s="24"/>
      <c r="D229" s="26"/>
    </row>
    <row r="230" spans="3:4" x14ac:dyDescent="0.25">
      <c r="C230" s="24"/>
      <c r="D230" s="26"/>
    </row>
    <row r="231" spans="3:4" x14ac:dyDescent="0.25">
      <c r="C231" s="24"/>
      <c r="D231" s="26"/>
    </row>
    <row r="232" spans="3:4" x14ac:dyDescent="0.25">
      <c r="C232" s="24"/>
      <c r="D232" s="26"/>
    </row>
    <row r="233" spans="3:4" x14ac:dyDescent="0.25">
      <c r="C233" s="24"/>
      <c r="D233" s="26"/>
    </row>
    <row r="234" spans="3:4" x14ac:dyDescent="0.25">
      <c r="C234" s="24"/>
      <c r="D234" s="26"/>
    </row>
    <row r="235" spans="3:4" x14ac:dyDescent="0.25">
      <c r="C235" s="24"/>
      <c r="D235" s="26"/>
    </row>
    <row r="236" spans="3:4" x14ac:dyDescent="0.25">
      <c r="C236" s="24"/>
      <c r="D236" s="26"/>
    </row>
    <row r="237" spans="3:4" x14ac:dyDescent="0.25">
      <c r="C237" s="24"/>
      <c r="D237" s="26"/>
    </row>
    <row r="238" spans="3:4" x14ac:dyDescent="0.25">
      <c r="C238" s="24"/>
      <c r="D238" s="26"/>
    </row>
    <row r="239" spans="3:4" x14ac:dyDescent="0.25">
      <c r="C239" s="24"/>
      <c r="D239" s="26"/>
    </row>
    <row r="240" spans="3:4" x14ac:dyDescent="0.25">
      <c r="C240" s="24"/>
      <c r="D240" s="26"/>
    </row>
    <row r="241" spans="3:4" x14ac:dyDescent="0.25">
      <c r="C241" s="24"/>
      <c r="D241" s="26"/>
    </row>
    <row r="242" spans="3:4" x14ac:dyDescent="0.25">
      <c r="C242" s="24"/>
      <c r="D242" s="26"/>
    </row>
    <row r="243" spans="3:4" x14ac:dyDescent="0.25">
      <c r="C243" s="24"/>
      <c r="D243" s="26"/>
    </row>
    <row r="244" spans="3:4" x14ac:dyDescent="0.25">
      <c r="C244" s="24"/>
      <c r="D244" s="26"/>
    </row>
    <row r="245" spans="3:4" x14ac:dyDescent="0.25">
      <c r="C245" s="24"/>
      <c r="D245" s="26"/>
    </row>
    <row r="246" spans="3:4" x14ac:dyDescent="0.25">
      <c r="C246" s="24"/>
      <c r="D246" s="26"/>
    </row>
    <row r="247" spans="3:4" x14ac:dyDescent="0.25">
      <c r="C247" s="24"/>
      <c r="D247" s="26"/>
    </row>
    <row r="248" spans="3:4" x14ac:dyDescent="0.25">
      <c r="C248" s="24"/>
      <c r="D248" s="26"/>
    </row>
    <row r="249" spans="3:4" x14ac:dyDescent="0.25">
      <c r="C249" s="24"/>
      <c r="D249" s="26"/>
    </row>
    <row r="250" spans="3:4" x14ac:dyDescent="0.25">
      <c r="C250" s="24"/>
      <c r="D250" s="26"/>
    </row>
    <row r="251" spans="3:4" x14ac:dyDescent="0.25">
      <c r="C251" s="24"/>
      <c r="D251" s="26"/>
    </row>
    <row r="252" spans="3:4" x14ac:dyDescent="0.25">
      <c r="C252" s="24"/>
      <c r="D252" s="26"/>
    </row>
    <row r="253" spans="3:4" x14ac:dyDescent="0.25">
      <c r="C253" s="24"/>
      <c r="D253" s="26"/>
    </row>
    <row r="254" spans="3:4" x14ac:dyDescent="0.25">
      <c r="C254" s="24"/>
      <c r="D254" s="26"/>
    </row>
    <row r="255" spans="3:4" x14ac:dyDescent="0.25">
      <c r="C255" s="24"/>
      <c r="D255" s="26"/>
    </row>
    <row r="256" spans="3:4" x14ac:dyDescent="0.25">
      <c r="C256" s="24"/>
      <c r="D256" s="26"/>
    </row>
    <row r="257" spans="3:4" x14ac:dyDescent="0.25">
      <c r="C257" s="24"/>
      <c r="D257" s="26"/>
    </row>
    <row r="258" spans="3:4" x14ac:dyDescent="0.25">
      <c r="C258" s="24"/>
      <c r="D258" s="26"/>
    </row>
    <row r="259" spans="3:4" x14ac:dyDescent="0.25">
      <c r="C259" s="24"/>
      <c r="D259" s="26"/>
    </row>
    <row r="260" spans="3:4" x14ac:dyDescent="0.25">
      <c r="C260" s="24"/>
      <c r="D260" s="26"/>
    </row>
    <row r="261" spans="3:4" x14ac:dyDescent="0.25">
      <c r="C261" s="24"/>
      <c r="D261" s="26"/>
    </row>
    <row r="262" spans="3:4" x14ac:dyDescent="0.25">
      <c r="C262" s="24"/>
      <c r="D262" s="26"/>
    </row>
    <row r="263" spans="3:4" x14ac:dyDescent="0.25">
      <c r="C263" s="24"/>
      <c r="D263" s="26"/>
    </row>
    <row r="264" spans="3:4" x14ac:dyDescent="0.25">
      <c r="C264" s="24"/>
      <c r="D264" s="26"/>
    </row>
    <row r="265" spans="3:4" x14ac:dyDescent="0.25">
      <c r="C265" s="24"/>
      <c r="D265" s="26"/>
    </row>
    <row r="266" spans="3:4" x14ac:dyDescent="0.25">
      <c r="C266" s="24"/>
      <c r="D266" s="26"/>
    </row>
    <row r="267" spans="3:4" x14ac:dyDescent="0.25">
      <c r="C267" s="24"/>
      <c r="D267" s="26"/>
    </row>
    <row r="268" spans="3:4" x14ac:dyDescent="0.25">
      <c r="C268" s="24"/>
      <c r="D268" s="26"/>
    </row>
    <row r="269" spans="3:4" x14ac:dyDescent="0.25">
      <c r="C269" s="24"/>
      <c r="D269" s="26"/>
    </row>
    <row r="270" spans="3:4" x14ac:dyDescent="0.25">
      <c r="C270" s="24"/>
      <c r="D270" s="26"/>
    </row>
    <row r="271" spans="3:4" x14ac:dyDescent="0.25">
      <c r="C271" s="24"/>
      <c r="D271" s="26"/>
    </row>
    <row r="272" spans="3:4" x14ac:dyDescent="0.25">
      <c r="C272" s="24"/>
      <c r="D272" s="26"/>
    </row>
    <row r="273" spans="3:4" x14ac:dyDescent="0.25">
      <c r="C273" s="24"/>
      <c r="D273" s="26"/>
    </row>
    <row r="274" spans="3:4" x14ac:dyDescent="0.25">
      <c r="C274" s="24"/>
      <c r="D274" s="26"/>
    </row>
    <row r="275" spans="3:4" x14ac:dyDescent="0.25">
      <c r="C275" s="24"/>
      <c r="D275" s="26"/>
    </row>
    <row r="276" spans="3:4" x14ac:dyDescent="0.25">
      <c r="C276" s="24"/>
      <c r="D276" s="26"/>
    </row>
    <row r="277" spans="3:4" x14ac:dyDescent="0.25">
      <c r="C277" s="24"/>
      <c r="D277" s="26"/>
    </row>
    <row r="278" spans="3:4" x14ac:dyDescent="0.25">
      <c r="C278" s="24"/>
      <c r="D278" s="26"/>
    </row>
    <row r="279" spans="3:4" x14ac:dyDescent="0.25">
      <c r="C279" s="24"/>
      <c r="D279" s="26"/>
    </row>
    <row r="280" spans="3:4" x14ac:dyDescent="0.25">
      <c r="C280" s="24"/>
      <c r="D280" s="26"/>
    </row>
    <row r="281" spans="3:4" x14ac:dyDescent="0.25">
      <c r="C281" s="24"/>
      <c r="D281" s="26"/>
    </row>
    <row r="282" spans="3:4" x14ac:dyDescent="0.25">
      <c r="C282" s="24"/>
      <c r="D282" s="26"/>
    </row>
    <row r="283" spans="3:4" x14ac:dyDescent="0.25">
      <c r="C283" s="24"/>
      <c r="D283" s="26"/>
    </row>
    <row r="284" spans="3:4" x14ac:dyDescent="0.25">
      <c r="C284" s="24"/>
      <c r="D284" s="26"/>
    </row>
    <row r="285" spans="3:4" x14ac:dyDescent="0.25">
      <c r="C285" s="24"/>
      <c r="D285" s="26"/>
    </row>
    <row r="286" spans="3:4" x14ac:dyDescent="0.25">
      <c r="C286" s="24"/>
      <c r="D286" s="26"/>
    </row>
    <row r="287" spans="3:4" x14ac:dyDescent="0.25">
      <c r="C287" s="24"/>
      <c r="D287" s="26"/>
    </row>
    <row r="288" spans="3:4" x14ac:dyDescent="0.25">
      <c r="C288" s="24"/>
      <c r="D288" s="26"/>
    </row>
    <row r="289" spans="3:4" x14ac:dyDescent="0.25">
      <c r="C289" s="24"/>
      <c r="D289" s="26"/>
    </row>
    <row r="290" spans="3:4" x14ac:dyDescent="0.25">
      <c r="C290" s="24"/>
      <c r="D290" s="26"/>
    </row>
    <row r="291" spans="3:4" x14ac:dyDescent="0.25">
      <c r="C291" s="24"/>
      <c r="D291" s="26"/>
    </row>
    <row r="292" spans="3:4" x14ac:dyDescent="0.25">
      <c r="C292" s="24"/>
      <c r="D292" s="26"/>
    </row>
    <row r="293" spans="3:4" x14ac:dyDescent="0.25">
      <c r="C293" s="24"/>
      <c r="D293" s="26"/>
    </row>
    <row r="294" spans="3:4" x14ac:dyDescent="0.25">
      <c r="C294" s="24"/>
      <c r="D294" s="26"/>
    </row>
    <row r="295" spans="3:4" x14ac:dyDescent="0.25">
      <c r="C295" s="24"/>
      <c r="D295" s="26"/>
    </row>
    <row r="296" spans="3:4" x14ac:dyDescent="0.25">
      <c r="C296" s="24"/>
      <c r="D296" s="26"/>
    </row>
    <row r="297" spans="3:4" x14ac:dyDescent="0.25">
      <c r="C297" s="24"/>
      <c r="D297" s="26"/>
    </row>
    <row r="298" spans="3:4" x14ac:dyDescent="0.25">
      <c r="C298" s="24"/>
      <c r="D298" s="26"/>
    </row>
    <row r="299" spans="3:4" x14ac:dyDescent="0.25">
      <c r="C299" s="24"/>
      <c r="D299" s="26"/>
    </row>
    <row r="300" spans="3:4" x14ac:dyDescent="0.25">
      <c r="C300" s="24"/>
      <c r="D300" s="26"/>
    </row>
    <row r="301" spans="3:4" x14ac:dyDescent="0.25">
      <c r="C301" s="24"/>
      <c r="D301" s="26"/>
    </row>
    <row r="302" spans="3:4" x14ac:dyDescent="0.25">
      <c r="C302" s="24"/>
      <c r="D302" s="26"/>
    </row>
    <row r="303" spans="3:4" x14ac:dyDescent="0.25">
      <c r="C303" s="24"/>
      <c r="D303" s="26"/>
    </row>
    <row r="304" spans="3:4" x14ac:dyDescent="0.25">
      <c r="C304" s="24"/>
      <c r="D304" s="26"/>
    </row>
    <row r="305" spans="3:4" x14ac:dyDescent="0.25">
      <c r="C305" s="24"/>
      <c r="D305" s="26"/>
    </row>
    <row r="306" spans="3:4" x14ac:dyDescent="0.25">
      <c r="C306" s="24"/>
      <c r="D306" s="26"/>
    </row>
    <row r="307" spans="3:4" x14ac:dyDescent="0.25">
      <c r="C307" s="24"/>
      <c r="D307" s="26"/>
    </row>
    <row r="308" spans="3:4" x14ac:dyDescent="0.25">
      <c r="C308" s="24"/>
      <c r="D308" s="26"/>
    </row>
    <row r="309" spans="3:4" x14ac:dyDescent="0.25">
      <c r="C309" s="24"/>
      <c r="D309" s="26"/>
    </row>
    <row r="310" spans="3:4" x14ac:dyDescent="0.25">
      <c r="C310" s="24"/>
      <c r="D310" s="26"/>
    </row>
    <row r="311" spans="3:4" x14ac:dyDescent="0.25">
      <c r="C311" s="24"/>
      <c r="D311" s="26"/>
    </row>
    <row r="312" spans="3:4" x14ac:dyDescent="0.25">
      <c r="C312" s="24"/>
      <c r="D312" s="26"/>
    </row>
    <row r="313" spans="3:4" x14ac:dyDescent="0.25">
      <c r="C313" s="24"/>
      <c r="D313" s="26"/>
    </row>
    <row r="314" spans="3:4" x14ac:dyDescent="0.25">
      <c r="C314" s="24"/>
      <c r="D314" s="26"/>
    </row>
    <row r="315" spans="3:4" x14ac:dyDescent="0.25">
      <c r="C315" s="24"/>
      <c r="D315" s="26"/>
    </row>
    <row r="316" spans="3:4" x14ac:dyDescent="0.25">
      <c r="C316" s="24"/>
      <c r="D316" s="26"/>
    </row>
    <row r="317" spans="3:4" x14ac:dyDescent="0.25">
      <c r="C317" s="24"/>
      <c r="D317" s="26"/>
    </row>
    <row r="318" spans="3:4" x14ac:dyDescent="0.25">
      <c r="C318" s="24"/>
      <c r="D318" s="26"/>
    </row>
    <row r="319" spans="3:4" x14ac:dyDescent="0.25">
      <c r="C319" s="24"/>
      <c r="D319" s="26"/>
    </row>
    <row r="320" spans="3:4" x14ac:dyDescent="0.25">
      <c r="C320" s="24"/>
      <c r="D320" s="26"/>
    </row>
    <row r="321" spans="3:4" x14ac:dyDescent="0.25">
      <c r="C321" s="24"/>
      <c r="D321" s="26"/>
    </row>
    <row r="322" spans="3:4" x14ac:dyDescent="0.25">
      <c r="C322" s="24"/>
      <c r="D322" s="26"/>
    </row>
    <row r="323" spans="3:4" x14ac:dyDescent="0.25">
      <c r="C323" s="24"/>
      <c r="D323" s="26"/>
    </row>
    <row r="324" spans="3:4" x14ac:dyDescent="0.25">
      <c r="C324" s="24"/>
      <c r="D324" s="26"/>
    </row>
    <row r="325" spans="3:4" x14ac:dyDescent="0.25">
      <c r="C325" s="24"/>
      <c r="D325" s="26"/>
    </row>
    <row r="326" spans="3:4" x14ac:dyDescent="0.25">
      <c r="C326" s="24"/>
      <c r="D326" s="26"/>
    </row>
    <row r="327" spans="3:4" x14ac:dyDescent="0.25">
      <c r="C327" s="24"/>
      <c r="D327" s="26"/>
    </row>
    <row r="328" spans="3:4" x14ac:dyDescent="0.25">
      <c r="C328" s="24"/>
      <c r="D328" s="26"/>
    </row>
    <row r="329" spans="3:4" x14ac:dyDescent="0.25">
      <c r="C329" s="24"/>
      <c r="D329" s="26"/>
    </row>
    <row r="330" spans="3:4" x14ac:dyDescent="0.25">
      <c r="C330" s="24"/>
      <c r="D330" s="26"/>
    </row>
    <row r="331" spans="3:4" x14ac:dyDescent="0.25">
      <c r="C331" s="24"/>
      <c r="D331" s="26"/>
    </row>
    <row r="332" spans="3:4" x14ac:dyDescent="0.25">
      <c r="C332" s="24"/>
      <c r="D332" s="26"/>
    </row>
    <row r="333" spans="3:4" x14ac:dyDescent="0.25">
      <c r="C333" s="24"/>
      <c r="D333" s="26"/>
    </row>
    <row r="334" spans="3:4" x14ac:dyDescent="0.25">
      <c r="C334" s="24"/>
      <c r="D334" s="26"/>
    </row>
    <row r="335" spans="3:4" x14ac:dyDescent="0.25">
      <c r="C335" s="24"/>
      <c r="D335" s="26"/>
    </row>
    <row r="336" spans="3:4" x14ac:dyDescent="0.25">
      <c r="C336" s="24"/>
      <c r="D336" s="26"/>
    </row>
    <row r="337" spans="3:4" x14ac:dyDescent="0.25">
      <c r="C337" s="24"/>
      <c r="D337" s="26"/>
    </row>
    <row r="338" spans="3:4" x14ac:dyDescent="0.25">
      <c r="C338" s="24"/>
      <c r="D338" s="26"/>
    </row>
    <row r="339" spans="3:4" x14ac:dyDescent="0.25">
      <c r="C339" s="24"/>
      <c r="D339" s="26"/>
    </row>
    <row r="340" spans="3:4" x14ac:dyDescent="0.25">
      <c r="C340" s="24"/>
      <c r="D340" s="26"/>
    </row>
    <row r="341" spans="3:4" x14ac:dyDescent="0.25">
      <c r="C341" s="24"/>
      <c r="D341" s="26"/>
    </row>
    <row r="342" spans="3:4" x14ac:dyDescent="0.25">
      <c r="C342" s="24"/>
      <c r="D342" s="26"/>
    </row>
    <row r="343" spans="3:4" x14ac:dyDescent="0.25">
      <c r="C343" s="24"/>
      <c r="D343" s="26"/>
    </row>
    <row r="344" spans="3:4" x14ac:dyDescent="0.25">
      <c r="C344" s="24"/>
      <c r="D344" s="26"/>
    </row>
    <row r="345" spans="3:4" x14ac:dyDescent="0.25">
      <c r="C345" s="24"/>
      <c r="D345" s="26"/>
    </row>
    <row r="346" spans="3:4" x14ac:dyDescent="0.25">
      <c r="C346" s="24"/>
      <c r="D346" s="26"/>
    </row>
    <row r="347" spans="3:4" x14ac:dyDescent="0.25">
      <c r="C347" s="24"/>
      <c r="D347" s="26"/>
    </row>
    <row r="348" spans="3:4" x14ac:dyDescent="0.25">
      <c r="C348" s="24"/>
      <c r="D348" s="26"/>
    </row>
    <row r="349" spans="3:4" x14ac:dyDescent="0.25">
      <c r="C349" s="24"/>
      <c r="D349" s="26"/>
    </row>
    <row r="350" spans="3:4" x14ac:dyDescent="0.25">
      <c r="C350" s="24"/>
      <c r="D350" s="26"/>
    </row>
    <row r="351" spans="3:4" x14ac:dyDescent="0.25">
      <c r="C351" s="24"/>
      <c r="D351" s="26"/>
    </row>
    <row r="352" spans="3:4" x14ac:dyDescent="0.25">
      <c r="C352" s="24"/>
      <c r="D352" s="26"/>
    </row>
    <row r="353" spans="3:4" x14ac:dyDescent="0.25">
      <c r="C353" s="24"/>
      <c r="D353" s="26"/>
    </row>
    <row r="354" spans="3:4" x14ac:dyDescent="0.25">
      <c r="C354" s="24"/>
      <c r="D354" s="26"/>
    </row>
    <row r="355" spans="3:4" x14ac:dyDescent="0.25">
      <c r="C355" s="24"/>
      <c r="D355" s="26"/>
    </row>
    <row r="356" spans="3:4" x14ac:dyDescent="0.25">
      <c r="C356" s="24"/>
      <c r="D356" s="26"/>
    </row>
    <row r="357" spans="3:4" x14ac:dyDescent="0.25">
      <c r="C357" s="24"/>
      <c r="D357" s="26"/>
    </row>
    <row r="358" spans="3:4" x14ac:dyDescent="0.25">
      <c r="C358" s="24"/>
      <c r="D358" s="26"/>
    </row>
    <row r="359" spans="3:4" x14ac:dyDescent="0.25">
      <c r="C359" s="24"/>
      <c r="D359" s="26"/>
    </row>
    <row r="360" spans="3:4" x14ac:dyDescent="0.25">
      <c r="C360" s="24"/>
      <c r="D360" s="26"/>
    </row>
    <row r="361" spans="3:4" x14ac:dyDescent="0.25">
      <c r="C361" s="24"/>
      <c r="D361" s="26"/>
    </row>
    <row r="362" spans="3:4" x14ac:dyDescent="0.25">
      <c r="C362" s="24"/>
      <c r="D362" s="26"/>
    </row>
    <row r="363" spans="3:4" x14ac:dyDescent="0.25">
      <c r="C363" s="24"/>
      <c r="D363" s="26"/>
    </row>
    <row r="364" spans="3:4" x14ac:dyDescent="0.25">
      <c r="C364" s="24"/>
      <c r="D364" s="26"/>
    </row>
    <row r="365" spans="3:4" x14ac:dyDescent="0.25">
      <c r="C365" s="24"/>
      <c r="D365" s="26"/>
    </row>
    <row r="366" spans="3:4" x14ac:dyDescent="0.25">
      <c r="C366" s="24"/>
      <c r="D366" s="26"/>
    </row>
    <row r="367" spans="3:4" x14ac:dyDescent="0.25">
      <c r="C367" s="24"/>
      <c r="D367" s="26"/>
    </row>
    <row r="368" spans="3:4" x14ac:dyDescent="0.25">
      <c r="C368" s="24"/>
      <c r="D368" s="26"/>
    </row>
    <row r="369" spans="3:4" x14ac:dyDescent="0.25">
      <c r="C369" s="24"/>
      <c r="D369" s="26"/>
    </row>
    <row r="370" spans="3:4" x14ac:dyDescent="0.25">
      <c r="C370" s="24"/>
      <c r="D370" s="26"/>
    </row>
    <row r="371" spans="3:4" x14ac:dyDescent="0.25">
      <c r="C371" s="24"/>
      <c r="D371" s="26"/>
    </row>
    <row r="372" spans="3:4" x14ac:dyDescent="0.25">
      <c r="C372" s="24"/>
      <c r="D372" s="26"/>
    </row>
    <row r="373" spans="3:4" x14ac:dyDescent="0.25">
      <c r="C373" s="24"/>
      <c r="D373" s="26"/>
    </row>
    <row r="374" spans="3:4" x14ac:dyDescent="0.25">
      <c r="C374" s="24"/>
      <c r="D374" s="26"/>
    </row>
    <row r="375" spans="3:4" x14ac:dyDescent="0.25">
      <c r="C375" s="24"/>
      <c r="D375" s="26"/>
    </row>
    <row r="376" spans="3:4" x14ac:dyDescent="0.25">
      <c r="C376" s="24"/>
      <c r="D376" s="26"/>
    </row>
    <row r="377" spans="3:4" x14ac:dyDescent="0.25">
      <c r="C377" s="24"/>
      <c r="D377" s="26"/>
    </row>
    <row r="378" spans="3:4" x14ac:dyDescent="0.25">
      <c r="C378" s="24"/>
      <c r="D378" s="26"/>
    </row>
    <row r="379" spans="3:4" x14ac:dyDescent="0.25">
      <c r="C379" s="24"/>
      <c r="D379" s="26"/>
    </row>
    <row r="380" spans="3:4" x14ac:dyDescent="0.25">
      <c r="C380" s="24"/>
      <c r="D380" s="26"/>
    </row>
    <row r="381" spans="3:4" x14ac:dyDescent="0.25">
      <c r="C381" s="24"/>
      <c r="D381" s="26"/>
    </row>
    <row r="382" spans="3:4" x14ac:dyDescent="0.25">
      <c r="C382" s="24"/>
      <c r="D382" s="26"/>
    </row>
    <row r="383" spans="3:4" x14ac:dyDescent="0.25">
      <c r="C383" s="24"/>
      <c r="D383" s="26"/>
    </row>
    <row r="384" spans="3:4" x14ac:dyDescent="0.25">
      <c r="C384" s="24"/>
      <c r="D384" s="26"/>
    </row>
    <row r="385" spans="3:4" x14ac:dyDescent="0.25">
      <c r="C385" s="24"/>
      <c r="D385" s="26"/>
    </row>
    <row r="386" spans="3:4" x14ac:dyDescent="0.25">
      <c r="C386" s="24"/>
      <c r="D386" s="26"/>
    </row>
    <row r="387" spans="3:4" x14ac:dyDescent="0.25">
      <c r="C387" s="24"/>
      <c r="D387" s="26"/>
    </row>
    <row r="388" spans="3:4" x14ac:dyDescent="0.25">
      <c r="C388" s="24"/>
      <c r="D388" s="26"/>
    </row>
    <row r="389" spans="3:4" x14ac:dyDescent="0.25">
      <c r="C389" s="24"/>
      <c r="D389" s="26"/>
    </row>
    <row r="390" spans="3:4" x14ac:dyDescent="0.25">
      <c r="C390" s="24"/>
      <c r="D390" s="26"/>
    </row>
    <row r="391" spans="3:4" x14ac:dyDescent="0.25">
      <c r="C391" s="24"/>
      <c r="D391" s="26"/>
    </row>
    <row r="392" spans="3:4" x14ac:dyDescent="0.25">
      <c r="C392" s="24"/>
      <c r="D392" s="26"/>
    </row>
    <row r="393" spans="3:4" x14ac:dyDescent="0.25">
      <c r="C393" s="24"/>
      <c r="D393" s="26"/>
    </row>
    <row r="394" spans="3:4" x14ac:dyDescent="0.25">
      <c r="C394" s="24"/>
      <c r="D394" s="26"/>
    </row>
    <row r="395" spans="3:4" x14ac:dyDescent="0.25">
      <c r="C395" s="24"/>
      <c r="D395" s="26"/>
    </row>
  </sheetData>
  <phoneticPr fontId="21" type="noConversion"/>
  <pageMargins left="0.39370078740157483" right="0.39370078740157483" top="0.98425196850393704" bottom="0.98425196850393704" header="0.51181102362204722" footer="0.51181102362204722"/>
  <pageSetup paperSize="9" orientation="landscape" horizontalDpi="4294967293"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424"/>
  <sheetViews>
    <sheetView tabSelected="1" topLeftCell="C1" workbookViewId="0">
      <selection activeCell="C1" sqref="C1"/>
    </sheetView>
  </sheetViews>
  <sheetFormatPr baseColWidth="10" defaultColWidth="11.44140625" defaultRowHeight="13.2" x14ac:dyDescent="0.25"/>
  <cols>
    <col min="1" max="2" width="11.44140625" style="21" hidden="1" customWidth="1"/>
    <col min="3" max="3" width="4.88671875" style="23" customWidth="1"/>
    <col min="4" max="4" width="11.44140625" style="21" customWidth="1"/>
    <col min="5" max="5" width="16.88671875" style="23" bestFit="1" customWidth="1"/>
    <col min="6" max="6" width="4.109375" style="21" customWidth="1"/>
    <col min="7" max="7" width="8" style="21" customWidth="1"/>
    <col min="8" max="13" width="11.44140625" style="21"/>
    <col min="14" max="14" width="49.6640625" style="21" customWidth="1"/>
    <col min="15" max="16384" width="11.44140625" style="21"/>
  </cols>
  <sheetData>
    <row r="1" spans="1:24" ht="27.6" x14ac:dyDescent="0.6">
      <c r="C1" s="330" t="s">
        <v>263</v>
      </c>
      <c r="D1" s="321"/>
      <c r="E1" s="322"/>
      <c r="F1" s="321"/>
      <c r="G1" s="321"/>
      <c r="H1" s="321"/>
      <c r="I1" s="321"/>
      <c r="J1" s="321"/>
      <c r="K1" s="321"/>
      <c r="L1" s="321"/>
      <c r="M1" s="321"/>
      <c r="N1" s="321"/>
      <c r="O1" s="321"/>
      <c r="P1" s="321"/>
      <c r="Q1" s="321"/>
      <c r="R1" s="321"/>
      <c r="S1" s="321"/>
      <c r="T1" s="321"/>
      <c r="U1" s="321"/>
      <c r="V1" s="321"/>
      <c r="W1" s="321"/>
      <c r="X1" s="321"/>
    </row>
    <row r="2" spans="1:24" s="37" customFormat="1" ht="7.5" customHeight="1" thickBot="1" x14ac:dyDescent="0.3">
      <c r="A2" s="38"/>
      <c r="B2" s="38"/>
      <c r="C2" s="322"/>
      <c r="D2" s="323"/>
      <c r="E2" s="323"/>
      <c r="F2" s="324"/>
      <c r="G2" s="323"/>
      <c r="H2" s="323"/>
      <c r="I2" s="323"/>
      <c r="J2" s="323"/>
      <c r="K2" s="323"/>
      <c r="L2" s="323"/>
      <c r="M2" s="323"/>
      <c r="N2" s="323"/>
      <c r="O2" s="323"/>
      <c r="P2" s="323"/>
      <c r="Q2" s="323"/>
      <c r="R2" s="323"/>
      <c r="S2" s="323"/>
      <c r="T2" s="323"/>
      <c r="U2" s="323"/>
      <c r="V2" s="323"/>
      <c r="W2" s="323"/>
      <c r="X2" s="323"/>
    </row>
    <row r="3" spans="1:24" ht="14.4" thickTop="1" x14ac:dyDescent="0.25">
      <c r="C3" s="68" t="s">
        <v>189</v>
      </c>
      <c r="D3" s="69"/>
      <c r="E3" s="70"/>
      <c r="F3" s="70"/>
      <c r="G3" s="71"/>
      <c r="H3" s="72"/>
      <c r="I3" s="72"/>
      <c r="J3" s="72"/>
      <c r="K3" s="72"/>
      <c r="L3" s="72"/>
      <c r="M3" s="72"/>
      <c r="N3" s="73"/>
      <c r="O3" s="321"/>
      <c r="P3" s="321"/>
      <c r="Q3" s="321"/>
      <c r="R3" s="321"/>
      <c r="S3" s="321"/>
      <c r="T3" s="321"/>
      <c r="U3" s="321"/>
      <c r="V3" s="321"/>
      <c r="W3" s="321"/>
      <c r="X3" s="321"/>
    </row>
    <row r="4" spans="1:24" s="39" customFormat="1" ht="64.5" customHeight="1" x14ac:dyDescent="0.25">
      <c r="C4" s="60">
        <v>1</v>
      </c>
      <c r="D4" s="357" t="s">
        <v>2</v>
      </c>
      <c r="E4" s="357"/>
      <c r="F4" s="357"/>
      <c r="G4" s="357"/>
      <c r="H4" s="357"/>
      <c r="I4" s="357"/>
      <c r="J4" s="357"/>
      <c r="K4" s="357"/>
      <c r="L4" s="357"/>
      <c r="M4" s="357"/>
      <c r="N4" s="358"/>
      <c r="O4" s="325"/>
      <c r="P4" s="325"/>
      <c r="Q4" s="325"/>
      <c r="R4" s="325"/>
      <c r="S4" s="325"/>
      <c r="T4" s="325"/>
      <c r="U4" s="325"/>
      <c r="V4" s="325"/>
      <c r="W4" s="325"/>
      <c r="X4" s="325"/>
    </row>
    <row r="5" spans="1:24" s="39" customFormat="1" ht="48" customHeight="1" x14ac:dyDescent="0.25">
      <c r="C5" s="60">
        <f>C4+1</f>
        <v>2</v>
      </c>
      <c r="D5" s="357" t="s">
        <v>264</v>
      </c>
      <c r="E5" s="357"/>
      <c r="F5" s="357"/>
      <c r="G5" s="357"/>
      <c r="H5" s="357"/>
      <c r="I5" s="357"/>
      <c r="J5" s="357"/>
      <c r="K5" s="357"/>
      <c r="L5" s="357"/>
      <c r="M5" s="357"/>
      <c r="N5" s="358"/>
      <c r="O5" s="325"/>
      <c r="P5" s="325"/>
      <c r="Q5" s="325"/>
      <c r="R5" s="325"/>
      <c r="S5" s="325"/>
      <c r="T5" s="325"/>
      <c r="U5" s="325"/>
      <c r="V5" s="325"/>
      <c r="W5" s="325"/>
      <c r="X5" s="325"/>
    </row>
    <row r="6" spans="1:24" ht="13.8" x14ac:dyDescent="0.25">
      <c r="C6" s="74" t="s">
        <v>188</v>
      </c>
      <c r="D6" s="75"/>
      <c r="E6" s="76"/>
      <c r="F6" s="76"/>
      <c r="G6" s="77"/>
      <c r="H6" s="78"/>
      <c r="I6" s="78"/>
      <c r="J6" s="78"/>
      <c r="K6" s="78"/>
      <c r="L6" s="78"/>
      <c r="M6" s="78"/>
      <c r="N6" s="79"/>
      <c r="O6" s="321"/>
      <c r="P6" s="321"/>
      <c r="Q6" s="321"/>
      <c r="R6" s="321"/>
      <c r="S6" s="321"/>
      <c r="T6" s="321"/>
      <c r="U6" s="321"/>
      <c r="V6" s="321"/>
      <c r="W6" s="321"/>
      <c r="X6" s="321"/>
    </row>
    <row r="7" spans="1:24" s="39" customFormat="1" ht="33" customHeight="1" x14ac:dyDescent="0.25">
      <c r="C7" s="60">
        <v>1</v>
      </c>
      <c r="D7" s="357" t="s">
        <v>251</v>
      </c>
      <c r="E7" s="357"/>
      <c r="F7" s="357"/>
      <c r="G7" s="357"/>
      <c r="H7" s="357"/>
      <c r="I7" s="357"/>
      <c r="J7" s="357"/>
      <c r="K7" s="357"/>
      <c r="L7" s="357"/>
      <c r="M7" s="357"/>
      <c r="N7" s="358"/>
      <c r="O7" s="325"/>
      <c r="P7" s="325"/>
      <c r="Q7" s="325"/>
      <c r="R7" s="325"/>
      <c r="S7" s="325"/>
      <c r="T7" s="325"/>
      <c r="U7" s="325"/>
      <c r="V7" s="325"/>
      <c r="W7" s="325"/>
      <c r="X7" s="325"/>
    </row>
    <row r="8" spans="1:24" s="39" customFormat="1" ht="46.5" customHeight="1" x14ac:dyDescent="0.25">
      <c r="C8" s="60">
        <f t="shared" ref="C8:C17" si="0">C7+1</f>
        <v>2</v>
      </c>
      <c r="D8" s="361" t="s">
        <v>265</v>
      </c>
      <c r="E8" s="362"/>
      <c r="F8" s="362"/>
      <c r="G8" s="362"/>
      <c r="H8" s="362"/>
      <c r="I8" s="362"/>
      <c r="J8" s="362"/>
      <c r="K8" s="362"/>
      <c r="L8" s="362"/>
      <c r="M8" s="362"/>
      <c r="N8" s="363"/>
      <c r="O8" s="325"/>
      <c r="P8" s="325"/>
      <c r="Q8" s="325"/>
      <c r="R8" s="325"/>
      <c r="S8" s="325"/>
      <c r="T8" s="325"/>
      <c r="U8" s="325"/>
      <c r="V8" s="325"/>
      <c r="W8" s="325"/>
      <c r="X8" s="325"/>
    </row>
    <row r="9" spans="1:24" s="39" customFormat="1" ht="18.75" customHeight="1" x14ac:dyDescent="0.25">
      <c r="C9" s="60">
        <f t="shared" si="0"/>
        <v>3</v>
      </c>
      <c r="D9" s="361" t="s">
        <v>257</v>
      </c>
      <c r="E9" s="362"/>
      <c r="F9" s="362"/>
      <c r="G9" s="362"/>
      <c r="H9" s="362"/>
      <c r="I9" s="362"/>
      <c r="J9" s="362"/>
      <c r="K9" s="362"/>
      <c r="L9" s="362"/>
      <c r="M9" s="362"/>
      <c r="N9" s="363"/>
      <c r="O9" s="325"/>
      <c r="P9" s="325"/>
      <c r="Q9" s="325"/>
      <c r="R9" s="325"/>
      <c r="S9" s="325"/>
      <c r="T9" s="325"/>
      <c r="U9" s="325"/>
      <c r="V9" s="325"/>
      <c r="W9" s="325"/>
      <c r="X9" s="325"/>
    </row>
    <row r="10" spans="1:24" s="39" customFormat="1" ht="18" customHeight="1" x14ac:dyDescent="0.25">
      <c r="C10" s="60">
        <f t="shared" si="0"/>
        <v>4</v>
      </c>
      <c r="D10" s="357" t="s">
        <v>258</v>
      </c>
      <c r="E10" s="362"/>
      <c r="F10" s="362"/>
      <c r="G10" s="362"/>
      <c r="H10" s="362"/>
      <c r="I10" s="362"/>
      <c r="J10" s="362"/>
      <c r="K10" s="362"/>
      <c r="L10" s="362"/>
      <c r="M10" s="362"/>
      <c r="N10" s="363"/>
      <c r="O10" s="325"/>
      <c r="P10" s="325"/>
      <c r="Q10" s="325"/>
      <c r="R10" s="325"/>
      <c r="S10" s="325"/>
      <c r="T10" s="325"/>
      <c r="U10" s="325"/>
      <c r="V10" s="325"/>
      <c r="W10" s="325"/>
      <c r="X10" s="325"/>
    </row>
    <row r="11" spans="1:24" s="39" customFormat="1" ht="75.75" customHeight="1" x14ac:dyDescent="0.25">
      <c r="C11" s="60">
        <f t="shared" si="0"/>
        <v>5</v>
      </c>
      <c r="D11" s="364" t="s">
        <v>266</v>
      </c>
      <c r="E11" s="362"/>
      <c r="F11" s="362"/>
      <c r="G11" s="362"/>
      <c r="H11" s="362"/>
      <c r="I11" s="362"/>
      <c r="J11" s="362"/>
      <c r="K11" s="362"/>
      <c r="L11" s="362"/>
      <c r="M11" s="362"/>
      <c r="N11" s="363"/>
      <c r="O11" s="325"/>
      <c r="P11" s="325"/>
      <c r="Q11" s="325"/>
      <c r="R11" s="325"/>
      <c r="S11" s="325"/>
      <c r="T11" s="325"/>
      <c r="U11" s="325"/>
      <c r="V11" s="325"/>
      <c r="W11" s="325"/>
      <c r="X11" s="325"/>
    </row>
    <row r="12" spans="1:24" s="40" customFormat="1" ht="46.5" customHeight="1" x14ac:dyDescent="0.25">
      <c r="C12" s="60">
        <f t="shared" si="0"/>
        <v>6</v>
      </c>
      <c r="D12" s="364" t="s">
        <v>245</v>
      </c>
      <c r="E12" s="365"/>
      <c r="F12" s="365"/>
      <c r="G12" s="365"/>
      <c r="H12" s="365"/>
      <c r="I12" s="365"/>
      <c r="J12" s="365"/>
      <c r="K12" s="365"/>
      <c r="L12" s="365"/>
      <c r="M12" s="365"/>
      <c r="N12" s="352"/>
      <c r="O12" s="287"/>
      <c r="P12" s="287"/>
      <c r="Q12" s="287"/>
      <c r="R12" s="287"/>
      <c r="S12" s="287"/>
      <c r="T12" s="287"/>
      <c r="U12" s="287"/>
      <c r="V12" s="287"/>
      <c r="W12" s="287"/>
      <c r="X12" s="287"/>
    </row>
    <row r="13" spans="1:24" s="40" customFormat="1" ht="60.75" customHeight="1" x14ac:dyDescent="0.25">
      <c r="C13" s="60">
        <f t="shared" si="0"/>
        <v>7</v>
      </c>
      <c r="D13" s="350" t="s">
        <v>254</v>
      </c>
      <c r="E13" s="359"/>
      <c r="F13" s="359"/>
      <c r="G13" s="359"/>
      <c r="H13" s="359"/>
      <c r="I13" s="359"/>
      <c r="J13" s="359"/>
      <c r="K13" s="359"/>
      <c r="L13" s="359"/>
      <c r="M13" s="359"/>
      <c r="N13" s="360"/>
      <c r="O13" s="287"/>
      <c r="P13" s="287"/>
      <c r="Q13" s="287"/>
      <c r="R13" s="287"/>
      <c r="S13" s="287"/>
      <c r="T13" s="287"/>
      <c r="U13" s="287"/>
      <c r="V13" s="287"/>
      <c r="W13" s="287"/>
      <c r="X13" s="287"/>
    </row>
    <row r="14" spans="1:24" s="40" customFormat="1" ht="45" customHeight="1" x14ac:dyDescent="0.25">
      <c r="C14" s="60">
        <v>8</v>
      </c>
      <c r="D14" s="350" t="s">
        <v>267</v>
      </c>
      <c r="E14" s="350"/>
      <c r="F14" s="350"/>
      <c r="G14" s="350"/>
      <c r="H14" s="350"/>
      <c r="I14" s="350"/>
      <c r="J14" s="350"/>
      <c r="K14" s="350"/>
      <c r="L14" s="350"/>
      <c r="M14" s="350"/>
      <c r="N14" s="350"/>
      <c r="O14" s="287"/>
      <c r="P14" s="287"/>
      <c r="Q14" s="287"/>
      <c r="R14" s="287"/>
      <c r="S14" s="287"/>
      <c r="T14" s="287"/>
      <c r="U14" s="287"/>
      <c r="V14" s="287"/>
      <c r="W14" s="287"/>
      <c r="X14" s="287"/>
    </row>
    <row r="15" spans="1:24" s="39" customFormat="1" ht="24.75" customHeight="1" x14ac:dyDescent="0.25">
      <c r="C15" s="60">
        <v>9</v>
      </c>
      <c r="D15" s="350" t="s">
        <v>268</v>
      </c>
      <c r="E15" s="350"/>
      <c r="F15" s="350"/>
      <c r="G15" s="350"/>
      <c r="H15" s="350"/>
      <c r="I15" s="350"/>
      <c r="J15" s="350"/>
      <c r="K15" s="350"/>
      <c r="L15" s="350"/>
      <c r="M15" s="350"/>
      <c r="N15" s="356"/>
      <c r="O15" s="325"/>
      <c r="P15" s="325"/>
      <c r="Q15" s="325"/>
      <c r="R15" s="325"/>
      <c r="S15" s="325"/>
      <c r="T15" s="325"/>
      <c r="U15" s="325"/>
      <c r="V15" s="325"/>
      <c r="W15" s="325"/>
      <c r="X15" s="325"/>
    </row>
    <row r="16" spans="1:24" s="39" customFormat="1" ht="66.75" customHeight="1" x14ac:dyDescent="0.25">
      <c r="C16" s="60">
        <f t="shared" si="0"/>
        <v>10</v>
      </c>
      <c r="D16" s="350" t="s">
        <v>276</v>
      </c>
      <c r="E16" s="350"/>
      <c r="F16" s="350"/>
      <c r="G16" s="350"/>
      <c r="H16" s="350"/>
      <c r="I16" s="350"/>
      <c r="J16" s="350"/>
      <c r="K16" s="350"/>
      <c r="L16" s="350"/>
      <c r="M16" s="350"/>
      <c r="N16" s="356"/>
      <c r="O16" s="325"/>
      <c r="P16" s="325"/>
      <c r="Q16" s="325"/>
      <c r="R16" s="325"/>
      <c r="S16" s="325"/>
      <c r="T16" s="325"/>
      <c r="U16" s="325"/>
      <c r="V16" s="325"/>
      <c r="W16" s="325"/>
      <c r="X16" s="325"/>
    </row>
    <row r="17" spans="1:24" s="40" customFormat="1" ht="16.5" customHeight="1" x14ac:dyDescent="0.25">
      <c r="C17" s="60">
        <f t="shared" si="0"/>
        <v>11</v>
      </c>
      <c r="D17" s="350" t="s">
        <v>0</v>
      </c>
      <c r="E17" s="351"/>
      <c r="F17" s="351"/>
      <c r="G17" s="351"/>
      <c r="H17" s="351"/>
      <c r="I17" s="351"/>
      <c r="J17" s="351"/>
      <c r="K17" s="351"/>
      <c r="L17" s="351"/>
      <c r="M17" s="351"/>
      <c r="N17" s="352"/>
      <c r="O17" s="287"/>
      <c r="P17" s="287"/>
      <c r="Q17" s="287"/>
      <c r="R17" s="287"/>
      <c r="S17" s="287"/>
      <c r="T17" s="287"/>
      <c r="U17" s="287"/>
      <c r="V17" s="287"/>
      <c r="W17" s="287"/>
      <c r="X17" s="287"/>
    </row>
    <row r="18" spans="1:24" s="40" customFormat="1" ht="5.25" customHeight="1" thickBot="1" x14ac:dyDescent="0.3">
      <c r="C18" s="67"/>
      <c r="D18" s="353"/>
      <c r="E18" s="354"/>
      <c r="F18" s="354"/>
      <c r="G18" s="354"/>
      <c r="H18" s="354"/>
      <c r="I18" s="354"/>
      <c r="J18" s="354"/>
      <c r="K18" s="354"/>
      <c r="L18" s="354"/>
      <c r="M18" s="354"/>
      <c r="N18" s="355"/>
      <c r="O18" s="287"/>
      <c r="P18" s="287"/>
      <c r="Q18" s="287"/>
      <c r="R18" s="287"/>
      <c r="S18" s="287"/>
      <c r="T18" s="287"/>
      <c r="U18" s="287"/>
      <c r="V18" s="287"/>
      <c r="W18" s="287"/>
      <c r="X18" s="287"/>
    </row>
    <row r="19" spans="1:24" ht="14.4" thickTop="1" thickBot="1" x14ac:dyDescent="0.3">
      <c r="C19" s="322"/>
      <c r="D19" s="321"/>
      <c r="E19" s="322"/>
      <c r="F19" s="321"/>
      <c r="G19" s="321"/>
      <c r="H19" s="321"/>
      <c r="I19" s="321"/>
      <c r="J19" s="321"/>
      <c r="K19" s="321"/>
      <c r="L19" s="321"/>
      <c r="M19" s="321"/>
      <c r="N19" s="321"/>
      <c r="O19" s="321"/>
      <c r="P19" s="321"/>
      <c r="Q19" s="321"/>
      <c r="R19" s="321"/>
      <c r="S19" s="321"/>
      <c r="T19" s="321"/>
      <c r="U19" s="321"/>
      <c r="V19" s="321"/>
      <c r="W19" s="321"/>
      <c r="X19" s="321"/>
    </row>
    <row r="20" spans="1:24" ht="14.4" thickTop="1" x14ac:dyDescent="0.25">
      <c r="C20" s="68" t="s">
        <v>181</v>
      </c>
      <c r="D20" s="69"/>
      <c r="E20" s="70"/>
      <c r="F20" s="70"/>
      <c r="G20" s="71"/>
      <c r="H20" s="72"/>
      <c r="I20" s="72"/>
      <c r="J20" s="72"/>
      <c r="K20" s="72"/>
      <c r="L20" s="72"/>
      <c r="M20" s="72"/>
      <c r="N20" s="73"/>
      <c r="O20" s="321"/>
      <c r="P20" s="321"/>
      <c r="Q20" s="321"/>
      <c r="R20" s="321"/>
      <c r="S20" s="321"/>
      <c r="T20" s="321"/>
      <c r="U20" s="321"/>
      <c r="V20" s="321"/>
      <c r="W20" s="321"/>
      <c r="X20" s="321"/>
    </row>
    <row r="21" spans="1:24" s="183" customFormat="1" ht="31.5" customHeight="1" x14ac:dyDescent="0.25">
      <c r="C21" s="342" t="s">
        <v>277</v>
      </c>
      <c r="D21" s="348"/>
      <c r="E21" s="348"/>
      <c r="F21" s="348"/>
      <c r="G21" s="348"/>
      <c r="H21" s="348"/>
      <c r="I21" s="348"/>
      <c r="J21" s="348"/>
      <c r="K21" s="348"/>
      <c r="L21" s="348"/>
      <c r="M21" s="348"/>
      <c r="N21" s="349"/>
      <c r="O21" s="326"/>
      <c r="P21" s="326"/>
      <c r="Q21" s="326"/>
      <c r="R21" s="326"/>
      <c r="S21" s="326"/>
      <c r="T21" s="326"/>
      <c r="U21" s="326"/>
      <c r="V21" s="326"/>
      <c r="W21" s="326"/>
      <c r="X21" s="326"/>
    </row>
    <row r="22" spans="1:24" s="183" customFormat="1" ht="17.25" customHeight="1" x14ac:dyDescent="0.25">
      <c r="C22" s="342" t="s">
        <v>255</v>
      </c>
      <c r="D22" s="348"/>
      <c r="E22" s="348"/>
      <c r="F22" s="348"/>
      <c r="G22" s="348"/>
      <c r="H22" s="348"/>
      <c r="I22" s="348"/>
      <c r="J22" s="348"/>
      <c r="K22" s="348"/>
      <c r="L22" s="348"/>
      <c r="M22" s="348"/>
      <c r="N22" s="349"/>
      <c r="O22" s="326"/>
      <c r="P22" s="326"/>
      <c r="Q22" s="326"/>
      <c r="R22" s="326"/>
      <c r="S22" s="326"/>
      <c r="T22" s="326"/>
      <c r="U22" s="326"/>
      <c r="V22" s="326"/>
      <c r="W22" s="326"/>
      <c r="X22" s="326"/>
    </row>
    <row r="23" spans="1:24" s="183" customFormat="1" ht="34.5" customHeight="1" x14ac:dyDescent="0.25">
      <c r="C23" s="342" t="s">
        <v>269</v>
      </c>
      <c r="D23" s="348"/>
      <c r="E23" s="348"/>
      <c r="F23" s="348"/>
      <c r="G23" s="348"/>
      <c r="H23" s="348"/>
      <c r="I23" s="348"/>
      <c r="J23" s="348"/>
      <c r="K23" s="348"/>
      <c r="L23" s="348"/>
      <c r="M23" s="348"/>
      <c r="N23" s="349"/>
      <c r="O23" s="326"/>
      <c r="P23" s="326"/>
      <c r="Q23" s="326"/>
      <c r="R23" s="326"/>
      <c r="S23" s="326"/>
      <c r="T23" s="326"/>
      <c r="U23" s="326"/>
      <c r="V23" s="326"/>
      <c r="W23" s="326"/>
      <c r="X23" s="326"/>
    </row>
    <row r="24" spans="1:24" s="183" customFormat="1" ht="21" customHeight="1" x14ac:dyDescent="0.25">
      <c r="C24" s="342" t="s">
        <v>246</v>
      </c>
      <c r="D24" s="348"/>
      <c r="E24" s="348"/>
      <c r="F24" s="348"/>
      <c r="G24" s="348"/>
      <c r="H24" s="348"/>
      <c r="I24" s="348"/>
      <c r="J24" s="348"/>
      <c r="K24" s="348"/>
      <c r="L24" s="348"/>
      <c r="M24" s="348"/>
      <c r="N24" s="349"/>
      <c r="O24" s="326"/>
      <c r="P24" s="326"/>
      <c r="Q24" s="326"/>
      <c r="R24" s="326"/>
      <c r="S24" s="326"/>
      <c r="T24" s="326"/>
      <c r="U24" s="326"/>
      <c r="V24" s="326"/>
      <c r="W24" s="326"/>
      <c r="X24" s="326"/>
    </row>
    <row r="25" spans="1:24" s="183" customFormat="1" ht="44.25" customHeight="1" x14ac:dyDescent="0.25">
      <c r="C25" s="342" t="s">
        <v>247</v>
      </c>
      <c r="D25" s="348"/>
      <c r="E25" s="348"/>
      <c r="F25" s="348"/>
      <c r="G25" s="348"/>
      <c r="H25" s="348"/>
      <c r="I25" s="348"/>
      <c r="J25" s="348"/>
      <c r="K25" s="348"/>
      <c r="L25" s="348"/>
      <c r="M25" s="348"/>
      <c r="N25" s="349"/>
      <c r="O25" s="326"/>
      <c r="P25" s="326"/>
      <c r="Q25" s="326"/>
      <c r="R25" s="326"/>
      <c r="S25" s="326"/>
      <c r="T25" s="326"/>
      <c r="U25" s="326"/>
      <c r="V25" s="326"/>
      <c r="W25" s="326"/>
      <c r="X25" s="326"/>
    </row>
    <row r="26" spans="1:24" s="183" customFormat="1" ht="42.75" customHeight="1" x14ac:dyDescent="0.25">
      <c r="C26" s="342" t="s">
        <v>248</v>
      </c>
      <c r="D26" s="348"/>
      <c r="E26" s="348"/>
      <c r="F26" s="348"/>
      <c r="G26" s="348"/>
      <c r="H26" s="348"/>
      <c r="I26" s="348"/>
      <c r="J26" s="348"/>
      <c r="K26" s="348"/>
      <c r="L26" s="348"/>
      <c r="M26" s="348"/>
      <c r="N26" s="349"/>
      <c r="O26" s="326"/>
      <c r="P26" s="326"/>
      <c r="Q26" s="326"/>
      <c r="R26" s="326"/>
      <c r="S26" s="326"/>
      <c r="T26" s="326"/>
      <c r="U26" s="326"/>
      <c r="V26" s="326"/>
      <c r="W26" s="326"/>
      <c r="X26" s="326"/>
    </row>
    <row r="27" spans="1:24" ht="20.25" customHeight="1" thickBot="1" x14ac:dyDescent="0.4">
      <c r="C27" s="319" t="s">
        <v>256</v>
      </c>
      <c r="D27" s="55"/>
      <c r="E27" s="56"/>
      <c r="F27" s="56"/>
      <c r="G27" s="57"/>
      <c r="H27" s="58"/>
      <c r="I27" s="58"/>
      <c r="J27" s="58"/>
      <c r="K27" s="58"/>
      <c r="L27" s="58"/>
      <c r="M27" s="58"/>
      <c r="N27" s="59"/>
      <c r="O27" s="321"/>
      <c r="P27" s="321"/>
      <c r="Q27" s="321"/>
      <c r="R27" s="321"/>
      <c r="S27" s="321"/>
      <c r="T27" s="321"/>
      <c r="U27" s="321"/>
      <c r="V27" s="321"/>
      <c r="W27" s="321"/>
      <c r="X27" s="321"/>
    </row>
    <row r="28" spans="1:24" ht="14.4" thickTop="1" thickBot="1" x14ac:dyDescent="0.3">
      <c r="A28" s="66"/>
      <c r="B28" s="66"/>
      <c r="C28" s="327"/>
      <c r="D28" s="327"/>
      <c r="E28" s="328"/>
      <c r="F28" s="328"/>
      <c r="G28" s="329"/>
      <c r="H28" s="321"/>
      <c r="I28" s="321"/>
      <c r="J28" s="321"/>
      <c r="K28" s="321"/>
      <c r="L28" s="321"/>
      <c r="M28" s="321"/>
      <c r="N28" s="321"/>
      <c r="O28" s="321"/>
      <c r="P28" s="321"/>
      <c r="Q28" s="321"/>
      <c r="R28" s="321"/>
      <c r="S28" s="321"/>
      <c r="T28" s="321"/>
      <c r="U28" s="321"/>
      <c r="V28" s="321"/>
      <c r="W28" s="321"/>
      <c r="X28" s="321"/>
    </row>
    <row r="29" spans="1:24" ht="14.4" thickTop="1" x14ac:dyDescent="0.25">
      <c r="C29" s="68" t="s">
        <v>182</v>
      </c>
      <c r="D29" s="69"/>
      <c r="E29" s="70"/>
      <c r="F29" s="70"/>
      <c r="G29" s="71"/>
      <c r="H29" s="72"/>
      <c r="I29" s="72"/>
      <c r="J29" s="72"/>
      <c r="K29" s="72"/>
      <c r="L29" s="72"/>
      <c r="M29" s="72"/>
      <c r="N29" s="73"/>
      <c r="O29" s="321"/>
      <c r="P29" s="321"/>
      <c r="Q29" s="321"/>
      <c r="R29" s="321"/>
      <c r="S29" s="321"/>
      <c r="T29" s="321"/>
      <c r="U29" s="321"/>
      <c r="V29" s="321"/>
      <c r="W29" s="321"/>
      <c r="X29" s="321"/>
    </row>
    <row r="30" spans="1:24" s="183" customFormat="1" ht="78" customHeight="1" x14ac:dyDescent="0.25">
      <c r="C30" s="342" t="s">
        <v>270</v>
      </c>
      <c r="D30" s="348"/>
      <c r="E30" s="348"/>
      <c r="F30" s="348"/>
      <c r="G30" s="348"/>
      <c r="H30" s="348"/>
      <c r="I30" s="348"/>
      <c r="J30" s="348"/>
      <c r="K30" s="348"/>
      <c r="L30" s="348"/>
      <c r="M30" s="348"/>
      <c r="N30" s="349"/>
      <c r="O30" s="326"/>
      <c r="P30" s="326"/>
      <c r="Q30" s="326"/>
      <c r="R30" s="326"/>
      <c r="S30" s="326"/>
      <c r="T30" s="326"/>
      <c r="U30" s="326"/>
      <c r="V30" s="326"/>
      <c r="W30" s="326"/>
      <c r="X30" s="326"/>
    </row>
    <row r="31" spans="1:24" s="183" customFormat="1" ht="33.75" customHeight="1" x14ac:dyDescent="0.25">
      <c r="C31" s="342" t="s">
        <v>271</v>
      </c>
      <c r="D31" s="348"/>
      <c r="E31" s="348"/>
      <c r="F31" s="348"/>
      <c r="G31" s="348"/>
      <c r="H31" s="348"/>
      <c r="I31" s="348"/>
      <c r="J31" s="348"/>
      <c r="K31" s="348"/>
      <c r="L31" s="348"/>
      <c r="M31" s="348"/>
      <c r="N31" s="349"/>
      <c r="O31" s="326"/>
      <c r="P31" s="326"/>
      <c r="Q31" s="326"/>
      <c r="R31" s="326"/>
      <c r="S31" s="326"/>
      <c r="T31" s="326"/>
      <c r="U31" s="326"/>
      <c r="V31" s="326"/>
      <c r="W31" s="326"/>
      <c r="X31" s="326"/>
    </row>
    <row r="32" spans="1:24" s="183" customFormat="1" ht="22.5" customHeight="1" x14ac:dyDescent="0.25">
      <c r="C32" s="342" t="s">
        <v>1</v>
      </c>
      <c r="D32" s="348"/>
      <c r="E32" s="348"/>
      <c r="F32" s="348"/>
      <c r="G32" s="348"/>
      <c r="H32" s="348"/>
      <c r="I32" s="348"/>
      <c r="J32" s="348"/>
      <c r="K32" s="348"/>
      <c r="L32" s="348"/>
      <c r="M32" s="348"/>
      <c r="N32" s="349"/>
      <c r="O32" s="326"/>
      <c r="P32" s="326"/>
      <c r="Q32" s="326"/>
      <c r="R32" s="326"/>
      <c r="S32" s="326"/>
      <c r="T32" s="326"/>
      <c r="U32" s="326"/>
      <c r="V32" s="326"/>
      <c r="W32" s="326"/>
      <c r="X32" s="326"/>
    </row>
    <row r="33" spans="1:24" s="183" customFormat="1" ht="32.25" customHeight="1" x14ac:dyDescent="0.25">
      <c r="C33" s="342" t="s">
        <v>252</v>
      </c>
      <c r="D33" s="343"/>
      <c r="E33" s="343"/>
      <c r="F33" s="343"/>
      <c r="G33" s="343"/>
      <c r="H33" s="343"/>
      <c r="I33" s="343"/>
      <c r="J33" s="343"/>
      <c r="K33" s="343"/>
      <c r="L33" s="343"/>
      <c r="M33" s="343"/>
      <c r="N33" s="344"/>
      <c r="O33" s="326"/>
      <c r="P33" s="326"/>
      <c r="Q33" s="326"/>
      <c r="R33" s="326"/>
      <c r="S33" s="326"/>
      <c r="T33" s="326"/>
      <c r="U33" s="326"/>
      <c r="V33" s="326"/>
      <c r="W33" s="326"/>
      <c r="X33" s="326"/>
    </row>
    <row r="34" spans="1:24" s="183" customFormat="1" ht="39.75" customHeight="1" x14ac:dyDescent="0.25">
      <c r="C34" s="342" t="s">
        <v>272</v>
      </c>
      <c r="D34" s="343"/>
      <c r="E34" s="343"/>
      <c r="F34" s="343"/>
      <c r="G34" s="343"/>
      <c r="H34" s="343"/>
      <c r="I34" s="343"/>
      <c r="J34" s="343"/>
      <c r="K34" s="343"/>
      <c r="L34" s="343"/>
      <c r="M34" s="343"/>
      <c r="N34" s="344"/>
      <c r="O34" s="326"/>
      <c r="P34" s="326"/>
      <c r="Q34" s="326"/>
      <c r="R34" s="326"/>
      <c r="S34" s="326"/>
      <c r="T34" s="326"/>
      <c r="U34" s="326"/>
      <c r="V34" s="326"/>
      <c r="W34" s="326"/>
      <c r="X34" s="326"/>
    </row>
    <row r="35" spans="1:24" ht="20.25" customHeight="1" thickBot="1" x14ac:dyDescent="0.3">
      <c r="C35" s="345" t="s">
        <v>253</v>
      </c>
      <c r="D35" s="346"/>
      <c r="E35" s="346"/>
      <c r="F35" s="346"/>
      <c r="G35" s="346"/>
      <c r="H35" s="346"/>
      <c r="I35" s="346"/>
      <c r="J35" s="346"/>
      <c r="K35" s="346"/>
      <c r="L35" s="346"/>
      <c r="M35" s="346"/>
      <c r="N35" s="347"/>
      <c r="O35" s="321"/>
      <c r="P35" s="321"/>
      <c r="Q35" s="321"/>
      <c r="R35" s="321"/>
      <c r="S35" s="321"/>
      <c r="T35" s="321"/>
      <c r="U35" s="321"/>
      <c r="V35" s="321"/>
      <c r="W35" s="321"/>
      <c r="X35" s="321"/>
    </row>
    <row r="36" spans="1:24" x14ac:dyDescent="0.25">
      <c r="A36" s="66"/>
      <c r="B36" s="66"/>
      <c r="C36" s="327"/>
      <c r="D36" s="327"/>
      <c r="E36" s="328"/>
      <c r="F36" s="328"/>
      <c r="G36" s="329"/>
      <c r="H36" s="321"/>
      <c r="I36" s="321"/>
      <c r="J36" s="321"/>
      <c r="K36" s="321"/>
      <c r="L36" s="321"/>
      <c r="M36" s="321"/>
      <c r="N36" s="321"/>
      <c r="O36" s="321"/>
      <c r="P36" s="321"/>
      <c r="Q36" s="321"/>
      <c r="R36" s="321"/>
      <c r="S36" s="321"/>
      <c r="T36" s="321"/>
      <c r="U36" s="321"/>
      <c r="V36" s="321"/>
      <c r="W36" s="321"/>
      <c r="X36" s="321"/>
    </row>
    <row r="37" spans="1:24" x14ac:dyDescent="0.25">
      <c r="A37" s="66"/>
      <c r="B37" s="66"/>
      <c r="C37" s="327"/>
      <c r="D37" s="327"/>
      <c r="E37" s="328"/>
      <c r="F37" s="328"/>
      <c r="G37" s="329"/>
      <c r="H37" s="321"/>
      <c r="I37" s="321"/>
      <c r="J37" s="321"/>
      <c r="K37" s="321"/>
      <c r="L37" s="321"/>
      <c r="M37" s="321"/>
      <c r="N37" s="321"/>
      <c r="O37" s="321"/>
      <c r="P37" s="321"/>
      <c r="Q37" s="321"/>
      <c r="R37" s="321"/>
      <c r="S37" s="321"/>
      <c r="T37" s="321"/>
      <c r="U37" s="321"/>
      <c r="V37" s="321"/>
      <c r="W37" s="321"/>
      <c r="X37" s="321"/>
    </row>
    <row r="38" spans="1:24" x14ac:dyDescent="0.25">
      <c r="A38" s="66"/>
      <c r="B38" s="66"/>
      <c r="C38" s="327"/>
      <c r="D38" s="327"/>
      <c r="E38" s="328"/>
      <c r="F38" s="328"/>
      <c r="G38" s="329"/>
      <c r="H38" s="321"/>
      <c r="I38" s="321"/>
      <c r="J38" s="321"/>
      <c r="K38" s="321"/>
      <c r="L38" s="321"/>
      <c r="M38" s="321"/>
      <c r="N38" s="321"/>
      <c r="O38" s="321"/>
      <c r="P38" s="321"/>
      <c r="Q38" s="321"/>
      <c r="R38" s="321"/>
      <c r="S38" s="321"/>
      <c r="T38" s="321"/>
      <c r="U38" s="321"/>
      <c r="V38" s="321"/>
      <c r="W38" s="321"/>
      <c r="X38" s="321"/>
    </row>
    <row r="39" spans="1:24" x14ac:dyDescent="0.25">
      <c r="A39" s="66"/>
      <c r="B39" s="66"/>
      <c r="C39" s="327"/>
      <c r="D39" s="327"/>
      <c r="E39" s="328"/>
      <c r="F39" s="328"/>
      <c r="G39" s="329"/>
      <c r="H39" s="321"/>
      <c r="I39" s="321"/>
      <c r="J39" s="321"/>
      <c r="K39" s="321"/>
      <c r="L39" s="321"/>
      <c r="M39" s="321"/>
      <c r="N39" s="321"/>
      <c r="O39" s="321"/>
      <c r="P39" s="321"/>
      <c r="Q39" s="321"/>
      <c r="R39" s="321"/>
      <c r="S39" s="321"/>
      <c r="T39" s="321"/>
      <c r="U39" s="321"/>
      <c r="V39" s="321"/>
      <c r="W39" s="321"/>
      <c r="X39" s="321"/>
    </row>
    <row r="40" spans="1:24" x14ac:dyDescent="0.25">
      <c r="A40" s="66"/>
      <c r="B40" s="66"/>
      <c r="C40" s="327"/>
      <c r="D40" s="327"/>
      <c r="E40" s="328"/>
      <c r="F40" s="328"/>
      <c r="G40" s="329"/>
      <c r="H40" s="321"/>
      <c r="I40" s="321"/>
      <c r="J40" s="321"/>
      <c r="K40" s="321"/>
      <c r="L40" s="321"/>
      <c r="M40" s="321"/>
      <c r="N40" s="321"/>
      <c r="O40" s="321"/>
      <c r="P40" s="321"/>
      <c r="Q40" s="321"/>
      <c r="R40" s="321"/>
      <c r="S40" s="321"/>
      <c r="T40" s="321"/>
      <c r="U40" s="321"/>
      <c r="V40" s="321"/>
      <c r="W40" s="321"/>
      <c r="X40" s="321"/>
    </row>
    <row r="41" spans="1:24" x14ac:dyDescent="0.25">
      <c r="A41" s="66"/>
      <c r="B41" s="66"/>
      <c r="C41" s="327"/>
      <c r="D41" s="327"/>
      <c r="E41" s="328"/>
      <c r="F41" s="328"/>
      <c r="G41" s="329"/>
      <c r="H41" s="321"/>
      <c r="I41" s="321"/>
      <c r="J41" s="321"/>
      <c r="K41" s="321"/>
      <c r="L41" s="321"/>
      <c r="M41" s="321"/>
      <c r="N41" s="321"/>
      <c r="O41" s="321"/>
      <c r="P41" s="321"/>
      <c r="Q41" s="321"/>
      <c r="R41" s="321"/>
      <c r="S41" s="321"/>
      <c r="T41" s="321"/>
      <c r="U41" s="321"/>
      <c r="V41" s="321"/>
      <c r="W41" s="321"/>
      <c r="X41" s="321"/>
    </row>
    <row r="42" spans="1:24" x14ac:dyDescent="0.25">
      <c r="A42" s="66"/>
      <c r="B42" s="66"/>
      <c r="C42" s="327"/>
      <c r="D42" s="327"/>
      <c r="E42" s="328"/>
      <c r="F42" s="328"/>
      <c r="G42" s="329"/>
      <c r="H42" s="321"/>
      <c r="I42" s="321"/>
      <c r="J42" s="321"/>
      <c r="K42" s="321"/>
      <c r="L42" s="321"/>
      <c r="M42" s="321"/>
      <c r="N42" s="321"/>
      <c r="O42" s="321"/>
      <c r="P42" s="321"/>
      <c r="Q42" s="321"/>
      <c r="R42" s="321"/>
      <c r="S42" s="321"/>
      <c r="T42" s="321"/>
      <c r="U42" s="321"/>
      <c r="V42" s="321"/>
      <c r="W42" s="321"/>
      <c r="X42" s="321"/>
    </row>
    <row r="43" spans="1:24" x14ac:dyDescent="0.25">
      <c r="A43" s="66"/>
      <c r="B43" s="66"/>
      <c r="C43" s="327"/>
      <c r="D43" s="327"/>
      <c r="E43" s="328"/>
      <c r="F43" s="328"/>
      <c r="G43" s="329"/>
      <c r="H43" s="321"/>
      <c r="I43" s="321"/>
      <c r="J43" s="321"/>
      <c r="K43" s="321"/>
      <c r="L43" s="321"/>
      <c r="M43" s="321"/>
      <c r="N43" s="321"/>
      <c r="O43" s="321"/>
      <c r="P43" s="321"/>
      <c r="Q43" s="321"/>
      <c r="R43" s="321"/>
      <c r="S43" s="321"/>
      <c r="T43" s="321"/>
      <c r="U43" s="321"/>
      <c r="V43" s="321"/>
      <c r="W43" s="321"/>
      <c r="X43" s="321"/>
    </row>
    <row r="44" spans="1:24" x14ac:dyDescent="0.25">
      <c r="A44" s="66"/>
      <c r="B44" s="66"/>
      <c r="C44" s="327"/>
      <c r="D44" s="327"/>
      <c r="E44" s="328"/>
      <c r="F44" s="328"/>
      <c r="G44" s="329"/>
      <c r="H44" s="321"/>
      <c r="I44" s="321"/>
      <c r="J44" s="321"/>
      <c r="K44" s="321"/>
      <c r="L44" s="321"/>
      <c r="M44" s="321"/>
      <c r="N44" s="321"/>
      <c r="O44" s="321"/>
      <c r="P44" s="321"/>
      <c r="Q44" s="321"/>
      <c r="R44" s="321"/>
      <c r="S44" s="321"/>
      <c r="T44" s="321"/>
      <c r="U44" s="321"/>
      <c r="V44" s="321"/>
      <c r="W44" s="321"/>
      <c r="X44" s="321"/>
    </row>
    <row r="45" spans="1:24" x14ac:dyDescent="0.25">
      <c r="A45" s="66"/>
      <c r="B45" s="66"/>
      <c r="C45" s="327"/>
      <c r="D45" s="327"/>
      <c r="E45" s="328"/>
      <c r="F45" s="328"/>
      <c r="G45" s="329"/>
      <c r="H45" s="321"/>
      <c r="I45" s="321"/>
      <c r="J45" s="321"/>
      <c r="K45" s="321"/>
      <c r="L45" s="321"/>
      <c r="M45" s="321"/>
      <c r="N45" s="321"/>
      <c r="O45" s="321"/>
      <c r="P45" s="321"/>
      <c r="Q45" s="321"/>
      <c r="R45" s="321"/>
      <c r="S45" s="321"/>
      <c r="T45" s="321"/>
      <c r="U45" s="321"/>
      <c r="V45" s="321"/>
      <c r="W45" s="321"/>
      <c r="X45" s="321"/>
    </row>
    <row r="46" spans="1:24" x14ac:dyDescent="0.25">
      <c r="A46" s="66"/>
      <c r="B46" s="66"/>
      <c r="C46" s="327"/>
      <c r="D46" s="327"/>
      <c r="E46" s="328"/>
      <c r="F46" s="328"/>
      <c r="G46" s="329"/>
      <c r="H46" s="321"/>
      <c r="I46" s="321"/>
      <c r="J46" s="321"/>
      <c r="K46" s="321"/>
      <c r="L46" s="321"/>
      <c r="M46" s="321"/>
      <c r="N46" s="321"/>
      <c r="O46" s="321"/>
      <c r="P46" s="321"/>
      <c r="Q46" s="321"/>
      <c r="R46" s="321"/>
      <c r="S46" s="321"/>
      <c r="T46" s="321"/>
      <c r="U46" s="321"/>
      <c r="V46" s="321"/>
      <c r="W46" s="321"/>
      <c r="X46" s="321"/>
    </row>
    <row r="47" spans="1:24" x14ac:dyDescent="0.25">
      <c r="A47" s="66"/>
      <c r="B47" s="66"/>
      <c r="C47" s="327"/>
      <c r="D47" s="327"/>
      <c r="E47" s="328"/>
      <c r="F47" s="328"/>
      <c r="G47" s="329"/>
      <c r="H47" s="321"/>
      <c r="I47" s="321"/>
      <c r="J47" s="321"/>
      <c r="K47" s="321"/>
      <c r="L47" s="321"/>
      <c r="M47" s="321"/>
      <c r="N47" s="321"/>
      <c r="O47" s="321"/>
      <c r="P47" s="321"/>
      <c r="Q47" s="321"/>
      <c r="R47" s="321"/>
      <c r="S47" s="321"/>
      <c r="T47" s="321"/>
      <c r="U47" s="321"/>
      <c r="V47" s="321"/>
      <c r="W47" s="321"/>
      <c r="X47" s="321"/>
    </row>
    <row r="48" spans="1:24" x14ac:dyDescent="0.25">
      <c r="A48" s="66"/>
      <c r="B48" s="66"/>
      <c r="C48" s="327"/>
      <c r="D48" s="327"/>
      <c r="E48" s="328"/>
      <c r="F48" s="328"/>
      <c r="G48" s="329"/>
      <c r="H48" s="321"/>
      <c r="I48" s="321"/>
      <c r="J48" s="321"/>
      <c r="K48" s="321"/>
      <c r="L48" s="321"/>
      <c r="M48" s="321"/>
      <c r="N48" s="321"/>
      <c r="O48" s="321"/>
      <c r="P48" s="321"/>
      <c r="Q48" s="321"/>
      <c r="R48" s="321"/>
      <c r="S48" s="321"/>
      <c r="T48" s="321"/>
      <c r="U48" s="321"/>
      <c r="V48" s="321"/>
      <c r="W48" s="321"/>
      <c r="X48" s="321"/>
    </row>
    <row r="49" spans="1:24" x14ac:dyDescent="0.25">
      <c r="A49" s="66"/>
      <c r="B49" s="66"/>
      <c r="C49" s="327"/>
      <c r="D49" s="327"/>
      <c r="E49" s="328"/>
      <c r="F49" s="328"/>
      <c r="G49" s="329"/>
      <c r="H49" s="321"/>
      <c r="I49" s="321"/>
      <c r="J49" s="321"/>
      <c r="K49" s="321"/>
      <c r="L49" s="321"/>
      <c r="M49" s="321"/>
      <c r="N49" s="321"/>
      <c r="O49" s="321"/>
      <c r="P49" s="321"/>
      <c r="Q49" s="321"/>
      <c r="R49" s="321"/>
      <c r="S49" s="321"/>
      <c r="T49" s="321"/>
      <c r="U49" s="321"/>
      <c r="V49" s="321"/>
      <c r="W49" s="321"/>
      <c r="X49" s="321"/>
    </row>
    <row r="50" spans="1:24" x14ac:dyDescent="0.25">
      <c r="A50" s="66"/>
      <c r="B50" s="66"/>
      <c r="C50" s="327"/>
      <c r="D50" s="327"/>
      <c r="E50" s="328"/>
      <c r="F50" s="328"/>
      <c r="G50" s="329"/>
      <c r="H50" s="321"/>
      <c r="I50" s="321"/>
      <c r="J50" s="321"/>
      <c r="K50" s="321"/>
      <c r="L50" s="321"/>
      <c r="M50" s="321"/>
      <c r="N50" s="321"/>
      <c r="O50" s="321"/>
      <c r="P50" s="321"/>
      <c r="Q50" s="321"/>
      <c r="R50" s="321"/>
      <c r="S50" s="321"/>
      <c r="T50" s="321"/>
      <c r="U50" s="321"/>
      <c r="V50" s="321"/>
      <c r="W50" s="321"/>
      <c r="X50" s="321"/>
    </row>
    <row r="51" spans="1:24" x14ac:dyDescent="0.25">
      <c r="A51" s="66"/>
      <c r="B51" s="66"/>
      <c r="C51" s="327"/>
      <c r="D51" s="327"/>
      <c r="E51" s="328"/>
      <c r="F51" s="328"/>
      <c r="G51" s="329"/>
      <c r="H51" s="321"/>
      <c r="I51" s="321"/>
      <c r="J51" s="321"/>
      <c r="K51" s="321"/>
      <c r="L51" s="321"/>
      <c r="M51" s="321"/>
      <c r="N51" s="321"/>
      <c r="O51" s="321"/>
      <c r="P51" s="321"/>
      <c r="Q51" s="321"/>
      <c r="R51" s="321"/>
      <c r="S51" s="321"/>
      <c r="T51" s="321"/>
      <c r="U51" s="321"/>
      <c r="V51" s="321"/>
      <c r="W51" s="321"/>
      <c r="X51" s="321"/>
    </row>
    <row r="52" spans="1:24" x14ac:dyDescent="0.25">
      <c r="A52" s="66"/>
      <c r="B52" s="66"/>
      <c r="C52" s="327"/>
      <c r="D52" s="327"/>
      <c r="E52" s="328"/>
      <c r="F52" s="328"/>
      <c r="G52" s="329"/>
      <c r="H52" s="321"/>
      <c r="I52" s="321"/>
      <c r="J52" s="321"/>
      <c r="K52" s="321"/>
      <c r="L52" s="321"/>
      <c r="M52" s="321"/>
      <c r="N52" s="321"/>
      <c r="O52" s="321"/>
      <c r="P52" s="321"/>
      <c r="Q52" s="321"/>
      <c r="R52" s="321"/>
      <c r="S52" s="321"/>
      <c r="T52" s="321"/>
      <c r="U52" s="321"/>
      <c r="V52" s="321"/>
      <c r="W52" s="321"/>
      <c r="X52" s="321"/>
    </row>
    <row r="53" spans="1:24" x14ac:dyDescent="0.25">
      <c r="A53" s="66"/>
      <c r="B53" s="66"/>
      <c r="C53" s="327"/>
      <c r="D53" s="327"/>
      <c r="E53" s="328"/>
      <c r="F53" s="328"/>
      <c r="G53" s="329"/>
      <c r="H53" s="321"/>
      <c r="I53" s="321"/>
      <c r="J53" s="321"/>
      <c r="K53" s="321"/>
      <c r="L53" s="321"/>
      <c r="M53" s="321"/>
      <c r="N53" s="321"/>
      <c r="O53" s="321"/>
      <c r="P53" s="321"/>
      <c r="Q53" s="321"/>
      <c r="R53" s="321"/>
      <c r="S53" s="321"/>
      <c r="T53" s="321"/>
      <c r="U53" s="321"/>
      <c r="V53" s="321"/>
      <c r="W53" s="321"/>
      <c r="X53" s="321"/>
    </row>
    <row r="54" spans="1:24" x14ac:dyDescent="0.25">
      <c r="A54" s="66"/>
      <c r="B54" s="66"/>
      <c r="C54" s="327"/>
      <c r="D54" s="327"/>
      <c r="E54" s="328"/>
      <c r="F54" s="328"/>
      <c r="G54" s="329"/>
      <c r="H54" s="321"/>
      <c r="I54" s="321"/>
      <c r="J54" s="321"/>
      <c r="K54" s="321"/>
      <c r="L54" s="321"/>
      <c r="M54" s="321"/>
      <c r="N54" s="321"/>
      <c r="O54" s="321"/>
      <c r="P54" s="321"/>
      <c r="Q54" s="321"/>
      <c r="R54" s="321"/>
      <c r="S54" s="321"/>
      <c r="T54" s="321"/>
      <c r="U54" s="321"/>
      <c r="V54" s="321"/>
      <c r="W54" s="321"/>
      <c r="X54" s="321"/>
    </row>
    <row r="55" spans="1:24" x14ac:dyDescent="0.25">
      <c r="A55" s="66"/>
      <c r="B55" s="66"/>
      <c r="C55" s="327"/>
      <c r="D55" s="327"/>
      <c r="E55" s="328"/>
      <c r="F55" s="328"/>
      <c r="G55" s="329"/>
      <c r="H55" s="321"/>
      <c r="I55" s="321"/>
      <c r="J55" s="321"/>
      <c r="K55" s="321"/>
      <c r="L55" s="321"/>
      <c r="M55" s="321"/>
      <c r="N55" s="321"/>
      <c r="O55" s="321"/>
      <c r="P55" s="321"/>
      <c r="Q55" s="321"/>
      <c r="R55" s="321"/>
      <c r="S55" s="321"/>
      <c r="T55" s="321"/>
      <c r="U55" s="321"/>
      <c r="V55" s="321"/>
      <c r="W55" s="321"/>
      <c r="X55" s="321"/>
    </row>
    <row r="56" spans="1:24" x14ac:dyDescent="0.25">
      <c r="A56" s="66"/>
      <c r="B56" s="66"/>
      <c r="C56" s="327"/>
      <c r="D56" s="327"/>
      <c r="E56" s="328"/>
      <c r="F56" s="328"/>
      <c r="G56" s="329"/>
      <c r="H56" s="321"/>
      <c r="I56" s="321"/>
      <c r="J56" s="321"/>
      <c r="K56" s="321"/>
      <c r="L56" s="321"/>
      <c r="M56" s="321"/>
      <c r="N56" s="321"/>
      <c r="O56" s="321"/>
      <c r="P56" s="321"/>
      <c r="Q56" s="321"/>
      <c r="R56" s="321"/>
      <c r="S56" s="321"/>
      <c r="T56" s="321"/>
      <c r="U56" s="321"/>
      <c r="V56" s="321"/>
      <c r="W56" s="321"/>
      <c r="X56" s="321"/>
    </row>
    <row r="57" spans="1:24" x14ac:dyDescent="0.25">
      <c r="A57" s="66"/>
      <c r="B57" s="66"/>
      <c r="C57" s="327"/>
      <c r="D57" s="327"/>
      <c r="E57" s="328"/>
      <c r="F57" s="328"/>
      <c r="G57" s="329"/>
      <c r="H57" s="321"/>
      <c r="I57" s="321"/>
      <c r="J57" s="321"/>
      <c r="K57" s="321"/>
      <c r="L57" s="321"/>
      <c r="M57" s="321"/>
      <c r="N57" s="321"/>
      <c r="O57" s="321"/>
      <c r="P57" s="321"/>
      <c r="Q57" s="321"/>
      <c r="R57" s="321"/>
      <c r="S57" s="321"/>
      <c r="T57" s="321"/>
      <c r="U57" s="321"/>
      <c r="V57" s="321"/>
      <c r="W57" s="321"/>
      <c r="X57" s="321"/>
    </row>
    <row r="58" spans="1:24" x14ac:dyDescent="0.25">
      <c r="A58" s="66"/>
      <c r="B58" s="66"/>
      <c r="C58" s="327"/>
      <c r="D58" s="327"/>
      <c r="E58" s="328"/>
      <c r="F58" s="328"/>
      <c r="G58" s="329"/>
      <c r="H58" s="321"/>
      <c r="I58" s="321"/>
      <c r="J58" s="321"/>
      <c r="K58" s="321"/>
      <c r="L58" s="321"/>
      <c r="M58" s="321"/>
      <c r="N58" s="321"/>
      <c r="O58" s="321"/>
      <c r="P58" s="321"/>
      <c r="Q58" s="321"/>
      <c r="R58" s="321"/>
      <c r="S58" s="321"/>
      <c r="T58" s="321"/>
      <c r="U58" s="321"/>
      <c r="V58" s="321"/>
      <c r="W58" s="321"/>
      <c r="X58" s="321"/>
    </row>
    <row r="59" spans="1:24" x14ac:dyDescent="0.25">
      <c r="A59" s="66"/>
      <c r="B59" s="66"/>
      <c r="C59" s="327"/>
      <c r="D59" s="327"/>
      <c r="E59" s="328"/>
      <c r="F59" s="328"/>
      <c r="G59" s="329"/>
      <c r="H59" s="321"/>
      <c r="I59" s="321"/>
      <c r="J59" s="321"/>
      <c r="K59" s="321"/>
      <c r="L59" s="321"/>
      <c r="M59" s="321"/>
      <c r="N59" s="321"/>
      <c r="O59" s="321"/>
      <c r="P59" s="321"/>
      <c r="Q59" s="321"/>
      <c r="R59" s="321"/>
      <c r="S59" s="321"/>
      <c r="T59" s="321"/>
      <c r="U59" s="321"/>
      <c r="V59" s="321"/>
      <c r="W59" s="321"/>
      <c r="X59" s="321"/>
    </row>
    <row r="60" spans="1:24" x14ac:dyDescent="0.25">
      <c r="A60" s="66"/>
      <c r="B60" s="66"/>
      <c r="C60" s="327"/>
      <c r="D60" s="327"/>
      <c r="E60" s="328"/>
      <c r="F60" s="328"/>
      <c r="G60" s="329"/>
      <c r="H60" s="321"/>
      <c r="I60" s="321"/>
      <c r="J60" s="321"/>
      <c r="K60" s="321"/>
      <c r="L60" s="321"/>
      <c r="M60" s="321"/>
      <c r="N60" s="321"/>
      <c r="O60" s="321"/>
      <c r="P60" s="321"/>
      <c r="Q60" s="321"/>
      <c r="R60" s="321"/>
      <c r="S60" s="321"/>
      <c r="T60" s="321"/>
      <c r="U60" s="321"/>
      <c r="V60" s="321"/>
      <c r="W60" s="321"/>
      <c r="X60" s="321"/>
    </row>
    <row r="61" spans="1:24" x14ac:dyDescent="0.25">
      <c r="A61" s="66"/>
      <c r="B61" s="66"/>
      <c r="C61" s="327"/>
      <c r="D61" s="327"/>
      <c r="E61" s="328"/>
      <c r="F61" s="328"/>
      <c r="G61" s="329"/>
      <c r="H61" s="321"/>
      <c r="I61" s="321"/>
      <c r="J61" s="321"/>
      <c r="K61" s="321"/>
      <c r="L61" s="321"/>
      <c r="M61" s="321"/>
      <c r="N61" s="321"/>
      <c r="O61" s="321"/>
      <c r="P61" s="321"/>
      <c r="Q61" s="321"/>
      <c r="R61" s="321"/>
      <c r="S61" s="321"/>
      <c r="T61" s="321"/>
      <c r="U61" s="321"/>
      <c r="V61" s="321"/>
      <c r="W61" s="321"/>
      <c r="X61" s="321"/>
    </row>
    <row r="62" spans="1:24" x14ac:dyDescent="0.25">
      <c r="A62" s="66"/>
      <c r="B62" s="66"/>
      <c r="C62" s="327"/>
      <c r="D62" s="327"/>
      <c r="E62" s="328"/>
      <c r="F62" s="328"/>
      <c r="G62" s="329"/>
      <c r="H62" s="321"/>
      <c r="I62" s="321"/>
      <c r="J62" s="321"/>
      <c r="K62" s="321"/>
      <c r="L62" s="321"/>
      <c r="M62" s="321"/>
      <c r="N62" s="321"/>
      <c r="O62" s="321"/>
      <c r="P62" s="321"/>
      <c r="Q62" s="321"/>
      <c r="R62" s="321"/>
      <c r="S62" s="321"/>
      <c r="T62" s="321"/>
      <c r="U62" s="321"/>
      <c r="V62" s="321"/>
      <c r="W62" s="321"/>
      <c r="X62" s="321"/>
    </row>
    <row r="63" spans="1:24" x14ac:dyDescent="0.25">
      <c r="A63" s="66"/>
      <c r="B63" s="66"/>
      <c r="C63" s="327"/>
      <c r="D63" s="327"/>
      <c r="E63" s="328"/>
      <c r="F63" s="328"/>
      <c r="G63" s="329"/>
      <c r="H63" s="321"/>
      <c r="I63" s="321"/>
      <c r="J63" s="321"/>
      <c r="K63" s="321"/>
      <c r="L63" s="321"/>
      <c r="M63" s="321"/>
      <c r="N63" s="321"/>
      <c r="O63" s="321"/>
      <c r="P63" s="321"/>
      <c r="Q63" s="321"/>
      <c r="R63" s="321"/>
      <c r="S63" s="321"/>
      <c r="T63" s="321"/>
      <c r="U63" s="321"/>
      <c r="V63" s="321"/>
      <c r="W63" s="321"/>
      <c r="X63" s="321"/>
    </row>
    <row r="64" spans="1:24" x14ac:dyDescent="0.25">
      <c r="A64" s="66"/>
      <c r="B64" s="66"/>
      <c r="C64" s="327"/>
      <c r="D64" s="327"/>
      <c r="E64" s="328"/>
      <c r="F64" s="328"/>
      <c r="G64" s="329"/>
      <c r="H64" s="321"/>
      <c r="I64" s="321"/>
      <c r="J64" s="321"/>
      <c r="K64" s="321"/>
      <c r="L64" s="321"/>
      <c r="M64" s="321"/>
      <c r="N64" s="321"/>
      <c r="O64" s="321"/>
      <c r="P64" s="321"/>
      <c r="Q64" s="321"/>
      <c r="R64" s="321"/>
      <c r="S64" s="321"/>
      <c r="T64" s="321"/>
      <c r="U64" s="321"/>
      <c r="V64" s="321"/>
      <c r="W64" s="321"/>
      <c r="X64" s="321"/>
    </row>
    <row r="65" spans="1:24" x14ac:dyDescent="0.25">
      <c r="A65" s="66"/>
      <c r="B65" s="66"/>
      <c r="C65" s="327"/>
      <c r="D65" s="327"/>
      <c r="E65" s="328"/>
      <c r="F65" s="328"/>
      <c r="G65" s="329"/>
      <c r="H65" s="321"/>
      <c r="I65" s="321"/>
      <c r="J65" s="321"/>
      <c r="K65" s="321"/>
      <c r="L65" s="321"/>
      <c r="M65" s="321"/>
      <c r="N65" s="321"/>
      <c r="O65" s="321"/>
      <c r="P65" s="321"/>
      <c r="Q65" s="321"/>
      <c r="R65" s="321"/>
      <c r="S65" s="321"/>
      <c r="T65" s="321"/>
      <c r="U65" s="321"/>
      <c r="V65" s="321"/>
      <c r="W65" s="321"/>
      <c r="X65" s="321"/>
    </row>
    <row r="66" spans="1:24" x14ac:dyDescent="0.25">
      <c r="A66" s="66"/>
      <c r="B66" s="66"/>
      <c r="C66" s="327"/>
      <c r="D66" s="327"/>
      <c r="E66" s="328"/>
      <c r="F66" s="328"/>
      <c r="G66" s="329"/>
      <c r="H66" s="321"/>
      <c r="I66" s="321"/>
      <c r="J66" s="321"/>
      <c r="K66" s="321"/>
      <c r="L66" s="321"/>
      <c r="M66" s="321"/>
      <c r="N66" s="321"/>
      <c r="O66" s="321"/>
      <c r="P66" s="321"/>
      <c r="Q66" s="321"/>
      <c r="R66" s="321"/>
      <c r="S66" s="321"/>
      <c r="T66" s="321"/>
      <c r="U66" s="321"/>
      <c r="V66" s="321"/>
      <c r="W66" s="321"/>
      <c r="X66" s="321"/>
    </row>
    <row r="67" spans="1:24" x14ac:dyDescent="0.25">
      <c r="A67" s="66"/>
      <c r="B67" s="66"/>
      <c r="C67" s="327"/>
      <c r="D67" s="327"/>
      <c r="E67" s="328"/>
      <c r="F67" s="328"/>
      <c r="G67" s="329"/>
      <c r="H67" s="321"/>
      <c r="I67" s="321"/>
      <c r="J67" s="321"/>
      <c r="K67" s="321"/>
      <c r="L67" s="321"/>
      <c r="M67" s="321"/>
      <c r="N67" s="321"/>
      <c r="O67" s="321"/>
      <c r="P67" s="321"/>
      <c r="Q67" s="321"/>
      <c r="R67" s="321"/>
      <c r="S67" s="321"/>
      <c r="T67" s="321"/>
      <c r="U67" s="321"/>
      <c r="V67" s="321"/>
      <c r="W67" s="321"/>
      <c r="X67" s="321"/>
    </row>
    <row r="68" spans="1:24" x14ac:dyDescent="0.25">
      <c r="A68" s="66"/>
      <c r="B68" s="66"/>
      <c r="C68" s="327"/>
      <c r="D68" s="327"/>
      <c r="E68" s="328"/>
      <c r="F68" s="328"/>
      <c r="G68" s="329"/>
      <c r="H68" s="321"/>
      <c r="I68" s="321"/>
      <c r="J68" s="321"/>
      <c r="K68" s="321"/>
      <c r="L68" s="321"/>
      <c r="M68" s="321"/>
      <c r="N68" s="321"/>
      <c r="O68" s="321"/>
      <c r="P68" s="321"/>
      <c r="Q68" s="321"/>
      <c r="R68" s="321"/>
      <c r="S68" s="321"/>
      <c r="T68" s="321"/>
      <c r="U68" s="321"/>
      <c r="V68" s="321"/>
      <c r="W68" s="321"/>
      <c r="X68" s="321"/>
    </row>
    <row r="69" spans="1:24" x14ac:dyDescent="0.25">
      <c r="C69" s="24"/>
      <c r="D69" s="24"/>
      <c r="E69" s="25"/>
      <c r="G69" s="26"/>
    </row>
    <row r="70" spans="1:24" x14ac:dyDescent="0.25">
      <c r="C70" s="24"/>
      <c r="D70" s="24"/>
      <c r="E70" s="25"/>
      <c r="F70" s="27"/>
      <c r="G70" s="26"/>
    </row>
    <row r="71" spans="1:24" x14ac:dyDescent="0.25">
      <c r="C71" s="24"/>
      <c r="D71" s="24"/>
      <c r="E71" s="25"/>
      <c r="F71" s="27"/>
      <c r="G71" s="26"/>
    </row>
    <row r="72" spans="1:24" x14ac:dyDescent="0.25">
      <c r="C72" s="24"/>
      <c r="D72" s="24"/>
      <c r="E72" s="25"/>
      <c r="F72" s="27"/>
      <c r="G72" s="26"/>
    </row>
    <row r="73" spans="1:24" x14ac:dyDescent="0.25">
      <c r="C73" s="24"/>
      <c r="D73" s="24"/>
      <c r="E73" s="25"/>
      <c r="F73" s="27"/>
      <c r="G73" s="26"/>
    </row>
    <row r="74" spans="1:24" x14ac:dyDescent="0.25">
      <c r="C74" s="24"/>
      <c r="D74" s="24"/>
      <c r="E74" s="25"/>
      <c r="F74" s="27"/>
      <c r="G74" s="26"/>
    </row>
    <row r="75" spans="1:24" x14ac:dyDescent="0.25">
      <c r="C75" s="24"/>
      <c r="D75" s="24"/>
      <c r="E75" s="25"/>
      <c r="F75" s="27"/>
      <c r="G75" s="26"/>
    </row>
    <row r="76" spans="1:24" x14ac:dyDescent="0.25">
      <c r="C76" s="24"/>
      <c r="D76" s="24"/>
      <c r="E76" s="25"/>
      <c r="F76" s="27"/>
      <c r="G76" s="26"/>
    </row>
    <row r="77" spans="1:24" x14ac:dyDescent="0.25">
      <c r="C77" s="24"/>
      <c r="D77" s="24"/>
      <c r="E77" s="25"/>
      <c r="F77" s="27"/>
      <c r="G77" s="26"/>
    </row>
    <row r="78" spans="1:24" x14ac:dyDescent="0.25">
      <c r="C78" s="24"/>
      <c r="D78" s="24"/>
      <c r="E78" s="25"/>
      <c r="F78" s="27"/>
      <c r="G78" s="26"/>
    </row>
    <row r="79" spans="1:24" x14ac:dyDescent="0.25">
      <c r="C79" s="24"/>
      <c r="D79" s="24"/>
      <c r="E79" s="25"/>
      <c r="G79" s="26"/>
    </row>
    <row r="80" spans="1:24" x14ac:dyDescent="0.25">
      <c r="C80" s="24"/>
      <c r="D80" s="24"/>
      <c r="E80" s="25"/>
      <c r="F80" s="27"/>
      <c r="G80" s="26"/>
    </row>
    <row r="81" spans="3:7" x14ac:dyDescent="0.25">
      <c r="C81" s="24"/>
      <c r="D81" s="24"/>
      <c r="E81" s="25"/>
      <c r="F81" s="27"/>
      <c r="G81" s="26"/>
    </row>
    <row r="82" spans="3:7" x14ac:dyDescent="0.25">
      <c r="C82" s="24"/>
      <c r="D82" s="24"/>
      <c r="E82" s="25"/>
      <c r="F82" s="27"/>
      <c r="G82" s="26"/>
    </row>
    <row r="83" spans="3:7" x14ac:dyDescent="0.25">
      <c r="C83" s="24"/>
      <c r="D83" s="24"/>
      <c r="E83" s="25"/>
      <c r="F83" s="27"/>
      <c r="G83" s="26"/>
    </row>
    <row r="84" spans="3:7" x14ac:dyDescent="0.25">
      <c r="C84" s="24"/>
      <c r="D84" s="24"/>
      <c r="E84" s="25"/>
      <c r="F84" s="27"/>
      <c r="G84" s="26"/>
    </row>
    <row r="85" spans="3:7" x14ac:dyDescent="0.25">
      <c r="C85" s="24"/>
      <c r="D85" s="24"/>
      <c r="E85" s="25"/>
      <c r="F85" s="27"/>
      <c r="G85" s="26"/>
    </row>
    <row r="86" spans="3:7" x14ac:dyDescent="0.25">
      <c r="C86" s="24"/>
      <c r="D86" s="24"/>
      <c r="E86" s="25"/>
      <c r="F86" s="27"/>
      <c r="G86" s="26"/>
    </row>
    <row r="87" spans="3:7" x14ac:dyDescent="0.25">
      <c r="C87" s="24"/>
      <c r="D87" s="24"/>
      <c r="E87" s="25"/>
      <c r="F87" s="27"/>
      <c r="G87" s="26"/>
    </row>
    <row r="88" spans="3:7" x14ac:dyDescent="0.25">
      <c r="C88" s="24"/>
      <c r="D88" s="24"/>
      <c r="E88" s="25"/>
      <c r="F88" s="27"/>
      <c r="G88" s="26"/>
    </row>
    <row r="89" spans="3:7" x14ac:dyDescent="0.25">
      <c r="C89" s="24"/>
      <c r="D89" s="24"/>
      <c r="E89" s="25"/>
      <c r="G89" s="26"/>
    </row>
    <row r="90" spans="3:7" x14ac:dyDescent="0.25">
      <c r="C90" s="24"/>
      <c r="D90" s="24"/>
      <c r="E90" s="25"/>
      <c r="F90" s="27"/>
      <c r="G90" s="26"/>
    </row>
    <row r="91" spans="3:7" x14ac:dyDescent="0.25">
      <c r="C91" s="24"/>
      <c r="D91" s="24"/>
      <c r="E91" s="25"/>
      <c r="F91" s="27"/>
      <c r="G91" s="26"/>
    </row>
    <row r="92" spans="3:7" x14ac:dyDescent="0.25">
      <c r="C92" s="24"/>
      <c r="D92" s="24"/>
      <c r="E92" s="25"/>
      <c r="F92" s="27"/>
      <c r="G92" s="26"/>
    </row>
    <row r="93" spans="3:7" x14ac:dyDescent="0.25">
      <c r="C93" s="24"/>
      <c r="D93" s="24"/>
      <c r="E93" s="25"/>
      <c r="F93" s="27"/>
      <c r="G93" s="26"/>
    </row>
    <row r="94" spans="3:7" x14ac:dyDescent="0.25">
      <c r="C94" s="24"/>
      <c r="D94" s="24"/>
      <c r="E94" s="25"/>
      <c r="F94" s="27"/>
      <c r="G94" s="26"/>
    </row>
    <row r="95" spans="3:7" x14ac:dyDescent="0.25">
      <c r="C95" s="24"/>
      <c r="D95" s="24"/>
      <c r="E95" s="25"/>
      <c r="F95" s="27"/>
      <c r="G95" s="26"/>
    </row>
    <row r="96" spans="3:7" x14ac:dyDescent="0.25">
      <c r="C96" s="24"/>
      <c r="D96" s="24"/>
      <c r="E96" s="25"/>
      <c r="F96" s="27"/>
      <c r="G96" s="26"/>
    </row>
    <row r="97" spans="3:7" x14ac:dyDescent="0.25">
      <c r="C97" s="24"/>
      <c r="D97" s="24"/>
      <c r="E97" s="25"/>
      <c r="F97" s="27"/>
      <c r="G97" s="26"/>
    </row>
    <row r="98" spans="3:7" x14ac:dyDescent="0.25">
      <c r="C98" s="24"/>
      <c r="D98" s="24"/>
      <c r="E98" s="25"/>
      <c r="F98" s="27"/>
      <c r="G98" s="26"/>
    </row>
    <row r="99" spans="3:7" x14ac:dyDescent="0.25">
      <c r="C99" s="24"/>
      <c r="D99" s="24"/>
      <c r="E99" s="25"/>
      <c r="G99" s="26"/>
    </row>
    <row r="100" spans="3:7" x14ac:dyDescent="0.25">
      <c r="C100" s="24"/>
      <c r="D100" s="24"/>
      <c r="E100" s="25"/>
      <c r="F100" s="27"/>
      <c r="G100" s="26"/>
    </row>
    <row r="101" spans="3:7" x14ac:dyDescent="0.25">
      <c r="C101" s="24"/>
      <c r="D101" s="24"/>
      <c r="E101" s="25"/>
      <c r="F101" s="27"/>
      <c r="G101" s="26"/>
    </row>
    <row r="102" spans="3:7" x14ac:dyDescent="0.25">
      <c r="C102" s="24"/>
      <c r="D102" s="24"/>
      <c r="E102" s="25"/>
      <c r="F102" s="27"/>
      <c r="G102" s="26"/>
    </row>
    <row r="103" spans="3:7" x14ac:dyDescent="0.25">
      <c r="C103" s="24"/>
      <c r="D103" s="24"/>
      <c r="E103" s="25"/>
      <c r="F103" s="27"/>
      <c r="G103" s="26"/>
    </row>
    <row r="104" spans="3:7" x14ac:dyDescent="0.25">
      <c r="C104" s="24"/>
      <c r="D104" s="24"/>
      <c r="E104" s="25"/>
      <c r="F104" s="27"/>
      <c r="G104" s="26"/>
    </row>
    <row r="105" spans="3:7" x14ac:dyDescent="0.25">
      <c r="C105" s="24"/>
      <c r="D105" s="24"/>
      <c r="E105" s="25"/>
      <c r="F105" s="27"/>
      <c r="G105" s="26"/>
    </row>
    <row r="106" spans="3:7" x14ac:dyDescent="0.25">
      <c r="C106" s="24"/>
      <c r="D106" s="24"/>
      <c r="E106" s="25"/>
      <c r="F106" s="27"/>
      <c r="G106" s="26"/>
    </row>
    <row r="107" spans="3:7" x14ac:dyDescent="0.25">
      <c r="C107" s="24"/>
      <c r="D107" s="24"/>
      <c r="E107" s="25"/>
      <c r="F107" s="27"/>
      <c r="G107" s="26"/>
    </row>
    <row r="108" spans="3:7" x14ac:dyDescent="0.25">
      <c r="C108" s="24"/>
      <c r="D108" s="24"/>
      <c r="E108" s="25"/>
      <c r="F108" s="27"/>
      <c r="G108" s="26"/>
    </row>
    <row r="109" spans="3:7" x14ac:dyDescent="0.25">
      <c r="C109" s="24"/>
      <c r="D109" s="24"/>
      <c r="E109" s="25"/>
      <c r="G109" s="26"/>
    </row>
    <row r="110" spans="3:7" x14ac:dyDescent="0.25">
      <c r="C110" s="24"/>
      <c r="D110" s="24"/>
      <c r="E110" s="25"/>
      <c r="G110" s="26"/>
    </row>
    <row r="111" spans="3:7" x14ac:dyDescent="0.25">
      <c r="C111" s="24"/>
      <c r="D111" s="24"/>
      <c r="E111" s="25"/>
      <c r="G111" s="26"/>
    </row>
    <row r="112" spans="3:7" x14ac:dyDescent="0.25">
      <c r="C112" s="24"/>
      <c r="D112" s="24"/>
      <c r="E112" s="25"/>
      <c r="G112" s="26"/>
    </row>
    <row r="113" spans="3:7" x14ac:dyDescent="0.25">
      <c r="C113" s="24"/>
      <c r="D113" s="24"/>
      <c r="E113" s="25"/>
      <c r="G113" s="26"/>
    </row>
    <row r="114" spans="3:7" x14ac:dyDescent="0.25">
      <c r="C114" s="24"/>
      <c r="D114" s="24"/>
      <c r="E114" s="25"/>
      <c r="G114" s="26"/>
    </row>
    <row r="115" spans="3:7" x14ac:dyDescent="0.25">
      <c r="C115" s="24"/>
      <c r="D115" s="24"/>
      <c r="E115" s="25"/>
      <c r="G115" s="26"/>
    </row>
    <row r="116" spans="3:7" x14ac:dyDescent="0.25">
      <c r="C116" s="24"/>
      <c r="D116" s="24"/>
      <c r="E116" s="25"/>
      <c r="G116" s="26"/>
    </row>
    <row r="117" spans="3:7" x14ac:dyDescent="0.25">
      <c r="C117" s="24"/>
      <c r="D117" s="24"/>
      <c r="E117" s="25"/>
      <c r="G117" s="26"/>
    </row>
    <row r="118" spans="3:7" x14ac:dyDescent="0.25">
      <c r="C118" s="24"/>
      <c r="D118" s="24"/>
      <c r="E118" s="25"/>
      <c r="G118" s="26"/>
    </row>
    <row r="119" spans="3:7" x14ac:dyDescent="0.25">
      <c r="C119" s="24"/>
      <c r="D119" s="24"/>
      <c r="E119" s="25"/>
      <c r="G119" s="26"/>
    </row>
    <row r="120" spans="3:7" x14ac:dyDescent="0.25">
      <c r="C120" s="24"/>
      <c r="D120" s="24"/>
      <c r="E120" s="25"/>
      <c r="G120" s="26"/>
    </row>
    <row r="121" spans="3:7" x14ac:dyDescent="0.25">
      <c r="C121" s="24"/>
      <c r="D121" s="24"/>
      <c r="E121" s="25"/>
      <c r="G121" s="26"/>
    </row>
    <row r="122" spans="3:7" x14ac:dyDescent="0.25">
      <c r="C122" s="24"/>
      <c r="D122" s="24"/>
      <c r="E122" s="25"/>
      <c r="G122" s="26"/>
    </row>
    <row r="123" spans="3:7" x14ac:dyDescent="0.25">
      <c r="C123" s="24"/>
      <c r="D123" s="24"/>
      <c r="E123" s="25"/>
      <c r="G123" s="26"/>
    </row>
    <row r="124" spans="3:7" x14ac:dyDescent="0.25">
      <c r="C124" s="24"/>
      <c r="D124" s="24"/>
      <c r="E124" s="25"/>
      <c r="G124" s="26"/>
    </row>
    <row r="125" spans="3:7" x14ac:dyDescent="0.25">
      <c r="C125" s="24"/>
      <c r="D125" s="24"/>
      <c r="E125" s="25"/>
      <c r="G125" s="26"/>
    </row>
    <row r="126" spans="3:7" x14ac:dyDescent="0.25">
      <c r="C126" s="24"/>
      <c r="D126" s="24"/>
      <c r="E126" s="25"/>
      <c r="G126" s="26"/>
    </row>
    <row r="127" spans="3:7" x14ac:dyDescent="0.25">
      <c r="C127" s="24"/>
      <c r="D127" s="24"/>
      <c r="E127" s="25"/>
      <c r="G127" s="26"/>
    </row>
    <row r="128" spans="3:7" x14ac:dyDescent="0.25">
      <c r="C128" s="24"/>
      <c r="D128" s="24"/>
      <c r="E128" s="25"/>
      <c r="G128" s="26"/>
    </row>
    <row r="129" spans="3:7" x14ac:dyDescent="0.25">
      <c r="C129" s="24"/>
      <c r="D129" s="24"/>
      <c r="E129" s="25"/>
      <c r="G129" s="26"/>
    </row>
    <row r="130" spans="3:7" x14ac:dyDescent="0.25">
      <c r="C130" s="24"/>
      <c r="D130" s="24"/>
      <c r="E130" s="25"/>
      <c r="G130" s="26"/>
    </row>
    <row r="131" spans="3:7" x14ac:dyDescent="0.25">
      <c r="C131" s="24"/>
      <c r="D131" s="24"/>
      <c r="E131" s="25"/>
      <c r="G131" s="26"/>
    </row>
    <row r="132" spans="3:7" x14ac:dyDescent="0.25">
      <c r="C132" s="24"/>
      <c r="D132" s="24"/>
      <c r="E132" s="25"/>
      <c r="G132" s="26"/>
    </row>
    <row r="133" spans="3:7" x14ac:dyDescent="0.25">
      <c r="C133" s="24"/>
      <c r="D133" s="24"/>
      <c r="E133" s="25"/>
      <c r="G133" s="26"/>
    </row>
    <row r="134" spans="3:7" x14ac:dyDescent="0.25">
      <c r="C134" s="24"/>
      <c r="D134" s="24"/>
      <c r="E134" s="25"/>
      <c r="G134" s="26"/>
    </row>
    <row r="135" spans="3:7" x14ac:dyDescent="0.25">
      <c r="C135" s="24"/>
      <c r="D135" s="24"/>
      <c r="E135" s="25"/>
      <c r="G135" s="26"/>
    </row>
    <row r="136" spans="3:7" x14ac:dyDescent="0.25">
      <c r="C136" s="24"/>
      <c r="D136" s="24"/>
      <c r="E136" s="25"/>
      <c r="G136" s="26"/>
    </row>
    <row r="137" spans="3:7" x14ac:dyDescent="0.25">
      <c r="C137" s="24"/>
      <c r="D137" s="24"/>
      <c r="E137" s="25"/>
      <c r="G137" s="26"/>
    </row>
    <row r="138" spans="3:7" x14ac:dyDescent="0.25">
      <c r="C138" s="24"/>
      <c r="D138" s="24"/>
      <c r="E138" s="25"/>
      <c r="G138" s="26"/>
    </row>
    <row r="139" spans="3:7" x14ac:dyDescent="0.25">
      <c r="C139" s="24"/>
      <c r="D139" s="24"/>
      <c r="E139" s="25"/>
      <c r="G139" s="26"/>
    </row>
    <row r="140" spans="3:7" x14ac:dyDescent="0.25">
      <c r="C140" s="24"/>
      <c r="D140" s="24"/>
      <c r="E140" s="25"/>
      <c r="G140" s="26"/>
    </row>
    <row r="141" spans="3:7" x14ac:dyDescent="0.25">
      <c r="C141" s="24"/>
      <c r="D141" s="24"/>
      <c r="E141" s="25"/>
      <c r="G141" s="26"/>
    </row>
    <row r="142" spans="3:7" x14ac:dyDescent="0.25">
      <c r="C142" s="24"/>
      <c r="D142" s="24"/>
      <c r="E142" s="25"/>
      <c r="G142" s="26"/>
    </row>
    <row r="143" spans="3:7" x14ac:dyDescent="0.25">
      <c r="C143" s="24"/>
      <c r="D143" s="24"/>
      <c r="E143" s="25"/>
      <c r="G143" s="26"/>
    </row>
    <row r="144" spans="3:7" x14ac:dyDescent="0.25">
      <c r="C144" s="24"/>
      <c r="D144" s="24"/>
      <c r="E144" s="25"/>
      <c r="G144" s="26"/>
    </row>
    <row r="145" spans="3:7" x14ac:dyDescent="0.25">
      <c r="C145" s="24"/>
      <c r="D145" s="24"/>
      <c r="E145" s="25"/>
      <c r="G145" s="26"/>
    </row>
    <row r="146" spans="3:7" x14ac:dyDescent="0.25">
      <c r="C146" s="24"/>
      <c r="D146" s="24"/>
      <c r="E146" s="25"/>
      <c r="G146" s="26"/>
    </row>
    <row r="147" spans="3:7" x14ac:dyDescent="0.25">
      <c r="C147" s="24"/>
      <c r="D147" s="24"/>
      <c r="E147" s="25"/>
      <c r="G147" s="26"/>
    </row>
    <row r="148" spans="3:7" x14ac:dyDescent="0.25">
      <c r="C148" s="24"/>
      <c r="D148" s="24"/>
      <c r="E148" s="25"/>
      <c r="G148" s="26"/>
    </row>
    <row r="149" spans="3:7" x14ac:dyDescent="0.25">
      <c r="C149" s="24"/>
      <c r="D149" s="24"/>
      <c r="E149" s="25"/>
      <c r="G149" s="26"/>
    </row>
    <row r="150" spans="3:7" x14ac:dyDescent="0.25">
      <c r="C150" s="24"/>
      <c r="D150" s="24"/>
      <c r="E150" s="25"/>
      <c r="G150" s="26"/>
    </row>
    <row r="151" spans="3:7" x14ac:dyDescent="0.25">
      <c r="C151" s="24"/>
      <c r="D151" s="24"/>
      <c r="E151" s="25"/>
      <c r="G151" s="26"/>
    </row>
    <row r="152" spans="3:7" x14ac:dyDescent="0.25">
      <c r="C152" s="24"/>
      <c r="D152" s="24"/>
      <c r="E152" s="25"/>
      <c r="G152" s="26"/>
    </row>
    <row r="153" spans="3:7" x14ac:dyDescent="0.25">
      <c r="C153" s="24"/>
      <c r="D153" s="24"/>
      <c r="E153" s="25"/>
      <c r="G153" s="26"/>
    </row>
    <row r="154" spans="3:7" x14ac:dyDescent="0.25">
      <c r="C154" s="24"/>
      <c r="D154" s="24"/>
      <c r="E154" s="25"/>
      <c r="G154" s="26"/>
    </row>
    <row r="155" spans="3:7" x14ac:dyDescent="0.25">
      <c r="C155" s="24"/>
      <c r="D155" s="24"/>
      <c r="E155" s="25"/>
      <c r="G155" s="26"/>
    </row>
    <row r="156" spans="3:7" x14ac:dyDescent="0.25">
      <c r="C156" s="24"/>
      <c r="D156" s="24"/>
      <c r="E156" s="25"/>
      <c r="G156" s="26"/>
    </row>
    <row r="157" spans="3:7" x14ac:dyDescent="0.25">
      <c r="C157" s="24"/>
      <c r="D157" s="24"/>
      <c r="E157" s="25"/>
      <c r="G157" s="26"/>
    </row>
    <row r="158" spans="3:7" x14ac:dyDescent="0.25">
      <c r="C158" s="24"/>
      <c r="D158" s="24"/>
      <c r="E158" s="25"/>
      <c r="G158" s="26"/>
    </row>
    <row r="159" spans="3:7" x14ac:dyDescent="0.25">
      <c r="C159" s="24"/>
      <c r="D159" s="24"/>
      <c r="E159" s="25"/>
      <c r="G159" s="26"/>
    </row>
    <row r="160" spans="3:7" x14ac:dyDescent="0.25">
      <c r="C160" s="24"/>
      <c r="D160" s="24"/>
      <c r="E160" s="25"/>
      <c r="G160" s="26"/>
    </row>
    <row r="161" spans="3:7" x14ac:dyDescent="0.25">
      <c r="C161" s="24"/>
      <c r="D161" s="24"/>
      <c r="E161" s="25"/>
      <c r="G161" s="26"/>
    </row>
    <row r="162" spans="3:7" x14ac:dyDescent="0.25">
      <c r="C162" s="24"/>
      <c r="D162" s="24"/>
      <c r="E162" s="25"/>
      <c r="G162" s="26"/>
    </row>
    <row r="163" spans="3:7" x14ac:dyDescent="0.25">
      <c r="C163" s="24"/>
      <c r="D163" s="24"/>
      <c r="E163" s="25"/>
      <c r="G163" s="26"/>
    </row>
    <row r="164" spans="3:7" x14ac:dyDescent="0.25">
      <c r="C164" s="24"/>
      <c r="D164" s="24"/>
      <c r="E164" s="25"/>
      <c r="G164" s="26"/>
    </row>
    <row r="165" spans="3:7" x14ac:dyDescent="0.25">
      <c r="C165" s="24"/>
      <c r="D165" s="24"/>
      <c r="E165" s="25"/>
      <c r="G165" s="26"/>
    </row>
    <row r="166" spans="3:7" x14ac:dyDescent="0.25">
      <c r="C166" s="24"/>
      <c r="D166" s="24"/>
      <c r="E166" s="25"/>
      <c r="G166" s="26"/>
    </row>
    <row r="167" spans="3:7" x14ac:dyDescent="0.25">
      <c r="C167" s="24"/>
      <c r="D167" s="24"/>
      <c r="E167" s="25"/>
      <c r="G167" s="26"/>
    </row>
    <row r="168" spans="3:7" x14ac:dyDescent="0.25">
      <c r="C168" s="24"/>
      <c r="D168" s="24"/>
      <c r="E168" s="25"/>
      <c r="G168" s="26"/>
    </row>
    <row r="169" spans="3:7" x14ac:dyDescent="0.25">
      <c r="C169" s="24"/>
      <c r="D169" s="24"/>
      <c r="E169" s="25"/>
      <c r="G169" s="26"/>
    </row>
    <row r="170" spans="3:7" x14ac:dyDescent="0.25">
      <c r="C170" s="24"/>
      <c r="D170" s="24"/>
      <c r="E170" s="25"/>
      <c r="G170" s="26"/>
    </row>
    <row r="171" spans="3:7" x14ac:dyDescent="0.25">
      <c r="C171" s="24"/>
      <c r="D171" s="24"/>
      <c r="E171" s="25"/>
      <c r="G171" s="26"/>
    </row>
    <row r="172" spans="3:7" x14ac:dyDescent="0.25">
      <c r="C172" s="24"/>
      <c r="D172" s="24"/>
      <c r="E172" s="25"/>
      <c r="G172" s="26"/>
    </row>
    <row r="173" spans="3:7" x14ac:dyDescent="0.25">
      <c r="C173" s="24"/>
      <c r="D173" s="24"/>
      <c r="E173" s="25"/>
      <c r="G173" s="26"/>
    </row>
    <row r="174" spans="3:7" x14ac:dyDescent="0.25">
      <c r="C174" s="24"/>
      <c r="D174" s="24"/>
      <c r="E174" s="25"/>
      <c r="G174" s="26"/>
    </row>
    <row r="175" spans="3:7" x14ac:dyDescent="0.25">
      <c r="C175" s="24"/>
      <c r="D175" s="24"/>
      <c r="E175" s="25"/>
      <c r="G175" s="26"/>
    </row>
    <row r="176" spans="3:7" x14ac:dyDescent="0.25">
      <c r="C176" s="24"/>
      <c r="D176" s="24"/>
      <c r="E176" s="25"/>
      <c r="G176" s="26"/>
    </row>
    <row r="177" spans="3:7" x14ac:dyDescent="0.25">
      <c r="C177" s="24"/>
      <c r="D177" s="24"/>
      <c r="E177" s="25"/>
      <c r="G177" s="26"/>
    </row>
    <row r="178" spans="3:7" x14ac:dyDescent="0.25">
      <c r="C178" s="24"/>
      <c r="D178" s="24"/>
      <c r="E178" s="25"/>
      <c r="G178" s="26"/>
    </row>
    <row r="179" spans="3:7" x14ac:dyDescent="0.25">
      <c r="C179" s="24"/>
      <c r="D179" s="24"/>
      <c r="E179" s="25"/>
      <c r="G179" s="26"/>
    </row>
    <row r="180" spans="3:7" x14ac:dyDescent="0.25">
      <c r="C180" s="24"/>
      <c r="D180" s="24"/>
      <c r="E180" s="25"/>
      <c r="G180" s="26"/>
    </row>
    <row r="181" spans="3:7" x14ac:dyDescent="0.25">
      <c r="C181" s="24"/>
      <c r="D181" s="24"/>
      <c r="E181" s="25"/>
      <c r="G181" s="26"/>
    </row>
    <row r="182" spans="3:7" x14ac:dyDescent="0.25">
      <c r="C182" s="24"/>
      <c r="D182" s="24"/>
      <c r="E182" s="25"/>
      <c r="G182" s="26"/>
    </row>
    <row r="183" spans="3:7" x14ac:dyDescent="0.25">
      <c r="C183" s="24"/>
      <c r="D183" s="24"/>
      <c r="E183" s="25"/>
      <c r="G183" s="26"/>
    </row>
    <row r="184" spans="3:7" x14ac:dyDescent="0.25">
      <c r="C184" s="24"/>
      <c r="D184" s="24"/>
      <c r="E184" s="25"/>
      <c r="G184" s="26"/>
    </row>
    <row r="185" spans="3:7" x14ac:dyDescent="0.25">
      <c r="C185" s="24"/>
      <c r="D185" s="24"/>
      <c r="E185" s="25"/>
      <c r="G185" s="26"/>
    </row>
    <row r="186" spans="3:7" x14ac:dyDescent="0.25">
      <c r="C186" s="24"/>
      <c r="D186" s="24"/>
      <c r="E186" s="25"/>
      <c r="G186" s="26"/>
    </row>
    <row r="187" spans="3:7" x14ac:dyDescent="0.25">
      <c r="C187" s="24"/>
      <c r="D187" s="24"/>
      <c r="E187" s="25"/>
      <c r="G187" s="26"/>
    </row>
    <row r="188" spans="3:7" x14ac:dyDescent="0.25">
      <c r="C188" s="24"/>
      <c r="D188" s="24"/>
      <c r="E188" s="25"/>
      <c r="G188" s="26"/>
    </row>
    <row r="189" spans="3:7" x14ac:dyDescent="0.25">
      <c r="C189" s="24"/>
      <c r="D189" s="24"/>
      <c r="E189" s="25"/>
      <c r="G189" s="26"/>
    </row>
    <row r="190" spans="3:7" x14ac:dyDescent="0.25">
      <c r="C190" s="24"/>
      <c r="D190" s="24"/>
      <c r="E190" s="25"/>
      <c r="G190" s="26"/>
    </row>
    <row r="191" spans="3:7" x14ac:dyDescent="0.25">
      <c r="C191" s="24"/>
      <c r="D191" s="24"/>
      <c r="E191" s="25"/>
      <c r="G191" s="26"/>
    </row>
    <row r="192" spans="3:7" x14ac:dyDescent="0.25">
      <c r="C192" s="24"/>
      <c r="D192" s="24"/>
      <c r="E192" s="25"/>
      <c r="G192" s="26"/>
    </row>
    <row r="193" spans="3:7" x14ac:dyDescent="0.25">
      <c r="C193" s="24"/>
      <c r="D193" s="24"/>
      <c r="E193" s="25"/>
      <c r="G193" s="26"/>
    </row>
    <row r="194" spans="3:7" x14ac:dyDescent="0.25">
      <c r="C194" s="24"/>
      <c r="D194" s="24"/>
      <c r="E194" s="25"/>
      <c r="G194" s="26"/>
    </row>
    <row r="195" spans="3:7" x14ac:dyDescent="0.25">
      <c r="C195" s="24"/>
      <c r="D195" s="24"/>
      <c r="E195" s="25"/>
      <c r="G195" s="26"/>
    </row>
    <row r="196" spans="3:7" x14ac:dyDescent="0.25">
      <c r="C196" s="24"/>
      <c r="D196" s="24"/>
      <c r="E196" s="25"/>
      <c r="G196" s="26"/>
    </row>
    <row r="197" spans="3:7" x14ac:dyDescent="0.25">
      <c r="C197" s="24"/>
      <c r="D197" s="24"/>
      <c r="E197" s="25"/>
      <c r="G197" s="26"/>
    </row>
    <row r="198" spans="3:7" x14ac:dyDescent="0.25">
      <c r="C198" s="24"/>
      <c r="D198" s="24"/>
      <c r="E198" s="25"/>
      <c r="G198" s="26"/>
    </row>
    <row r="199" spans="3:7" x14ac:dyDescent="0.25">
      <c r="C199" s="24"/>
      <c r="D199" s="24"/>
      <c r="E199" s="25"/>
      <c r="G199" s="26"/>
    </row>
    <row r="200" spans="3:7" x14ac:dyDescent="0.25">
      <c r="C200" s="24"/>
      <c r="D200" s="24"/>
      <c r="E200" s="25"/>
      <c r="G200" s="26"/>
    </row>
    <row r="201" spans="3:7" x14ac:dyDescent="0.25">
      <c r="C201" s="24"/>
      <c r="D201" s="24"/>
      <c r="E201" s="25"/>
      <c r="G201" s="26"/>
    </row>
    <row r="202" spans="3:7" x14ac:dyDescent="0.25">
      <c r="C202" s="24"/>
      <c r="D202" s="24"/>
      <c r="E202" s="25"/>
      <c r="G202" s="26"/>
    </row>
    <row r="203" spans="3:7" x14ac:dyDescent="0.25">
      <c r="C203" s="24"/>
      <c r="D203" s="24"/>
      <c r="E203" s="25"/>
      <c r="G203" s="26"/>
    </row>
    <row r="204" spans="3:7" x14ac:dyDescent="0.25">
      <c r="C204" s="24"/>
      <c r="D204" s="24"/>
      <c r="E204" s="25"/>
      <c r="G204" s="26"/>
    </row>
    <row r="205" spans="3:7" x14ac:dyDescent="0.25">
      <c r="C205" s="24"/>
      <c r="D205" s="24"/>
      <c r="E205" s="25"/>
      <c r="G205" s="26"/>
    </row>
    <row r="206" spans="3:7" x14ac:dyDescent="0.25">
      <c r="C206" s="24"/>
      <c r="D206" s="24"/>
      <c r="E206" s="25"/>
      <c r="G206" s="26"/>
    </row>
    <row r="207" spans="3:7" x14ac:dyDescent="0.25">
      <c r="C207" s="24"/>
      <c r="D207" s="24"/>
      <c r="E207" s="25"/>
      <c r="G207" s="26"/>
    </row>
    <row r="208" spans="3:7" x14ac:dyDescent="0.25">
      <c r="C208" s="24"/>
      <c r="D208" s="24"/>
      <c r="E208" s="25"/>
      <c r="G208" s="26"/>
    </row>
    <row r="209" spans="3:7" x14ac:dyDescent="0.25">
      <c r="C209" s="24"/>
      <c r="D209" s="24"/>
      <c r="E209" s="25"/>
      <c r="G209" s="26"/>
    </row>
    <row r="210" spans="3:7" x14ac:dyDescent="0.25">
      <c r="C210" s="24"/>
      <c r="D210" s="24"/>
      <c r="E210" s="25"/>
      <c r="G210" s="26"/>
    </row>
    <row r="211" spans="3:7" x14ac:dyDescent="0.25">
      <c r="C211" s="24"/>
      <c r="D211" s="24"/>
      <c r="E211" s="25"/>
      <c r="G211" s="26"/>
    </row>
    <row r="212" spans="3:7" x14ac:dyDescent="0.25">
      <c r="C212" s="24"/>
      <c r="D212" s="24"/>
      <c r="E212" s="25"/>
      <c r="G212" s="26"/>
    </row>
    <row r="213" spans="3:7" x14ac:dyDescent="0.25">
      <c r="C213" s="24"/>
      <c r="D213" s="24"/>
      <c r="E213" s="25"/>
      <c r="G213" s="26"/>
    </row>
    <row r="214" spans="3:7" x14ac:dyDescent="0.25">
      <c r="C214" s="24"/>
      <c r="D214" s="24"/>
      <c r="E214" s="25"/>
      <c r="G214" s="26"/>
    </row>
    <row r="215" spans="3:7" x14ac:dyDescent="0.25">
      <c r="C215" s="24"/>
      <c r="D215" s="24"/>
      <c r="E215" s="25"/>
      <c r="G215" s="26"/>
    </row>
    <row r="216" spans="3:7" x14ac:dyDescent="0.25">
      <c r="C216" s="24"/>
      <c r="D216" s="24"/>
      <c r="E216" s="25"/>
      <c r="G216" s="26"/>
    </row>
    <row r="217" spans="3:7" x14ac:dyDescent="0.25">
      <c r="C217" s="24"/>
      <c r="D217" s="24"/>
      <c r="E217" s="25"/>
      <c r="G217" s="26"/>
    </row>
    <row r="218" spans="3:7" x14ac:dyDescent="0.25">
      <c r="C218" s="24"/>
      <c r="D218" s="24"/>
      <c r="E218" s="25"/>
      <c r="G218" s="26"/>
    </row>
    <row r="219" spans="3:7" x14ac:dyDescent="0.25">
      <c r="C219" s="24"/>
      <c r="D219" s="24"/>
      <c r="E219" s="25"/>
      <c r="G219" s="26"/>
    </row>
    <row r="220" spans="3:7" x14ac:dyDescent="0.25">
      <c r="C220" s="24"/>
      <c r="D220" s="24"/>
      <c r="E220" s="25"/>
      <c r="G220" s="26"/>
    </row>
    <row r="221" spans="3:7" x14ac:dyDescent="0.25">
      <c r="C221" s="24"/>
      <c r="D221" s="24"/>
      <c r="E221" s="25"/>
      <c r="G221" s="26"/>
    </row>
    <row r="222" spans="3:7" x14ac:dyDescent="0.25">
      <c r="C222" s="24"/>
      <c r="D222" s="24"/>
      <c r="E222" s="25"/>
      <c r="G222" s="26"/>
    </row>
    <row r="223" spans="3:7" x14ac:dyDescent="0.25">
      <c r="C223" s="24"/>
      <c r="D223" s="24"/>
      <c r="E223" s="25"/>
      <c r="G223" s="26"/>
    </row>
    <row r="224" spans="3:7" x14ac:dyDescent="0.25">
      <c r="C224" s="24"/>
      <c r="D224" s="24"/>
      <c r="E224" s="25"/>
      <c r="G224" s="26"/>
    </row>
    <row r="225" spans="3:7" x14ac:dyDescent="0.25">
      <c r="C225" s="24"/>
      <c r="D225" s="24"/>
      <c r="E225" s="25"/>
      <c r="G225" s="26"/>
    </row>
    <row r="226" spans="3:7" x14ac:dyDescent="0.25">
      <c r="C226" s="24"/>
      <c r="D226" s="24"/>
      <c r="E226" s="25"/>
      <c r="G226" s="26"/>
    </row>
    <row r="227" spans="3:7" x14ac:dyDescent="0.25">
      <c r="C227" s="24"/>
      <c r="D227" s="24"/>
      <c r="E227" s="25"/>
      <c r="G227" s="26"/>
    </row>
    <row r="228" spans="3:7" x14ac:dyDescent="0.25">
      <c r="C228" s="24"/>
      <c r="D228" s="24"/>
      <c r="E228" s="25"/>
      <c r="G228" s="26"/>
    </row>
    <row r="229" spans="3:7" x14ac:dyDescent="0.25">
      <c r="C229" s="24"/>
      <c r="D229" s="24"/>
      <c r="E229" s="25"/>
      <c r="G229" s="26"/>
    </row>
    <row r="230" spans="3:7" x14ac:dyDescent="0.25">
      <c r="C230" s="24"/>
      <c r="D230" s="24"/>
      <c r="E230" s="25"/>
      <c r="G230" s="26"/>
    </row>
    <row r="231" spans="3:7" x14ac:dyDescent="0.25">
      <c r="C231" s="24"/>
      <c r="D231" s="24"/>
      <c r="E231" s="25"/>
      <c r="G231" s="26"/>
    </row>
    <row r="232" spans="3:7" x14ac:dyDescent="0.25">
      <c r="C232" s="24"/>
      <c r="D232" s="24"/>
      <c r="E232" s="25"/>
      <c r="G232" s="26"/>
    </row>
    <row r="233" spans="3:7" x14ac:dyDescent="0.25">
      <c r="C233" s="24"/>
      <c r="D233" s="24"/>
      <c r="E233" s="25"/>
      <c r="G233" s="26"/>
    </row>
    <row r="234" spans="3:7" x14ac:dyDescent="0.25">
      <c r="C234" s="24"/>
      <c r="D234" s="24"/>
      <c r="E234" s="25"/>
      <c r="G234" s="26"/>
    </row>
    <row r="235" spans="3:7" x14ac:dyDescent="0.25">
      <c r="C235" s="24"/>
      <c r="D235" s="24"/>
      <c r="E235" s="25"/>
      <c r="G235" s="26"/>
    </row>
    <row r="236" spans="3:7" x14ac:dyDescent="0.25">
      <c r="C236" s="24"/>
      <c r="D236" s="24"/>
      <c r="E236" s="25"/>
      <c r="G236" s="26"/>
    </row>
    <row r="237" spans="3:7" x14ac:dyDescent="0.25">
      <c r="C237" s="24"/>
      <c r="D237" s="24"/>
      <c r="E237" s="25"/>
      <c r="G237" s="26"/>
    </row>
    <row r="238" spans="3:7" x14ac:dyDescent="0.25">
      <c r="C238" s="24"/>
      <c r="D238" s="24"/>
      <c r="E238" s="25"/>
      <c r="G238" s="26"/>
    </row>
    <row r="239" spans="3:7" x14ac:dyDescent="0.25">
      <c r="C239" s="24"/>
      <c r="D239" s="24"/>
      <c r="E239" s="25"/>
      <c r="G239" s="26"/>
    </row>
    <row r="240" spans="3:7" x14ac:dyDescent="0.25">
      <c r="C240" s="24"/>
      <c r="D240" s="24"/>
      <c r="E240" s="25"/>
      <c r="G240" s="26"/>
    </row>
    <row r="241" spans="3:7" x14ac:dyDescent="0.25">
      <c r="C241" s="24"/>
      <c r="D241" s="24"/>
      <c r="E241" s="25"/>
      <c r="G241" s="26"/>
    </row>
    <row r="242" spans="3:7" x14ac:dyDescent="0.25">
      <c r="C242" s="24"/>
      <c r="D242" s="24"/>
      <c r="E242" s="25"/>
      <c r="G242" s="26"/>
    </row>
    <row r="243" spans="3:7" x14ac:dyDescent="0.25">
      <c r="C243" s="24"/>
      <c r="D243" s="24"/>
      <c r="E243" s="25"/>
      <c r="G243" s="26"/>
    </row>
    <row r="244" spans="3:7" x14ac:dyDescent="0.25">
      <c r="C244" s="24"/>
      <c r="D244" s="24"/>
      <c r="E244" s="25"/>
      <c r="G244" s="26"/>
    </row>
    <row r="245" spans="3:7" x14ac:dyDescent="0.25">
      <c r="C245" s="24"/>
      <c r="D245" s="24"/>
      <c r="E245" s="25"/>
      <c r="G245" s="26"/>
    </row>
    <row r="246" spans="3:7" x14ac:dyDescent="0.25">
      <c r="C246" s="24"/>
      <c r="D246" s="24"/>
      <c r="E246" s="25"/>
      <c r="G246" s="26"/>
    </row>
    <row r="247" spans="3:7" x14ac:dyDescent="0.25">
      <c r="C247" s="24"/>
      <c r="D247" s="24"/>
      <c r="E247" s="25"/>
      <c r="G247" s="26"/>
    </row>
    <row r="248" spans="3:7" x14ac:dyDescent="0.25">
      <c r="C248" s="24"/>
      <c r="D248" s="24"/>
      <c r="E248" s="25"/>
      <c r="G248" s="26"/>
    </row>
    <row r="249" spans="3:7" x14ac:dyDescent="0.25">
      <c r="C249" s="24"/>
      <c r="D249" s="24"/>
      <c r="E249" s="25"/>
      <c r="G249" s="26"/>
    </row>
    <row r="250" spans="3:7" x14ac:dyDescent="0.25">
      <c r="C250" s="24"/>
      <c r="D250" s="24"/>
      <c r="E250" s="25"/>
      <c r="G250" s="26"/>
    </row>
    <row r="251" spans="3:7" x14ac:dyDescent="0.25">
      <c r="C251" s="24"/>
      <c r="D251" s="24"/>
      <c r="E251" s="25"/>
      <c r="G251" s="26"/>
    </row>
    <row r="252" spans="3:7" x14ac:dyDescent="0.25">
      <c r="C252" s="24"/>
      <c r="D252" s="24"/>
      <c r="E252" s="25"/>
      <c r="G252" s="26"/>
    </row>
    <row r="253" spans="3:7" x14ac:dyDescent="0.25">
      <c r="C253" s="24"/>
      <c r="D253" s="24"/>
      <c r="E253" s="25"/>
      <c r="G253" s="26"/>
    </row>
    <row r="254" spans="3:7" x14ac:dyDescent="0.25">
      <c r="C254" s="24"/>
      <c r="D254" s="24"/>
      <c r="E254" s="25"/>
      <c r="G254" s="26"/>
    </row>
    <row r="255" spans="3:7" x14ac:dyDescent="0.25">
      <c r="C255" s="24"/>
      <c r="D255" s="24"/>
      <c r="E255" s="25"/>
      <c r="G255" s="26"/>
    </row>
    <row r="256" spans="3:7" x14ac:dyDescent="0.25">
      <c r="C256" s="24"/>
      <c r="D256" s="24"/>
      <c r="E256" s="25"/>
      <c r="G256" s="26"/>
    </row>
    <row r="257" spans="3:7" x14ac:dyDescent="0.25">
      <c r="C257" s="24"/>
      <c r="D257" s="24"/>
      <c r="E257" s="25"/>
      <c r="G257" s="26"/>
    </row>
    <row r="258" spans="3:7" x14ac:dyDescent="0.25">
      <c r="C258" s="24"/>
      <c r="D258" s="24"/>
      <c r="E258" s="25"/>
      <c r="G258" s="26"/>
    </row>
    <row r="259" spans="3:7" x14ac:dyDescent="0.25">
      <c r="C259" s="24"/>
      <c r="D259" s="24"/>
      <c r="E259" s="25"/>
      <c r="G259" s="26"/>
    </row>
    <row r="260" spans="3:7" x14ac:dyDescent="0.25">
      <c r="C260" s="24"/>
      <c r="D260" s="24"/>
      <c r="E260" s="25"/>
      <c r="G260" s="26"/>
    </row>
    <row r="261" spans="3:7" x14ac:dyDescent="0.25">
      <c r="C261" s="24"/>
      <c r="D261" s="24"/>
      <c r="E261" s="25"/>
      <c r="G261" s="26"/>
    </row>
    <row r="262" spans="3:7" x14ac:dyDescent="0.25">
      <c r="C262" s="24"/>
      <c r="D262" s="24"/>
      <c r="E262" s="25"/>
      <c r="G262" s="26"/>
    </row>
    <row r="263" spans="3:7" x14ac:dyDescent="0.25">
      <c r="C263" s="24"/>
      <c r="D263" s="24"/>
      <c r="E263" s="25"/>
      <c r="G263" s="26"/>
    </row>
    <row r="264" spans="3:7" x14ac:dyDescent="0.25">
      <c r="C264" s="24"/>
      <c r="D264" s="24"/>
      <c r="E264" s="25"/>
      <c r="G264" s="26"/>
    </row>
    <row r="265" spans="3:7" x14ac:dyDescent="0.25">
      <c r="C265" s="24"/>
      <c r="D265" s="24"/>
      <c r="E265" s="25"/>
      <c r="G265" s="26"/>
    </row>
    <row r="266" spans="3:7" x14ac:dyDescent="0.25">
      <c r="C266" s="24"/>
      <c r="D266" s="24"/>
      <c r="E266" s="25"/>
      <c r="G266" s="26"/>
    </row>
    <row r="267" spans="3:7" x14ac:dyDescent="0.25">
      <c r="C267" s="24"/>
      <c r="D267" s="24"/>
      <c r="E267" s="25"/>
      <c r="G267" s="26"/>
    </row>
    <row r="268" spans="3:7" x14ac:dyDescent="0.25">
      <c r="C268" s="24"/>
      <c r="D268" s="24"/>
      <c r="E268" s="25"/>
      <c r="G268" s="26"/>
    </row>
    <row r="269" spans="3:7" x14ac:dyDescent="0.25">
      <c r="C269" s="24"/>
      <c r="D269" s="24"/>
      <c r="E269" s="25"/>
      <c r="G269" s="26"/>
    </row>
    <row r="270" spans="3:7" x14ac:dyDescent="0.25">
      <c r="C270" s="24"/>
      <c r="D270" s="24"/>
      <c r="E270" s="25"/>
      <c r="G270" s="26"/>
    </row>
    <row r="271" spans="3:7" x14ac:dyDescent="0.25">
      <c r="C271" s="24"/>
      <c r="D271" s="24"/>
      <c r="E271" s="25"/>
      <c r="G271" s="26"/>
    </row>
    <row r="272" spans="3:7" x14ac:dyDescent="0.25">
      <c r="C272" s="24"/>
      <c r="D272" s="24"/>
      <c r="E272" s="25"/>
      <c r="G272" s="26"/>
    </row>
    <row r="273" spans="3:7" x14ac:dyDescent="0.25">
      <c r="C273" s="24"/>
      <c r="D273" s="24"/>
      <c r="E273" s="25"/>
      <c r="G273" s="26"/>
    </row>
    <row r="274" spans="3:7" x14ac:dyDescent="0.25">
      <c r="C274" s="24"/>
      <c r="D274" s="24"/>
      <c r="E274" s="25"/>
      <c r="G274" s="26"/>
    </row>
    <row r="275" spans="3:7" x14ac:dyDescent="0.25">
      <c r="C275" s="24"/>
      <c r="D275" s="24"/>
      <c r="E275" s="25"/>
      <c r="G275" s="26"/>
    </row>
    <row r="276" spans="3:7" x14ac:dyDescent="0.25">
      <c r="C276" s="24"/>
      <c r="D276" s="24"/>
      <c r="E276" s="25"/>
      <c r="G276" s="26"/>
    </row>
    <row r="277" spans="3:7" x14ac:dyDescent="0.25">
      <c r="C277" s="24"/>
      <c r="D277" s="24"/>
      <c r="E277" s="25"/>
      <c r="G277" s="26"/>
    </row>
    <row r="278" spans="3:7" x14ac:dyDescent="0.25">
      <c r="C278" s="24"/>
      <c r="D278" s="24"/>
      <c r="E278" s="25"/>
      <c r="G278" s="26"/>
    </row>
    <row r="279" spans="3:7" x14ac:dyDescent="0.25">
      <c r="C279" s="24"/>
      <c r="D279" s="24"/>
      <c r="E279" s="25"/>
      <c r="G279" s="26"/>
    </row>
    <row r="280" spans="3:7" x14ac:dyDescent="0.25">
      <c r="C280" s="24"/>
      <c r="D280" s="24"/>
      <c r="E280" s="25"/>
      <c r="G280" s="26"/>
    </row>
    <row r="281" spans="3:7" x14ac:dyDescent="0.25">
      <c r="C281" s="24"/>
      <c r="D281" s="24"/>
      <c r="E281" s="25"/>
      <c r="G281" s="26"/>
    </row>
    <row r="282" spans="3:7" x14ac:dyDescent="0.25">
      <c r="C282" s="24"/>
      <c r="D282" s="24"/>
      <c r="E282" s="25"/>
      <c r="G282" s="26"/>
    </row>
    <row r="283" spans="3:7" x14ac:dyDescent="0.25">
      <c r="C283" s="24"/>
      <c r="D283" s="24"/>
      <c r="E283" s="25"/>
      <c r="G283" s="26"/>
    </row>
    <row r="284" spans="3:7" x14ac:dyDescent="0.25">
      <c r="C284" s="24"/>
      <c r="D284" s="24"/>
      <c r="E284" s="25"/>
      <c r="G284" s="26"/>
    </row>
    <row r="285" spans="3:7" x14ac:dyDescent="0.25">
      <c r="C285" s="24"/>
      <c r="D285" s="24"/>
      <c r="E285" s="25"/>
      <c r="G285" s="26"/>
    </row>
    <row r="286" spans="3:7" x14ac:dyDescent="0.25">
      <c r="C286" s="24"/>
      <c r="D286" s="24"/>
      <c r="E286" s="25"/>
      <c r="G286" s="26"/>
    </row>
    <row r="287" spans="3:7" x14ac:dyDescent="0.25">
      <c r="C287" s="24"/>
      <c r="D287" s="24"/>
      <c r="E287" s="25"/>
      <c r="G287" s="26"/>
    </row>
    <row r="288" spans="3:7" x14ac:dyDescent="0.25">
      <c r="C288" s="24"/>
      <c r="D288" s="24"/>
      <c r="E288" s="25"/>
      <c r="G288" s="26"/>
    </row>
    <row r="289" spans="3:7" x14ac:dyDescent="0.25">
      <c r="C289" s="24"/>
      <c r="D289" s="24"/>
      <c r="E289" s="25"/>
      <c r="G289" s="26"/>
    </row>
    <row r="290" spans="3:7" x14ac:dyDescent="0.25">
      <c r="C290" s="24"/>
      <c r="D290" s="24"/>
      <c r="E290" s="25"/>
      <c r="G290" s="26"/>
    </row>
    <row r="291" spans="3:7" x14ac:dyDescent="0.25">
      <c r="C291" s="24"/>
      <c r="D291" s="24"/>
      <c r="E291" s="25"/>
      <c r="G291" s="26"/>
    </row>
    <row r="292" spans="3:7" x14ac:dyDescent="0.25">
      <c r="C292" s="24"/>
      <c r="D292" s="24"/>
      <c r="E292" s="25"/>
      <c r="G292" s="26"/>
    </row>
    <row r="293" spans="3:7" x14ac:dyDescent="0.25">
      <c r="C293" s="24"/>
      <c r="D293" s="24"/>
      <c r="E293" s="25"/>
      <c r="G293" s="26"/>
    </row>
    <row r="294" spans="3:7" x14ac:dyDescent="0.25">
      <c r="C294" s="24"/>
      <c r="D294" s="24"/>
      <c r="E294" s="25"/>
      <c r="G294" s="26"/>
    </row>
    <row r="295" spans="3:7" x14ac:dyDescent="0.25">
      <c r="C295" s="24"/>
      <c r="D295" s="24"/>
      <c r="E295" s="25"/>
      <c r="G295" s="26"/>
    </row>
    <row r="296" spans="3:7" x14ac:dyDescent="0.25">
      <c r="C296" s="24"/>
      <c r="D296" s="24"/>
      <c r="E296" s="25"/>
      <c r="G296" s="26"/>
    </row>
    <row r="297" spans="3:7" x14ac:dyDescent="0.25">
      <c r="C297" s="24"/>
      <c r="D297" s="24"/>
      <c r="E297" s="25"/>
      <c r="G297" s="26"/>
    </row>
    <row r="298" spans="3:7" x14ac:dyDescent="0.25">
      <c r="C298" s="24"/>
      <c r="D298" s="24"/>
      <c r="E298" s="25"/>
      <c r="G298" s="26"/>
    </row>
    <row r="299" spans="3:7" x14ac:dyDescent="0.25">
      <c r="C299" s="24"/>
      <c r="D299" s="24"/>
      <c r="E299" s="25"/>
      <c r="G299" s="26"/>
    </row>
    <row r="300" spans="3:7" x14ac:dyDescent="0.25">
      <c r="C300" s="24"/>
      <c r="D300" s="24"/>
      <c r="E300" s="25"/>
      <c r="G300" s="26"/>
    </row>
    <row r="301" spans="3:7" x14ac:dyDescent="0.25">
      <c r="C301" s="24"/>
      <c r="D301" s="24"/>
      <c r="E301" s="25"/>
      <c r="G301" s="26"/>
    </row>
    <row r="302" spans="3:7" x14ac:dyDescent="0.25">
      <c r="C302" s="24"/>
      <c r="D302" s="24"/>
      <c r="E302" s="25"/>
      <c r="G302" s="26"/>
    </row>
    <row r="303" spans="3:7" x14ac:dyDescent="0.25">
      <c r="C303" s="24"/>
      <c r="D303" s="24"/>
      <c r="E303" s="25"/>
      <c r="G303" s="26"/>
    </row>
    <row r="304" spans="3:7" x14ac:dyDescent="0.25">
      <c r="C304" s="24"/>
      <c r="D304" s="24"/>
      <c r="E304" s="25"/>
      <c r="G304" s="26"/>
    </row>
    <row r="305" spans="3:7" x14ac:dyDescent="0.25">
      <c r="C305" s="24"/>
      <c r="D305" s="24"/>
      <c r="E305" s="25"/>
      <c r="G305" s="26"/>
    </row>
    <row r="306" spans="3:7" x14ac:dyDescent="0.25">
      <c r="C306" s="24"/>
      <c r="D306" s="24"/>
      <c r="E306" s="25"/>
      <c r="G306" s="26"/>
    </row>
    <row r="307" spans="3:7" x14ac:dyDescent="0.25">
      <c r="C307" s="24"/>
      <c r="D307" s="24"/>
      <c r="E307" s="25"/>
      <c r="G307" s="26"/>
    </row>
    <row r="308" spans="3:7" x14ac:dyDescent="0.25">
      <c r="C308" s="24"/>
      <c r="D308" s="24"/>
      <c r="E308" s="25"/>
      <c r="G308" s="26"/>
    </row>
    <row r="309" spans="3:7" x14ac:dyDescent="0.25">
      <c r="C309" s="24"/>
      <c r="D309" s="24"/>
      <c r="E309" s="25"/>
      <c r="G309" s="26"/>
    </row>
    <row r="310" spans="3:7" x14ac:dyDescent="0.25">
      <c r="C310" s="24"/>
      <c r="D310" s="24"/>
      <c r="E310" s="25"/>
      <c r="G310" s="26"/>
    </row>
    <row r="311" spans="3:7" x14ac:dyDescent="0.25">
      <c r="C311" s="24"/>
      <c r="D311" s="24"/>
      <c r="E311" s="25"/>
      <c r="G311" s="26"/>
    </row>
    <row r="312" spans="3:7" x14ac:dyDescent="0.25">
      <c r="C312" s="24"/>
      <c r="D312" s="24"/>
      <c r="E312" s="25"/>
      <c r="G312" s="26"/>
    </row>
    <row r="313" spans="3:7" x14ac:dyDescent="0.25">
      <c r="C313" s="24"/>
      <c r="D313" s="24"/>
      <c r="E313" s="25"/>
      <c r="G313" s="26"/>
    </row>
    <row r="314" spans="3:7" x14ac:dyDescent="0.25">
      <c r="C314" s="24"/>
      <c r="D314" s="24"/>
      <c r="E314" s="25"/>
      <c r="G314" s="26"/>
    </row>
    <row r="315" spans="3:7" x14ac:dyDescent="0.25">
      <c r="C315" s="24"/>
      <c r="D315" s="24"/>
      <c r="E315" s="25"/>
      <c r="G315" s="26"/>
    </row>
    <row r="316" spans="3:7" x14ac:dyDescent="0.25">
      <c r="C316" s="24"/>
      <c r="D316" s="24"/>
      <c r="E316" s="25"/>
      <c r="G316" s="26"/>
    </row>
    <row r="317" spans="3:7" x14ac:dyDescent="0.25">
      <c r="C317" s="24"/>
      <c r="D317" s="24"/>
      <c r="E317" s="25"/>
      <c r="G317" s="26"/>
    </row>
    <row r="318" spans="3:7" x14ac:dyDescent="0.25">
      <c r="C318" s="24"/>
      <c r="D318" s="24"/>
      <c r="E318" s="25"/>
      <c r="G318" s="26"/>
    </row>
    <row r="319" spans="3:7" x14ac:dyDescent="0.25">
      <c r="C319" s="24"/>
      <c r="D319" s="24"/>
      <c r="E319" s="25"/>
      <c r="G319" s="26"/>
    </row>
    <row r="320" spans="3:7" x14ac:dyDescent="0.25">
      <c r="C320" s="24"/>
      <c r="D320" s="24"/>
      <c r="E320" s="25"/>
      <c r="G320" s="26"/>
    </row>
    <row r="321" spans="3:7" x14ac:dyDescent="0.25">
      <c r="C321" s="24"/>
      <c r="D321" s="24"/>
      <c r="E321" s="25"/>
      <c r="G321" s="26"/>
    </row>
    <row r="322" spans="3:7" x14ac:dyDescent="0.25">
      <c r="C322" s="24"/>
      <c r="D322" s="24"/>
      <c r="E322" s="25"/>
      <c r="G322" s="26"/>
    </row>
    <row r="323" spans="3:7" x14ac:dyDescent="0.25">
      <c r="C323" s="24"/>
      <c r="D323" s="24"/>
      <c r="E323" s="25"/>
      <c r="G323" s="26"/>
    </row>
    <row r="324" spans="3:7" x14ac:dyDescent="0.25">
      <c r="C324" s="24"/>
      <c r="D324" s="24"/>
      <c r="E324" s="25"/>
      <c r="G324" s="26"/>
    </row>
    <row r="325" spans="3:7" x14ac:dyDescent="0.25">
      <c r="C325" s="24"/>
      <c r="D325" s="24"/>
      <c r="E325" s="25"/>
      <c r="G325" s="26"/>
    </row>
    <row r="326" spans="3:7" x14ac:dyDescent="0.25">
      <c r="C326" s="24"/>
      <c r="D326" s="24"/>
      <c r="E326" s="25"/>
      <c r="G326" s="26"/>
    </row>
    <row r="327" spans="3:7" x14ac:dyDescent="0.25">
      <c r="C327" s="24"/>
      <c r="D327" s="24"/>
      <c r="E327" s="25"/>
      <c r="G327" s="26"/>
    </row>
    <row r="328" spans="3:7" x14ac:dyDescent="0.25">
      <c r="C328" s="24"/>
      <c r="D328" s="24"/>
      <c r="E328" s="25"/>
      <c r="G328" s="26"/>
    </row>
    <row r="329" spans="3:7" x14ac:dyDescent="0.25">
      <c r="C329" s="24"/>
      <c r="D329" s="24"/>
      <c r="E329" s="25"/>
      <c r="G329" s="26"/>
    </row>
    <row r="330" spans="3:7" x14ac:dyDescent="0.25">
      <c r="C330" s="24"/>
      <c r="D330" s="24"/>
      <c r="E330" s="25"/>
      <c r="G330" s="26"/>
    </row>
    <row r="331" spans="3:7" x14ac:dyDescent="0.25">
      <c r="C331" s="24"/>
      <c r="D331" s="24"/>
      <c r="E331" s="25"/>
      <c r="G331" s="26"/>
    </row>
    <row r="332" spans="3:7" x14ac:dyDescent="0.25">
      <c r="C332" s="24"/>
      <c r="D332" s="24"/>
      <c r="E332" s="25"/>
      <c r="G332" s="26"/>
    </row>
    <row r="333" spans="3:7" x14ac:dyDescent="0.25">
      <c r="C333" s="24"/>
      <c r="D333" s="24"/>
      <c r="E333" s="25"/>
      <c r="G333" s="26"/>
    </row>
    <row r="334" spans="3:7" x14ac:dyDescent="0.25">
      <c r="C334" s="24"/>
      <c r="D334" s="24"/>
      <c r="E334" s="25"/>
      <c r="G334" s="26"/>
    </row>
    <row r="335" spans="3:7" x14ac:dyDescent="0.25">
      <c r="C335" s="24"/>
      <c r="D335" s="24"/>
      <c r="E335" s="25"/>
      <c r="G335" s="26"/>
    </row>
    <row r="336" spans="3:7" x14ac:dyDescent="0.25">
      <c r="C336" s="24"/>
      <c r="D336" s="24"/>
      <c r="E336" s="25"/>
      <c r="G336" s="26"/>
    </row>
    <row r="337" spans="3:7" x14ac:dyDescent="0.25">
      <c r="C337" s="24"/>
      <c r="D337" s="24"/>
      <c r="E337" s="25"/>
      <c r="G337" s="26"/>
    </row>
    <row r="338" spans="3:7" x14ac:dyDescent="0.25">
      <c r="C338" s="24"/>
      <c r="D338" s="24"/>
      <c r="E338" s="25"/>
      <c r="G338" s="26"/>
    </row>
    <row r="339" spans="3:7" x14ac:dyDescent="0.25">
      <c r="C339" s="24"/>
      <c r="D339" s="24"/>
      <c r="E339" s="25"/>
      <c r="G339" s="26"/>
    </row>
    <row r="340" spans="3:7" x14ac:dyDescent="0.25">
      <c r="C340" s="24"/>
      <c r="D340" s="24"/>
      <c r="E340" s="25"/>
      <c r="G340" s="26"/>
    </row>
    <row r="341" spans="3:7" x14ac:dyDescent="0.25">
      <c r="C341" s="24"/>
      <c r="D341" s="24"/>
      <c r="E341" s="25"/>
      <c r="G341" s="26"/>
    </row>
    <row r="342" spans="3:7" x14ac:dyDescent="0.25">
      <c r="C342" s="24"/>
      <c r="D342" s="24"/>
      <c r="E342" s="25"/>
      <c r="G342" s="26"/>
    </row>
    <row r="343" spans="3:7" x14ac:dyDescent="0.25">
      <c r="C343" s="24"/>
      <c r="D343" s="24"/>
      <c r="E343" s="25"/>
      <c r="G343" s="26"/>
    </row>
    <row r="344" spans="3:7" x14ac:dyDescent="0.25">
      <c r="C344" s="24"/>
      <c r="D344" s="24"/>
      <c r="E344" s="25"/>
      <c r="G344" s="26"/>
    </row>
    <row r="345" spans="3:7" x14ac:dyDescent="0.25">
      <c r="C345" s="24"/>
      <c r="D345" s="24"/>
      <c r="E345" s="25"/>
      <c r="G345" s="26"/>
    </row>
    <row r="346" spans="3:7" x14ac:dyDescent="0.25">
      <c r="C346" s="24"/>
      <c r="D346" s="24"/>
      <c r="E346" s="25"/>
      <c r="G346" s="26"/>
    </row>
    <row r="347" spans="3:7" x14ac:dyDescent="0.25">
      <c r="C347" s="24"/>
      <c r="D347" s="24"/>
      <c r="E347" s="25"/>
      <c r="G347" s="26"/>
    </row>
    <row r="348" spans="3:7" x14ac:dyDescent="0.25">
      <c r="C348" s="24"/>
      <c r="D348" s="24"/>
      <c r="E348" s="25"/>
      <c r="G348" s="26"/>
    </row>
    <row r="349" spans="3:7" x14ac:dyDescent="0.25">
      <c r="C349" s="24"/>
      <c r="D349" s="24"/>
      <c r="E349" s="25"/>
      <c r="G349" s="26"/>
    </row>
    <row r="350" spans="3:7" x14ac:dyDescent="0.25">
      <c r="C350" s="24"/>
      <c r="D350" s="24"/>
      <c r="E350" s="25"/>
      <c r="G350" s="26"/>
    </row>
    <row r="351" spans="3:7" x14ac:dyDescent="0.25">
      <c r="C351" s="24"/>
      <c r="D351" s="24"/>
      <c r="E351" s="25"/>
      <c r="G351" s="26"/>
    </row>
    <row r="352" spans="3:7" x14ac:dyDescent="0.25">
      <c r="C352" s="24"/>
      <c r="D352" s="24"/>
      <c r="E352" s="25"/>
      <c r="G352" s="26"/>
    </row>
    <row r="353" spans="3:7" x14ac:dyDescent="0.25">
      <c r="C353" s="24"/>
      <c r="D353" s="24"/>
      <c r="E353" s="25"/>
      <c r="G353" s="26"/>
    </row>
    <row r="354" spans="3:7" x14ac:dyDescent="0.25">
      <c r="C354" s="24"/>
      <c r="D354" s="24"/>
      <c r="E354" s="25"/>
      <c r="G354" s="26"/>
    </row>
    <row r="355" spans="3:7" x14ac:dyDescent="0.25">
      <c r="C355" s="24"/>
      <c r="D355" s="24"/>
      <c r="E355" s="25"/>
      <c r="G355" s="26"/>
    </row>
    <row r="356" spans="3:7" x14ac:dyDescent="0.25">
      <c r="C356" s="24"/>
      <c r="D356" s="24"/>
      <c r="E356" s="25"/>
      <c r="G356" s="26"/>
    </row>
    <row r="357" spans="3:7" x14ac:dyDescent="0.25">
      <c r="C357" s="24"/>
      <c r="D357" s="24"/>
      <c r="E357" s="25"/>
      <c r="G357" s="26"/>
    </row>
    <row r="358" spans="3:7" x14ac:dyDescent="0.25">
      <c r="C358" s="24"/>
      <c r="D358" s="24"/>
      <c r="E358" s="25"/>
      <c r="G358" s="26"/>
    </row>
    <row r="359" spans="3:7" x14ac:dyDescent="0.25">
      <c r="C359" s="24"/>
      <c r="D359" s="24"/>
      <c r="E359" s="25"/>
      <c r="G359" s="26"/>
    </row>
    <row r="360" spans="3:7" x14ac:dyDescent="0.25">
      <c r="C360" s="24"/>
      <c r="D360" s="24"/>
      <c r="E360" s="25"/>
      <c r="G360" s="26"/>
    </row>
    <row r="361" spans="3:7" x14ac:dyDescent="0.25">
      <c r="C361" s="24"/>
      <c r="D361" s="24"/>
      <c r="E361" s="25"/>
      <c r="G361" s="26"/>
    </row>
    <row r="362" spans="3:7" x14ac:dyDescent="0.25">
      <c r="C362" s="24"/>
      <c r="D362" s="24"/>
      <c r="E362" s="25"/>
      <c r="G362" s="26"/>
    </row>
    <row r="363" spans="3:7" x14ac:dyDescent="0.25">
      <c r="C363" s="24"/>
      <c r="D363" s="24"/>
      <c r="E363" s="25"/>
      <c r="G363" s="26"/>
    </row>
    <row r="364" spans="3:7" x14ac:dyDescent="0.25">
      <c r="C364" s="24"/>
      <c r="D364" s="24"/>
      <c r="E364" s="25"/>
      <c r="G364" s="26"/>
    </row>
    <row r="365" spans="3:7" x14ac:dyDescent="0.25">
      <c r="C365" s="24"/>
      <c r="D365" s="24"/>
      <c r="E365" s="25"/>
      <c r="G365" s="26"/>
    </row>
    <row r="366" spans="3:7" x14ac:dyDescent="0.25">
      <c r="C366" s="24"/>
      <c r="D366" s="24"/>
      <c r="E366" s="25"/>
      <c r="G366" s="26"/>
    </row>
    <row r="367" spans="3:7" x14ac:dyDescent="0.25">
      <c r="C367" s="24"/>
      <c r="D367" s="24"/>
      <c r="E367" s="25"/>
      <c r="G367" s="26"/>
    </row>
    <row r="368" spans="3:7" x14ac:dyDescent="0.25">
      <c r="C368" s="24"/>
      <c r="D368" s="24"/>
      <c r="E368" s="25"/>
      <c r="G368" s="26"/>
    </row>
    <row r="369" spans="3:7" x14ac:dyDescent="0.25">
      <c r="C369" s="24"/>
      <c r="D369" s="24"/>
      <c r="E369" s="25"/>
      <c r="G369" s="26"/>
    </row>
    <row r="370" spans="3:7" x14ac:dyDescent="0.25">
      <c r="C370" s="24"/>
      <c r="D370" s="24"/>
      <c r="E370" s="25"/>
      <c r="G370" s="26"/>
    </row>
    <row r="371" spans="3:7" x14ac:dyDescent="0.25">
      <c r="C371" s="24"/>
      <c r="D371" s="24"/>
      <c r="E371" s="25"/>
      <c r="G371" s="26"/>
    </row>
    <row r="372" spans="3:7" x14ac:dyDescent="0.25">
      <c r="C372" s="24"/>
      <c r="D372" s="24"/>
      <c r="E372" s="25"/>
      <c r="G372" s="26"/>
    </row>
    <row r="373" spans="3:7" x14ac:dyDescent="0.25">
      <c r="C373" s="24"/>
      <c r="D373" s="24"/>
      <c r="E373" s="25"/>
      <c r="G373" s="26"/>
    </row>
    <row r="374" spans="3:7" x14ac:dyDescent="0.25">
      <c r="C374" s="24"/>
      <c r="D374" s="24"/>
      <c r="E374" s="25"/>
      <c r="G374" s="26"/>
    </row>
    <row r="375" spans="3:7" x14ac:dyDescent="0.25">
      <c r="C375" s="24"/>
      <c r="D375" s="24"/>
      <c r="E375" s="25"/>
      <c r="G375" s="26"/>
    </row>
    <row r="376" spans="3:7" x14ac:dyDescent="0.25">
      <c r="C376" s="24"/>
      <c r="D376" s="24"/>
      <c r="E376" s="25"/>
      <c r="G376" s="26"/>
    </row>
    <row r="377" spans="3:7" x14ac:dyDescent="0.25">
      <c r="C377" s="24"/>
      <c r="D377" s="24"/>
      <c r="E377" s="25"/>
      <c r="G377" s="26"/>
    </row>
    <row r="378" spans="3:7" x14ac:dyDescent="0.25">
      <c r="C378" s="24"/>
      <c r="D378" s="24"/>
      <c r="E378" s="25"/>
      <c r="G378" s="26"/>
    </row>
    <row r="379" spans="3:7" x14ac:dyDescent="0.25">
      <c r="C379" s="24"/>
      <c r="D379" s="24"/>
      <c r="E379" s="25"/>
      <c r="G379" s="26"/>
    </row>
    <row r="380" spans="3:7" x14ac:dyDescent="0.25">
      <c r="C380" s="24"/>
      <c r="D380" s="24"/>
      <c r="E380" s="25"/>
      <c r="G380" s="26"/>
    </row>
    <row r="381" spans="3:7" x14ac:dyDescent="0.25">
      <c r="C381" s="24"/>
      <c r="D381" s="24"/>
      <c r="E381" s="25"/>
      <c r="G381" s="26"/>
    </row>
    <row r="382" spans="3:7" x14ac:dyDescent="0.25">
      <c r="C382" s="24"/>
      <c r="D382" s="24"/>
      <c r="E382" s="25"/>
      <c r="G382" s="26"/>
    </row>
    <row r="383" spans="3:7" x14ac:dyDescent="0.25">
      <c r="C383" s="24"/>
      <c r="D383" s="24"/>
      <c r="E383" s="25"/>
      <c r="G383" s="26"/>
    </row>
    <row r="384" spans="3:7" x14ac:dyDescent="0.25">
      <c r="C384" s="24"/>
      <c r="D384" s="24"/>
      <c r="E384" s="25"/>
      <c r="G384" s="26"/>
    </row>
    <row r="385" spans="3:7" x14ac:dyDescent="0.25">
      <c r="C385" s="24"/>
      <c r="D385" s="24"/>
      <c r="E385" s="25"/>
      <c r="G385" s="26"/>
    </row>
    <row r="386" spans="3:7" x14ac:dyDescent="0.25">
      <c r="C386" s="24"/>
      <c r="D386" s="24"/>
      <c r="E386" s="25"/>
      <c r="G386" s="26"/>
    </row>
    <row r="387" spans="3:7" x14ac:dyDescent="0.25">
      <c r="C387" s="24"/>
      <c r="D387" s="24"/>
      <c r="E387" s="25"/>
      <c r="G387" s="26"/>
    </row>
    <row r="388" spans="3:7" x14ac:dyDescent="0.25">
      <c r="C388" s="24"/>
      <c r="D388" s="24"/>
      <c r="E388" s="25"/>
      <c r="G388" s="26"/>
    </row>
    <row r="389" spans="3:7" x14ac:dyDescent="0.25">
      <c r="C389" s="24"/>
      <c r="D389" s="24"/>
      <c r="E389" s="25"/>
      <c r="G389" s="26"/>
    </row>
    <row r="390" spans="3:7" x14ac:dyDescent="0.25">
      <c r="C390" s="24"/>
      <c r="D390" s="24"/>
      <c r="E390" s="25"/>
      <c r="G390" s="26"/>
    </row>
    <row r="391" spans="3:7" x14ac:dyDescent="0.25">
      <c r="C391" s="24"/>
      <c r="D391" s="24"/>
      <c r="E391" s="25"/>
      <c r="G391" s="26"/>
    </row>
    <row r="392" spans="3:7" x14ac:dyDescent="0.25">
      <c r="C392" s="24"/>
      <c r="D392" s="24"/>
      <c r="E392" s="25"/>
      <c r="G392" s="26"/>
    </row>
    <row r="393" spans="3:7" x14ac:dyDescent="0.25">
      <c r="C393" s="24"/>
      <c r="D393" s="24"/>
      <c r="E393" s="25"/>
      <c r="G393" s="26"/>
    </row>
    <row r="394" spans="3:7" x14ac:dyDescent="0.25">
      <c r="C394" s="24"/>
      <c r="D394" s="24"/>
      <c r="E394" s="25"/>
      <c r="G394" s="26"/>
    </row>
    <row r="395" spans="3:7" x14ac:dyDescent="0.25">
      <c r="C395" s="24"/>
      <c r="D395" s="24"/>
      <c r="E395" s="25"/>
      <c r="G395" s="26"/>
    </row>
    <row r="396" spans="3:7" x14ac:dyDescent="0.25">
      <c r="C396" s="24"/>
      <c r="D396" s="24"/>
      <c r="E396" s="25"/>
      <c r="G396" s="26"/>
    </row>
    <row r="397" spans="3:7" x14ac:dyDescent="0.25">
      <c r="C397" s="24"/>
      <c r="D397" s="24"/>
      <c r="E397" s="25"/>
      <c r="G397" s="26"/>
    </row>
    <row r="398" spans="3:7" x14ac:dyDescent="0.25">
      <c r="C398" s="24"/>
      <c r="D398" s="24"/>
      <c r="E398" s="25"/>
      <c r="G398" s="26"/>
    </row>
    <row r="399" spans="3:7" x14ac:dyDescent="0.25">
      <c r="C399" s="24"/>
      <c r="D399" s="24"/>
      <c r="E399" s="25"/>
      <c r="G399" s="26"/>
    </row>
    <row r="400" spans="3:7" x14ac:dyDescent="0.25">
      <c r="C400" s="24"/>
      <c r="D400" s="24"/>
      <c r="E400" s="25"/>
      <c r="G400" s="26"/>
    </row>
    <row r="401" spans="3:7" x14ac:dyDescent="0.25">
      <c r="C401" s="24"/>
      <c r="D401" s="24"/>
      <c r="E401" s="25"/>
      <c r="G401" s="26"/>
    </row>
    <row r="402" spans="3:7" x14ac:dyDescent="0.25">
      <c r="C402" s="24"/>
      <c r="D402" s="24"/>
      <c r="E402" s="25"/>
      <c r="G402" s="26"/>
    </row>
    <row r="403" spans="3:7" x14ac:dyDescent="0.25">
      <c r="C403" s="24"/>
      <c r="D403" s="24"/>
      <c r="E403" s="25"/>
      <c r="G403" s="26"/>
    </row>
    <row r="404" spans="3:7" x14ac:dyDescent="0.25">
      <c r="C404" s="24"/>
      <c r="D404" s="24"/>
      <c r="E404" s="25"/>
      <c r="G404" s="26"/>
    </row>
    <row r="405" spans="3:7" x14ac:dyDescent="0.25">
      <c r="C405" s="24"/>
      <c r="D405" s="24"/>
      <c r="E405" s="25"/>
      <c r="G405" s="26"/>
    </row>
    <row r="406" spans="3:7" x14ac:dyDescent="0.25">
      <c r="C406" s="24"/>
      <c r="D406" s="24"/>
      <c r="E406" s="25"/>
      <c r="G406" s="26"/>
    </row>
    <row r="407" spans="3:7" x14ac:dyDescent="0.25">
      <c r="C407" s="24"/>
      <c r="D407" s="24"/>
      <c r="E407" s="25"/>
      <c r="G407" s="26"/>
    </row>
    <row r="408" spans="3:7" x14ac:dyDescent="0.25">
      <c r="C408" s="24"/>
      <c r="D408" s="24"/>
      <c r="E408" s="25"/>
      <c r="G408" s="26"/>
    </row>
    <row r="409" spans="3:7" x14ac:dyDescent="0.25">
      <c r="C409" s="24"/>
      <c r="D409" s="24"/>
      <c r="E409" s="25"/>
      <c r="G409" s="26"/>
    </row>
    <row r="410" spans="3:7" x14ac:dyDescent="0.25">
      <c r="C410" s="24"/>
      <c r="D410" s="24"/>
      <c r="E410" s="25"/>
      <c r="G410" s="26"/>
    </row>
    <row r="411" spans="3:7" x14ac:dyDescent="0.25">
      <c r="C411" s="24"/>
      <c r="D411" s="24"/>
      <c r="E411" s="25"/>
      <c r="G411" s="26"/>
    </row>
    <row r="412" spans="3:7" x14ac:dyDescent="0.25">
      <c r="C412" s="24"/>
      <c r="D412" s="24"/>
      <c r="E412" s="25"/>
      <c r="G412" s="26"/>
    </row>
    <row r="413" spans="3:7" x14ac:dyDescent="0.25">
      <c r="C413" s="24"/>
      <c r="D413" s="24"/>
      <c r="E413" s="25"/>
      <c r="G413" s="26"/>
    </row>
    <row r="414" spans="3:7" x14ac:dyDescent="0.25">
      <c r="C414" s="24"/>
      <c r="D414" s="24"/>
      <c r="E414" s="25"/>
      <c r="G414" s="26"/>
    </row>
    <row r="415" spans="3:7" x14ac:dyDescent="0.25">
      <c r="C415" s="24"/>
      <c r="D415" s="24"/>
      <c r="E415" s="25"/>
      <c r="G415" s="26"/>
    </row>
    <row r="416" spans="3:7" x14ac:dyDescent="0.25">
      <c r="C416" s="24"/>
      <c r="D416" s="24"/>
      <c r="E416" s="25"/>
      <c r="G416" s="26"/>
    </row>
    <row r="417" spans="3:7" x14ac:dyDescent="0.25">
      <c r="C417" s="24"/>
      <c r="D417" s="24"/>
      <c r="E417" s="25"/>
      <c r="G417" s="26"/>
    </row>
    <row r="418" spans="3:7" x14ac:dyDescent="0.25">
      <c r="C418" s="24"/>
      <c r="D418" s="24"/>
      <c r="E418" s="25"/>
      <c r="G418" s="26"/>
    </row>
    <row r="419" spans="3:7" x14ac:dyDescent="0.25">
      <c r="C419" s="24"/>
      <c r="D419" s="24"/>
      <c r="E419" s="25"/>
      <c r="G419" s="26"/>
    </row>
    <row r="420" spans="3:7" x14ac:dyDescent="0.25">
      <c r="C420" s="24"/>
      <c r="D420" s="24"/>
      <c r="E420" s="25"/>
      <c r="G420" s="26"/>
    </row>
    <row r="421" spans="3:7" x14ac:dyDescent="0.25">
      <c r="C421" s="24"/>
      <c r="D421" s="24"/>
      <c r="E421" s="25"/>
      <c r="G421" s="26"/>
    </row>
    <row r="422" spans="3:7" x14ac:dyDescent="0.25">
      <c r="C422" s="24"/>
      <c r="D422" s="24"/>
      <c r="E422" s="25"/>
      <c r="G422" s="26"/>
    </row>
    <row r="423" spans="3:7" x14ac:dyDescent="0.25">
      <c r="C423" s="24"/>
      <c r="D423" s="24"/>
      <c r="E423" s="25"/>
      <c r="G423" s="26"/>
    </row>
    <row r="424" spans="3:7" x14ac:dyDescent="0.25">
      <c r="C424" s="24"/>
      <c r="D424" s="24"/>
      <c r="E424" s="25"/>
      <c r="G424" s="26"/>
    </row>
  </sheetData>
  <mergeCells count="26">
    <mergeCell ref="D16:N16"/>
    <mergeCell ref="D4:N4"/>
    <mergeCell ref="D15:N15"/>
    <mergeCell ref="D13:N13"/>
    <mergeCell ref="D7:N7"/>
    <mergeCell ref="D8:N8"/>
    <mergeCell ref="D9:N9"/>
    <mergeCell ref="D12:N12"/>
    <mergeCell ref="D5:N5"/>
    <mergeCell ref="D10:N10"/>
    <mergeCell ref="D14:N14"/>
    <mergeCell ref="D11:N11"/>
    <mergeCell ref="C33:N33"/>
    <mergeCell ref="C35:N35"/>
    <mergeCell ref="C31:N31"/>
    <mergeCell ref="D17:N17"/>
    <mergeCell ref="C32:N32"/>
    <mergeCell ref="C25:N25"/>
    <mergeCell ref="C26:N26"/>
    <mergeCell ref="C34:N34"/>
    <mergeCell ref="C23:N23"/>
    <mergeCell ref="C22:N22"/>
    <mergeCell ref="C30:N30"/>
    <mergeCell ref="C24:N24"/>
    <mergeCell ref="D18:N18"/>
    <mergeCell ref="C21:N21"/>
  </mergeCells>
  <phoneticPr fontId="21" type="noConversion"/>
  <pageMargins left="0.39370078740157483" right="0.39370078740157483" top="0.98425196850393704" bottom="0.98425196850393704" header="0.51181102362204722" footer="0.51181102362204722"/>
  <pageSetup paperSize="9" orientation="landscape" horizontalDpi="4294967293"/>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R99"/>
  <sheetViews>
    <sheetView zoomScale="90" workbookViewId="0">
      <pane xSplit="3" ySplit="21" topLeftCell="D22" activePane="bottomRight" state="frozenSplit"/>
      <selection pane="topRight" activeCell="G1" sqref="G1"/>
      <selection pane="bottomLeft" activeCell="A5" sqref="A5"/>
      <selection pane="bottomRight" sqref="A1:C1"/>
    </sheetView>
  </sheetViews>
  <sheetFormatPr baseColWidth="10" defaultColWidth="11.44140625" defaultRowHeight="13.2" x14ac:dyDescent="0.25"/>
  <cols>
    <col min="1" max="1" width="45.33203125" style="194" customWidth="1"/>
    <col min="2" max="2" width="20.5546875" style="194" customWidth="1"/>
    <col min="3" max="3" width="32.5546875" style="194" customWidth="1"/>
    <col min="4" max="4" width="14.109375" style="194" customWidth="1"/>
    <col min="5" max="16384" width="11.44140625" style="194"/>
  </cols>
  <sheetData>
    <row r="1" spans="1:122" ht="15" x14ac:dyDescent="0.25">
      <c r="A1" s="368" t="s">
        <v>249</v>
      </c>
      <c r="B1" s="369"/>
      <c r="C1" s="369"/>
      <c r="D1" s="223"/>
      <c r="E1" s="366" t="s">
        <v>274</v>
      </c>
      <c r="F1" s="367"/>
      <c r="G1" s="367"/>
      <c r="H1" s="367"/>
      <c r="I1" s="367"/>
      <c r="J1" s="367"/>
      <c r="K1" s="367"/>
      <c r="L1" s="367"/>
      <c r="M1" s="367"/>
      <c r="N1" s="367"/>
      <c r="O1" s="367"/>
      <c r="P1" s="223"/>
      <c r="Q1" s="223"/>
      <c r="R1" s="218"/>
      <c r="S1" s="218"/>
      <c r="T1" s="218"/>
      <c r="U1" s="218"/>
      <c r="V1" s="218"/>
      <c r="W1" s="218"/>
      <c r="X1" s="218"/>
      <c r="Y1" s="218"/>
      <c r="Z1" s="218"/>
      <c r="AA1" s="218"/>
      <c r="AB1" s="218"/>
      <c r="AC1" s="218"/>
      <c r="AD1" s="218"/>
      <c r="AE1" s="218"/>
      <c r="AF1" s="218"/>
      <c r="AG1" s="218"/>
      <c r="AH1" s="218"/>
    </row>
    <row r="2" spans="1:122" ht="19.5" customHeight="1" thickBot="1" x14ac:dyDescent="0.3">
      <c r="A2" s="378" t="s">
        <v>250</v>
      </c>
      <c r="B2" s="379"/>
      <c r="C2" s="379"/>
      <c r="D2" s="230"/>
      <c r="E2" s="367"/>
      <c r="F2" s="367"/>
      <c r="G2" s="367"/>
      <c r="H2" s="367"/>
      <c r="I2" s="367"/>
      <c r="J2" s="367"/>
      <c r="K2" s="367"/>
      <c r="L2" s="367"/>
      <c r="M2" s="367"/>
      <c r="N2" s="367"/>
      <c r="O2" s="367"/>
      <c r="P2" s="230"/>
      <c r="Q2" s="230"/>
      <c r="R2" s="218"/>
      <c r="S2" s="218"/>
      <c r="T2" s="218"/>
      <c r="U2" s="218"/>
      <c r="V2" s="218"/>
      <c r="W2" s="218"/>
      <c r="X2" s="218"/>
      <c r="Y2" s="218"/>
      <c r="Z2" s="218"/>
      <c r="AA2" s="218"/>
      <c r="AB2" s="218"/>
      <c r="AC2" s="218"/>
      <c r="AD2" s="218"/>
      <c r="AE2" s="218"/>
      <c r="AF2" s="218"/>
      <c r="AG2" s="218"/>
      <c r="AH2" s="218"/>
    </row>
    <row r="3" spans="1:122" s="199" customFormat="1" ht="18" thickTop="1" x14ac:dyDescent="0.3">
      <c r="A3" s="217" t="s">
        <v>243</v>
      </c>
      <c r="B3" s="209" t="s">
        <v>17</v>
      </c>
      <c r="C3" s="231" t="s">
        <v>18</v>
      </c>
      <c r="D3" s="219"/>
      <c r="E3" s="367"/>
      <c r="F3" s="367"/>
      <c r="G3" s="367"/>
      <c r="H3" s="367"/>
      <c r="I3" s="367"/>
      <c r="J3" s="367"/>
      <c r="K3" s="367"/>
      <c r="L3" s="367"/>
      <c r="M3" s="367"/>
      <c r="N3" s="367"/>
      <c r="O3" s="367"/>
      <c r="P3" s="219"/>
      <c r="Q3" s="219"/>
      <c r="R3" s="216"/>
      <c r="S3" s="216"/>
      <c r="T3" s="216"/>
      <c r="U3" s="216"/>
      <c r="V3" s="216"/>
      <c r="W3" s="216"/>
      <c r="X3" s="216"/>
      <c r="Y3" s="216"/>
      <c r="Z3" s="216"/>
      <c r="AA3" s="216"/>
      <c r="AB3" s="216"/>
      <c r="AC3" s="216"/>
      <c r="AD3" s="216"/>
      <c r="AE3" s="216"/>
      <c r="AF3" s="216"/>
      <c r="AG3" s="216"/>
      <c r="AH3" s="216"/>
    </row>
    <row r="4" spans="1:122" s="199" customFormat="1" ht="17.399999999999999" x14ac:dyDescent="0.3">
      <c r="A4" s="214" t="s">
        <v>160</v>
      </c>
      <c r="B4" s="201" t="s">
        <v>214</v>
      </c>
      <c r="C4" s="296">
        <v>40</v>
      </c>
      <c r="D4" s="219"/>
      <c r="E4" s="219"/>
      <c r="F4" s="219"/>
      <c r="G4" s="219"/>
      <c r="H4" s="219"/>
      <c r="I4" s="219"/>
      <c r="J4" s="219"/>
      <c r="K4" s="219"/>
      <c r="L4" s="219"/>
      <c r="M4" s="219"/>
      <c r="N4" s="219"/>
      <c r="O4" s="219"/>
      <c r="P4" s="219"/>
      <c r="Q4" s="219"/>
      <c r="R4" s="216"/>
      <c r="S4" s="216"/>
      <c r="T4" s="216"/>
      <c r="U4" s="216"/>
      <c r="V4" s="216"/>
      <c r="W4" s="216"/>
      <c r="X4" s="216"/>
      <c r="Y4" s="216"/>
      <c r="Z4" s="216"/>
      <c r="AA4" s="216"/>
      <c r="AB4" s="216"/>
      <c r="AC4" s="216"/>
      <c r="AD4" s="216"/>
      <c r="AE4" s="216"/>
      <c r="AF4" s="216"/>
      <c r="AG4" s="216"/>
      <c r="AH4" s="216"/>
    </row>
    <row r="5" spans="1:122" s="211" customFormat="1" ht="17.399999999999999" x14ac:dyDescent="0.3">
      <c r="A5" s="214" t="s">
        <v>161</v>
      </c>
      <c r="B5" s="201" t="s">
        <v>215</v>
      </c>
      <c r="C5" s="295">
        <v>2.5</v>
      </c>
      <c r="D5" s="219"/>
      <c r="E5" s="219"/>
      <c r="F5" s="219"/>
      <c r="G5" s="219"/>
      <c r="H5" s="219"/>
      <c r="I5" s="219"/>
      <c r="J5" s="219"/>
      <c r="K5" s="219"/>
      <c r="L5" s="219"/>
      <c r="M5" s="219"/>
      <c r="N5" s="219"/>
      <c r="O5" s="219"/>
      <c r="P5" s="219"/>
      <c r="Q5" s="219"/>
      <c r="R5" s="215"/>
      <c r="S5" s="215"/>
      <c r="T5" s="215"/>
      <c r="U5" s="215"/>
      <c r="V5" s="215"/>
      <c r="W5" s="215"/>
      <c r="X5" s="215"/>
      <c r="Y5" s="215"/>
      <c r="Z5" s="215"/>
      <c r="AA5" s="215"/>
      <c r="AB5" s="215"/>
      <c r="AC5" s="215"/>
      <c r="AD5" s="215"/>
      <c r="AE5" s="215"/>
      <c r="AF5" s="215"/>
      <c r="AG5" s="215"/>
      <c r="AH5" s="215"/>
    </row>
    <row r="6" spans="1:122" s="211" customFormat="1" ht="17.399999999999999" x14ac:dyDescent="0.3">
      <c r="A6" s="214" t="s">
        <v>233</v>
      </c>
      <c r="B6" s="201" t="s">
        <v>216</v>
      </c>
      <c r="C6" s="295">
        <v>0</v>
      </c>
      <c r="D6" s="219"/>
      <c r="E6" s="219"/>
      <c r="F6" s="219"/>
      <c r="G6" s="219"/>
      <c r="H6" s="219"/>
      <c r="I6" s="219"/>
      <c r="J6" s="219"/>
      <c r="K6" s="219"/>
      <c r="L6" s="219"/>
      <c r="M6" s="219"/>
      <c r="N6" s="219"/>
      <c r="O6" s="219"/>
      <c r="P6" s="219"/>
      <c r="Q6" s="219"/>
      <c r="R6" s="215"/>
      <c r="S6" s="215"/>
      <c r="T6" s="215"/>
      <c r="U6" s="215"/>
      <c r="V6" s="215"/>
      <c r="W6" s="215"/>
      <c r="X6" s="215"/>
      <c r="Y6" s="215"/>
      <c r="Z6" s="215"/>
      <c r="AA6" s="215"/>
      <c r="AB6" s="215"/>
      <c r="AC6" s="215"/>
      <c r="AD6" s="215"/>
      <c r="AE6" s="215"/>
      <c r="AF6" s="215"/>
      <c r="AG6" s="215"/>
      <c r="AH6" s="215"/>
    </row>
    <row r="7" spans="1:122" s="211" customFormat="1" ht="17.399999999999999" x14ac:dyDescent="0.3">
      <c r="A7" s="214" t="s">
        <v>217</v>
      </c>
      <c r="B7" s="201" t="s">
        <v>216</v>
      </c>
      <c r="C7" s="317">
        <f>C4*C5-C6</f>
        <v>100</v>
      </c>
      <c r="D7" s="219"/>
      <c r="E7" s="219"/>
      <c r="F7" s="219"/>
      <c r="G7" s="219"/>
      <c r="H7" s="219"/>
      <c r="I7" s="219"/>
      <c r="J7" s="219"/>
      <c r="K7" s="219"/>
      <c r="L7" s="219"/>
      <c r="M7" s="219"/>
      <c r="N7" s="219"/>
      <c r="O7" s="219"/>
      <c r="P7" s="219"/>
      <c r="Q7" s="219"/>
      <c r="R7" s="215"/>
      <c r="S7" s="215"/>
      <c r="T7" s="215"/>
      <c r="U7" s="215"/>
      <c r="V7" s="215"/>
      <c r="W7" s="215"/>
      <c r="X7" s="215"/>
      <c r="Y7" s="215"/>
      <c r="Z7" s="215"/>
      <c r="AA7" s="215"/>
      <c r="AB7" s="215"/>
      <c r="AC7" s="215"/>
      <c r="AD7" s="215"/>
      <c r="AE7" s="215"/>
      <c r="AF7" s="215"/>
      <c r="AG7" s="215"/>
      <c r="AH7" s="215"/>
    </row>
    <row r="8" spans="1:122" s="211" customFormat="1" ht="12.75" customHeight="1" x14ac:dyDescent="0.3">
      <c r="A8" s="372" t="s">
        <v>202</v>
      </c>
      <c r="B8" s="224" t="s">
        <v>201</v>
      </c>
      <c r="C8" s="374" t="s">
        <v>53</v>
      </c>
      <c r="D8" s="219"/>
      <c r="E8" s="219"/>
      <c r="F8" s="219"/>
      <c r="G8" s="219"/>
      <c r="H8" s="219"/>
      <c r="I8" s="219"/>
      <c r="J8" s="219"/>
      <c r="K8" s="219"/>
      <c r="L8" s="219"/>
      <c r="M8" s="219"/>
      <c r="N8" s="219"/>
      <c r="O8" s="219"/>
      <c r="P8" s="219"/>
      <c r="Q8" s="219"/>
      <c r="R8" s="215"/>
      <c r="S8" s="215"/>
      <c r="T8" s="215"/>
      <c r="U8" s="215"/>
      <c r="V8" s="215"/>
      <c r="W8" s="215"/>
      <c r="X8" s="215"/>
      <c r="Y8" s="215"/>
      <c r="Z8" s="215"/>
      <c r="AA8" s="215"/>
      <c r="AB8" s="215"/>
      <c r="AC8" s="215"/>
      <c r="AD8" s="215"/>
      <c r="AE8" s="215"/>
      <c r="AF8" s="215"/>
      <c r="AG8" s="215"/>
      <c r="AH8" s="215"/>
    </row>
    <row r="9" spans="1:122" s="211" customFormat="1" ht="15" customHeight="1" x14ac:dyDescent="0.3">
      <c r="A9" s="373"/>
      <c r="B9" s="225">
        <f>IF(C8="Sehr dichte (neue) Fenster",0.05,IF(C8="Eher dichte Fenster",0.1,IF(C8="Durchschnittlich dichte Fenster",0.2,IF(C8="Eher undichte Fenster",0.35,IF(C8="Sehr undichte Fenster",0.5,IF(C8="Wohnraumlüftung",1, IF(C8="1 von 3 Fenstern gekippt",1, IF(C8="Alle Fenster gekippt",3,IF(C8="Mechanische Lüftung Schulen",4,1)))))))))</f>
        <v>0.1</v>
      </c>
      <c r="C9" s="375"/>
      <c r="D9" s="219"/>
      <c r="E9" s="219"/>
      <c r="F9" s="219"/>
      <c r="G9" s="219"/>
      <c r="H9" s="219"/>
      <c r="I9" s="219"/>
      <c r="J9" s="219"/>
      <c r="K9" s="219"/>
      <c r="L9" s="219"/>
      <c r="M9" s="219"/>
      <c r="N9" s="219"/>
      <c r="O9" s="219"/>
      <c r="P9" s="219"/>
      <c r="Q9" s="219"/>
      <c r="R9" s="215"/>
      <c r="S9" s="215"/>
      <c r="T9" s="215"/>
      <c r="U9" s="215"/>
      <c r="V9" s="215"/>
      <c r="W9" s="215"/>
      <c r="X9" s="215"/>
      <c r="Y9" s="215"/>
      <c r="Z9" s="215"/>
      <c r="AA9" s="215"/>
      <c r="AB9" s="215"/>
      <c r="AC9" s="215"/>
      <c r="AD9" s="215"/>
      <c r="AE9" s="215"/>
      <c r="AF9" s="215"/>
      <c r="AG9" s="215"/>
      <c r="AH9" s="215"/>
    </row>
    <row r="10" spans="1:122" s="211" customFormat="1" ht="21.6" thickBot="1" x14ac:dyDescent="0.5">
      <c r="A10" s="213" t="s">
        <v>158</v>
      </c>
      <c r="B10" s="212" t="s">
        <v>194</v>
      </c>
      <c r="C10" s="270">
        <v>600</v>
      </c>
      <c r="D10" s="219"/>
      <c r="E10" s="219"/>
      <c r="F10" s="219"/>
      <c r="G10" s="219"/>
      <c r="H10" s="219"/>
      <c r="I10" s="219"/>
      <c r="J10" s="219"/>
      <c r="K10" s="219"/>
      <c r="L10" s="219"/>
      <c r="M10" s="219"/>
      <c r="N10" s="219"/>
      <c r="O10" s="219"/>
      <c r="P10" s="219"/>
      <c r="Q10" s="219"/>
      <c r="R10" s="208"/>
      <c r="S10" s="208"/>
      <c r="T10" s="208"/>
      <c r="U10" s="208"/>
      <c r="V10" s="208"/>
      <c r="W10" s="208"/>
      <c r="X10" s="208"/>
      <c r="Y10" s="208"/>
      <c r="Z10" s="208"/>
      <c r="AA10" s="208"/>
      <c r="AB10" s="208"/>
      <c r="AC10" s="208"/>
      <c r="AD10" s="208"/>
      <c r="AE10" s="208"/>
      <c r="AF10" s="208"/>
      <c r="AG10" s="208"/>
      <c r="AH10" s="208"/>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s="199" customFormat="1" ht="18" thickTop="1" x14ac:dyDescent="0.3">
      <c r="A11" s="210" t="s">
        <v>242</v>
      </c>
      <c r="B11" s="209" t="s">
        <v>17</v>
      </c>
      <c r="C11" s="232" t="s">
        <v>18</v>
      </c>
      <c r="D11" s="219"/>
      <c r="E11" s="219"/>
      <c r="F11" s="219"/>
      <c r="G11" s="219"/>
      <c r="H11" s="219"/>
      <c r="I11" s="219"/>
      <c r="J11" s="219"/>
      <c r="K11" s="219"/>
      <c r="L11" s="219"/>
      <c r="M11" s="219"/>
      <c r="N11" s="219"/>
      <c r="O11" s="219"/>
      <c r="P11" s="219"/>
      <c r="Q11" s="219"/>
      <c r="R11" s="208"/>
      <c r="S11" s="208"/>
      <c r="T11" s="208"/>
      <c r="U11" s="208"/>
      <c r="V11" s="208"/>
      <c r="W11" s="208"/>
      <c r="X11" s="208"/>
      <c r="Y11" s="208"/>
      <c r="Z11" s="208"/>
      <c r="AA11" s="208"/>
      <c r="AB11" s="208"/>
      <c r="AC11" s="208"/>
      <c r="AD11" s="208"/>
      <c r="AE11" s="208"/>
      <c r="AF11" s="208"/>
      <c r="AG11" s="208"/>
      <c r="AH11" s="208"/>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s="205" customFormat="1" ht="17.399999999999999" x14ac:dyDescent="0.3">
      <c r="A12" s="204" t="s">
        <v>154</v>
      </c>
      <c r="B12" s="207" t="s">
        <v>213</v>
      </c>
      <c r="C12" s="293">
        <v>0.33333333333333331</v>
      </c>
      <c r="D12" s="221"/>
      <c r="E12" s="221"/>
      <c r="F12" s="221"/>
      <c r="G12" s="221"/>
      <c r="H12" s="221"/>
      <c r="I12" s="221"/>
      <c r="J12" s="221"/>
      <c r="K12" s="221"/>
      <c r="L12" s="221"/>
      <c r="M12" s="221"/>
      <c r="N12" s="221"/>
      <c r="O12" s="221"/>
      <c r="P12" s="221"/>
      <c r="Q12" s="221"/>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row>
    <row r="13" spans="1:122" s="199" customFormat="1" ht="17.399999999999999" x14ac:dyDescent="0.3">
      <c r="A13" s="204" t="s">
        <v>210</v>
      </c>
      <c r="B13" s="203" t="s">
        <v>240</v>
      </c>
      <c r="C13" s="294">
        <v>0</v>
      </c>
      <c r="D13" s="221"/>
      <c r="E13" s="221"/>
      <c r="F13" s="221"/>
      <c r="G13" s="221"/>
      <c r="H13" s="221"/>
      <c r="I13" s="221"/>
      <c r="J13" s="221"/>
      <c r="K13" s="221"/>
      <c r="L13" s="221"/>
      <c r="M13" s="221"/>
      <c r="N13" s="221"/>
      <c r="O13" s="221"/>
      <c r="P13" s="221"/>
      <c r="Q13" s="221"/>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s="199" customFormat="1" ht="17.399999999999999" x14ac:dyDescent="0.3">
      <c r="A14" s="202" t="s">
        <v>211</v>
      </c>
      <c r="B14" s="203" t="s">
        <v>212</v>
      </c>
      <c r="C14" s="295">
        <v>12</v>
      </c>
      <c r="D14" s="234" t="s">
        <v>200</v>
      </c>
      <c r="E14" s="221"/>
      <c r="F14" s="221"/>
      <c r="G14" s="221"/>
      <c r="H14" s="221"/>
      <c r="I14" s="221"/>
      <c r="J14" s="221"/>
      <c r="K14" s="221"/>
      <c r="L14" s="221"/>
      <c r="M14" s="221"/>
      <c r="N14" s="221"/>
      <c r="O14" s="221"/>
      <c r="P14" s="221"/>
      <c r="Q14" s="221"/>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s="199" customFormat="1" ht="13.5" customHeight="1" x14ac:dyDescent="0.3">
      <c r="A15" s="372" t="s">
        <v>203</v>
      </c>
      <c r="B15" s="224" t="s">
        <v>244</v>
      </c>
      <c r="C15" s="376" t="s">
        <v>76</v>
      </c>
      <c r="D15" s="221"/>
      <c r="E15" s="221"/>
      <c r="F15" s="221"/>
      <c r="G15" s="221"/>
      <c r="H15" s="221"/>
      <c r="I15" s="221"/>
      <c r="J15" s="221"/>
      <c r="K15" s="221"/>
      <c r="L15" s="221"/>
      <c r="M15" s="221"/>
      <c r="N15" s="221"/>
      <c r="O15" s="221"/>
      <c r="P15" s="221"/>
      <c r="Q15" s="221"/>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s="199" customFormat="1" ht="17.399999999999999" x14ac:dyDescent="0.3">
      <c r="A16" s="373"/>
      <c r="B16" s="225">
        <f>IF(C15="Schlafend",0.8,IF(C15="Ruhend",1,IF(C15="Sitzende Aktivität",1.2,IF(C15="Sitzend, fallweise stehend",1.4,IF(C15="Stehend, leichte Bewegung",1.6,IF(C15="Stehend, stärkere Bewegung",2))))))</f>
        <v>1.2</v>
      </c>
      <c r="C16" s="377"/>
      <c r="D16" s="221"/>
      <c r="E16" s="221"/>
      <c r="F16" s="221"/>
      <c r="G16" s="221"/>
      <c r="H16" s="221"/>
      <c r="I16" s="221"/>
      <c r="J16" s="221"/>
      <c r="K16" s="221"/>
      <c r="L16" s="221"/>
      <c r="M16" s="221"/>
      <c r="N16" s="221"/>
      <c r="O16" s="221"/>
      <c r="P16" s="221"/>
      <c r="Q16" s="221"/>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122" s="199" customFormat="1" ht="17.399999999999999" x14ac:dyDescent="0.3">
      <c r="A17" s="202" t="s">
        <v>209</v>
      </c>
      <c r="B17" s="201" t="s">
        <v>240</v>
      </c>
      <c r="C17" s="295">
        <v>2</v>
      </c>
      <c r="D17" s="221"/>
      <c r="E17" s="221"/>
      <c r="F17" s="221"/>
      <c r="G17" s="221"/>
      <c r="H17" s="221"/>
      <c r="I17" s="221"/>
      <c r="J17" s="221"/>
      <c r="K17" s="221"/>
      <c r="L17" s="221"/>
      <c r="M17" s="221"/>
      <c r="N17" s="221"/>
      <c r="O17" s="221"/>
      <c r="P17" s="221"/>
      <c r="Q17" s="221"/>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row>
    <row r="18" spans="1:122" s="199" customFormat="1" ht="13.5" customHeight="1" x14ac:dyDescent="0.3">
      <c r="A18" s="372" t="s">
        <v>204</v>
      </c>
      <c r="B18" s="224" t="s">
        <v>244</v>
      </c>
      <c r="C18" s="376" t="s">
        <v>76</v>
      </c>
      <c r="D18" s="221"/>
      <c r="E18" s="221"/>
      <c r="F18" s="221"/>
      <c r="G18" s="221"/>
      <c r="H18" s="221"/>
      <c r="I18" s="221"/>
      <c r="J18" s="221"/>
      <c r="K18" s="221"/>
      <c r="L18" s="221"/>
      <c r="M18" s="221"/>
      <c r="N18" s="221"/>
      <c r="O18" s="221"/>
      <c r="P18" s="221"/>
      <c r="Q18" s="221"/>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row>
    <row r="19" spans="1:122" s="199" customFormat="1" ht="15.75" customHeight="1" x14ac:dyDescent="0.3">
      <c r="A19" s="373"/>
      <c r="B19" s="225">
        <f>IF(C18="Schlafend",0.8,IF(C18="Ruhend",1,IF(C18="Sitzende Aktivität",1.2,IF(C18="Sitzend, fallweise stehend",1.4,IF(C18="Stehend, leichte Bewegung",1.6,IF(C18="Stehend, stärkere Bewegung",2))))))</f>
        <v>1.2</v>
      </c>
      <c r="C19" s="377"/>
      <c r="D19" s="221"/>
      <c r="E19" s="221"/>
      <c r="F19" s="221"/>
      <c r="G19" s="221"/>
      <c r="H19" s="221"/>
      <c r="I19" s="221"/>
      <c r="J19" s="221"/>
      <c r="K19" s="221"/>
      <c r="L19" s="221"/>
      <c r="M19" s="221"/>
      <c r="N19" s="221"/>
      <c r="O19" s="221"/>
      <c r="P19" s="221"/>
      <c r="Q19" s="221"/>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row>
    <row r="20" spans="1:122" s="199" customFormat="1" ht="17.399999999999999" x14ac:dyDescent="0.3">
      <c r="A20" s="235" t="s">
        <v>205</v>
      </c>
      <c r="B20" s="233" t="s">
        <v>227</v>
      </c>
      <c r="C20" s="297" t="s">
        <v>228</v>
      </c>
      <c r="D20" s="221"/>
      <c r="E20" s="221"/>
      <c r="F20" s="221"/>
      <c r="G20" s="221"/>
      <c r="H20" s="221"/>
      <c r="I20" s="221"/>
      <c r="J20" s="221"/>
      <c r="K20" s="221"/>
      <c r="L20" s="221"/>
      <c r="M20" s="221"/>
      <c r="N20" s="221"/>
      <c r="O20" s="221"/>
      <c r="P20" s="221"/>
      <c r="Q20" s="221"/>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row>
    <row r="21" spans="1:122" s="198" customFormat="1" ht="19.8" x14ac:dyDescent="0.3">
      <c r="A21" s="302" t="s">
        <v>241</v>
      </c>
      <c r="B21" s="263" t="s">
        <v>229</v>
      </c>
      <c r="C21" s="318">
        <f>$C$7*B9/(C17+C13)</f>
        <v>5</v>
      </c>
      <c r="D21" s="220"/>
      <c r="E21" s="220"/>
      <c r="F21" s="220"/>
      <c r="G21" s="220"/>
      <c r="H21" s="220"/>
      <c r="I21" s="220"/>
      <c r="J21" s="220"/>
      <c r="K21" s="220"/>
      <c r="L21" s="220"/>
      <c r="M21" s="220"/>
      <c r="N21" s="220"/>
      <c r="O21" s="220"/>
      <c r="P21" s="220"/>
      <c r="Q21" s="220"/>
    </row>
    <row r="22" spans="1:122" s="197" customFormat="1" ht="17.25" customHeight="1" x14ac:dyDescent="0.25">
      <c r="A22" s="226"/>
      <c r="B22" s="227"/>
      <c r="C22" s="228"/>
      <c r="D22" s="222"/>
      <c r="E22" s="222"/>
      <c r="F22" s="222"/>
      <c r="G22" s="222"/>
      <c r="H22" s="222"/>
      <c r="I22" s="222"/>
      <c r="J22" s="222"/>
      <c r="K22" s="222"/>
      <c r="L22" s="222"/>
      <c r="M22" s="222"/>
      <c r="N22" s="222"/>
      <c r="O22" s="222"/>
      <c r="P22" s="222"/>
      <c r="Q22" s="222"/>
    </row>
    <row r="23" spans="1:122" s="197" customFormat="1" ht="17.25" customHeight="1" x14ac:dyDescent="0.25">
      <c r="A23" s="226"/>
      <c r="B23" s="227"/>
      <c r="C23" s="228"/>
      <c r="D23" s="222"/>
      <c r="E23" s="222"/>
      <c r="F23" s="222"/>
      <c r="G23" s="222"/>
      <c r="H23" s="222"/>
      <c r="I23" s="222"/>
      <c r="J23" s="222"/>
      <c r="K23" s="222"/>
      <c r="L23" s="222"/>
      <c r="M23" s="222"/>
      <c r="N23" s="222"/>
      <c r="O23" s="222"/>
      <c r="P23" s="222"/>
      <c r="Q23" s="222"/>
    </row>
    <row r="24" spans="1:122" ht="14.25" customHeight="1" x14ac:dyDescent="0.25">
      <c r="A24" s="259" t="s">
        <v>144</v>
      </c>
      <c r="B24" s="260" t="s">
        <v>143</v>
      </c>
      <c r="C24" s="228"/>
      <c r="D24" s="222"/>
      <c r="E24" s="222"/>
      <c r="F24" s="222"/>
      <c r="G24" s="222"/>
      <c r="H24" s="222"/>
      <c r="I24" s="222"/>
      <c r="J24" s="222"/>
      <c r="K24" s="222"/>
      <c r="L24" s="222"/>
      <c r="M24" s="222"/>
      <c r="N24" s="222"/>
      <c r="O24" s="222"/>
      <c r="P24" s="222"/>
      <c r="Q24" s="222"/>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row>
    <row r="25" spans="1:122" ht="13.8" x14ac:dyDescent="0.25">
      <c r="A25" s="264" t="s">
        <v>199</v>
      </c>
      <c r="B25" s="236">
        <v>0.05</v>
      </c>
      <c r="C25" s="228"/>
      <c r="D25" s="222"/>
      <c r="E25" s="222"/>
      <c r="F25" s="222"/>
      <c r="G25" s="222"/>
      <c r="H25" s="222"/>
      <c r="I25" s="222"/>
      <c r="J25" s="222"/>
      <c r="K25" s="222"/>
      <c r="L25" s="222"/>
      <c r="M25" s="222"/>
      <c r="N25" s="222"/>
      <c r="O25" s="222"/>
      <c r="P25" s="222"/>
      <c r="Q25" s="222"/>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row>
    <row r="26" spans="1:122" ht="13.8" x14ac:dyDescent="0.25">
      <c r="A26" s="265" t="s">
        <v>53</v>
      </c>
      <c r="B26" s="237">
        <v>0.1</v>
      </c>
      <c r="C26" s="228"/>
      <c r="D26" s="229"/>
      <c r="E26" s="229"/>
      <c r="F26" s="229"/>
      <c r="G26" s="229"/>
      <c r="H26" s="229"/>
      <c r="I26" s="229"/>
      <c r="J26" s="229"/>
      <c r="K26" s="229"/>
      <c r="L26" s="229"/>
      <c r="M26" s="229"/>
      <c r="N26" s="229"/>
      <c r="O26" s="229"/>
      <c r="P26" s="229"/>
      <c r="Q26" s="229"/>
    </row>
    <row r="27" spans="1:122" ht="13.8" x14ac:dyDescent="0.25">
      <c r="A27" s="265" t="s">
        <v>51</v>
      </c>
      <c r="B27" s="237">
        <v>0.2</v>
      </c>
      <c r="C27" s="228"/>
      <c r="D27" s="229"/>
      <c r="E27" s="229"/>
      <c r="F27" s="229"/>
      <c r="G27" s="229"/>
      <c r="H27" s="229"/>
      <c r="I27" s="229"/>
      <c r="J27" s="229"/>
      <c r="K27" s="229"/>
      <c r="L27" s="229"/>
      <c r="M27" s="229"/>
      <c r="N27" s="229"/>
      <c r="O27" s="229"/>
      <c r="P27" s="229"/>
      <c r="Q27" s="229"/>
    </row>
    <row r="28" spans="1:122" ht="13.8" x14ac:dyDescent="0.25">
      <c r="A28" s="265" t="s">
        <v>52</v>
      </c>
      <c r="B28" s="237">
        <v>0.35</v>
      </c>
      <c r="C28" s="228"/>
      <c r="D28" s="229"/>
      <c r="E28" s="229"/>
      <c r="F28" s="229"/>
      <c r="G28" s="229"/>
      <c r="H28" s="229"/>
      <c r="I28" s="229"/>
      <c r="J28" s="229"/>
      <c r="K28" s="229"/>
      <c r="L28" s="229"/>
      <c r="M28" s="229"/>
      <c r="N28" s="229"/>
      <c r="O28" s="229"/>
      <c r="P28" s="229"/>
      <c r="Q28" s="229"/>
    </row>
    <row r="29" spans="1:122" ht="13.8" x14ac:dyDescent="0.25">
      <c r="A29" s="266" t="s">
        <v>54</v>
      </c>
      <c r="B29" s="247">
        <v>0.5</v>
      </c>
      <c r="C29" s="228"/>
      <c r="D29" s="229"/>
      <c r="E29" s="229"/>
      <c r="F29" s="229"/>
      <c r="G29" s="229"/>
      <c r="H29" s="229"/>
      <c r="I29" s="229"/>
      <c r="J29" s="229"/>
      <c r="K29" s="229"/>
      <c r="L29" s="229"/>
      <c r="M29" s="229"/>
      <c r="N29" s="229"/>
      <c r="O29" s="229"/>
      <c r="P29" s="229"/>
      <c r="Q29" s="229"/>
    </row>
    <row r="30" spans="1:122" ht="13.8" x14ac:dyDescent="0.25">
      <c r="A30" s="262" t="s">
        <v>259</v>
      </c>
      <c r="B30" s="245">
        <v>1</v>
      </c>
      <c r="C30" s="228"/>
      <c r="D30" s="229"/>
      <c r="E30" s="229"/>
      <c r="F30" s="229"/>
      <c r="G30" s="229"/>
      <c r="H30" s="229"/>
      <c r="I30" s="229"/>
      <c r="J30" s="229"/>
      <c r="K30" s="229"/>
      <c r="L30" s="229"/>
      <c r="M30" s="229"/>
      <c r="N30" s="229"/>
      <c r="O30" s="229"/>
      <c r="P30" s="229"/>
      <c r="Q30" s="229"/>
    </row>
    <row r="31" spans="1:122" ht="13.8" x14ac:dyDescent="0.25">
      <c r="A31" s="254" t="s">
        <v>46</v>
      </c>
      <c r="B31" s="246">
        <v>1</v>
      </c>
      <c r="C31" s="228"/>
      <c r="D31" s="229"/>
      <c r="E31" s="229"/>
      <c r="F31" s="229"/>
      <c r="G31" s="229"/>
      <c r="H31" s="229"/>
      <c r="I31" s="229"/>
      <c r="J31" s="229"/>
      <c r="K31" s="229"/>
      <c r="L31" s="229"/>
      <c r="M31" s="229"/>
      <c r="N31" s="229"/>
      <c r="O31" s="229"/>
      <c r="P31" s="229"/>
      <c r="Q31" s="229"/>
    </row>
    <row r="32" spans="1:122" ht="13.8" x14ac:dyDescent="0.25">
      <c r="A32" s="254" t="s">
        <v>232</v>
      </c>
      <c r="B32" s="246">
        <v>3</v>
      </c>
      <c r="C32" s="228"/>
      <c r="D32" s="229"/>
      <c r="E32" s="229"/>
      <c r="F32" s="229"/>
      <c r="G32" s="229"/>
      <c r="H32" s="229"/>
      <c r="I32" s="229"/>
      <c r="J32" s="229"/>
      <c r="K32" s="229"/>
      <c r="L32" s="229"/>
      <c r="M32" s="229"/>
      <c r="N32" s="229"/>
      <c r="O32" s="229"/>
      <c r="P32" s="229"/>
      <c r="Q32" s="229"/>
    </row>
    <row r="33" spans="1:17" ht="13.8" x14ac:dyDescent="0.25">
      <c r="A33" s="261" t="s">
        <v>260</v>
      </c>
      <c r="B33" s="247">
        <v>4</v>
      </c>
      <c r="C33" s="228"/>
      <c r="D33" s="229"/>
      <c r="E33" s="229"/>
      <c r="F33" s="229"/>
      <c r="G33" s="229"/>
      <c r="H33" s="229"/>
      <c r="I33" s="229"/>
      <c r="J33" s="229"/>
      <c r="K33" s="229"/>
      <c r="L33" s="229"/>
      <c r="M33" s="229"/>
      <c r="N33" s="229"/>
      <c r="O33" s="229"/>
      <c r="P33" s="229"/>
      <c r="Q33" s="229"/>
    </row>
    <row r="34" spans="1:17" x14ac:dyDescent="0.25">
      <c r="A34" s="370"/>
      <c r="B34" s="370"/>
      <c r="C34" s="370"/>
      <c r="D34" s="229"/>
      <c r="E34" s="229"/>
      <c r="F34" s="229"/>
      <c r="G34" s="229"/>
      <c r="H34" s="229"/>
      <c r="I34" s="229"/>
      <c r="J34" s="229"/>
      <c r="K34" s="229"/>
      <c r="L34" s="229"/>
      <c r="M34" s="229"/>
      <c r="N34" s="229"/>
      <c r="O34" s="229"/>
      <c r="P34" s="229"/>
      <c r="Q34" s="229"/>
    </row>
    <row r="35" spans="1:17" x14ac:dyDescent="0.25">
      <c r="A35" s="250" t="s">
        <v>75</v>
      </c>
      <c r="B35" s="251"/>
      <c r="C35" s="248"/>
      <c r="D35" s="229"/>
      <c r="E35" s="229"/>
      <c r="F35" s="229"/>
      <c r="G35" s="229"/>
      <c r="H35" s="229"/>
      <c r="I35" s="229"/>
      <c r="J35" s="229"/>
      <c r="K35" s="229"/>
      <c r="L35" s="229"/>
      <c r="M35" s="229"/>
      <c r="N35" s="229"/>
      <c r="O35" s="229"/>
      <c r="P35" s="229"/>
      <c r="Q35" s="229"/>
    </row>
    <row r="36" spans="1:17" x14ac:dyDescent="0.25">
      <c r="A36" s="257" t="s">
        <v>191</v>
      </c>
      <c r="B36" s="258">
        <v>0.8</v>
      </c>
      <c r="C36" s="248"/>
      <c r="D36" s="229"/>
      <c r="E36" s="229"/>
      <c r="F36" s="229"/>
      <c r="G36" s="229"/>
      <c r="H36" s="229"/>
      <c r="I36" s="229"/>
      <c r="J36" s="229"/>
      <c r="K36" s="229"/>
      <c r="L36" s="229"/>
      <c r="M36" s="229"/>
      <c r="N36" s="229"/>
      <c r="O36" s="229"/>
      <c r="P36" s="229"/>
      <c r="Q36" s="229"/>
    </row>
    <row r="37" spans="1:17" x14ac:dyDescent="0.25">
      <c r="A37" s="252" t="s">
        <v>192</v>
      </c>
      <c r="B37" s="253">
        <v>1</v>
      </c>
      <c r="C37" s="248"/>
      <c r="D37" s="229"/>
      <c r="E37" s="229"/>
      <c r="F37" s="229"/>
      <c r="G37" s="229"/>
      <c r="H37" s="229"/>
      <c r="I37" s="229"/>
      <c r="J37" s="229"/>
      <c r="K37" s="229"/>
      <c r="L37" s="229"/>
      <c r="M37" s="229"/>
      <c r="N37" s="229"/>
      <c r="O37" s="229"/>
      <c r="P37" s="229"/>
      <c r="Q37" s="229"/>
    </row>
    <row r="38" spans="1:17" x14ac:dyDescent="0.25">
      <c r="A38" s="254" t="s">
        <v>76</v>
      </c>
      <c r="B38" s="195">
        <v>1.2</v>
      </c>
      <c r="C38" s="249"/>
      <c r="D38" s="229"/>
      <c r="E38" s="229"/>
      <c r="F38" s="229"/>
      <c r="G38" s="229"/>
      <c r="H38" s="229"/>
      <c r="I38" s="229"/>
      <c r="J38" s="229"/>
      <c r="K38" s="229"/>
      <c r="L38" s="229"/>
      <c r="M38" s="229"/>
      <c r="N38" s="229"/>
      <c r="O38" s="229"/>
      <c r="P38" s="229"/>
      <c r="Q38" s="229"/>
    </row>
    <row r="39" spans="1:17" x14ac:dyDescent="0.25">
      <c r="A39" s="254" t="s">
        <v>78</v>
      </c>
      <c r="B39" s="195">
        <v>1.4</v>
      </c>
      <c r="C39" s="249"/>
      <c r="D39" s="229"/>
      <c r="E39" s="229"/>
      <c r="F39" s="229"/>
      <c r="G39" s="229"/>
      <c r="H39" s="229"/>
      <c r="I39" s="229"/>
      <c r="J39" s="229"/>
      <c r="K39" s="229"/>
      <c r="L39" s="229"/>
      <c r="M39" s="229"/>
      <c r="N39" s="229"/>
      <c r="O39" s="229"/>
      <c r="P39" s="229"/>
      <c r="Q39" s="229"/>
    </row>
    <row r="40" spans="1:17" x14ac:dyDescent="0.25">
      <c r="A40" s="254" t="s">
        <v>206</v>
      </c>
      <c r="B40" s="195">
        <v>1.6</v>
      </c>
      <c r="C40" s="249"/>
      <c r="D40" s="229"/>
      <c r="E40" s="229"/>
      <c r="F40" s="229"/>
      <c r="G40" s="229"/>
      <c r="H40" s="229"/>
      <c r="I40" s="229"/>
      <c r="J40" s="229"/>
      <c r="K40" s="229"/>
      <c r="L40" s="229"/>
      <c r="M40" s="229"/>
      <c r="N40" s="229"/>
      <c r="O40" s="229"/>
      <c r="P40" s="229"/>
      <c r="Q40" s="229"/>
    </row>
    <row r="41" spans="1:17" x14ac:dyDescent="0.25">
      <c r="A41" s="255" t="s">
        <v>207</v>
      </c>
      <c r="B41" s="256">
        <v>2</v>
      </c>
      <c r="C41" s="249"/>
      <c r="D41" s="229"/>
      <c r="E41" s="229"/>
      <c r="F41" s="229"/>
      <c r="G41" s="229"/>
      <c r="H41" s="229"/>
      <c r="I41" s="229"/>
      <c r="J41" s="229"/>
      <c r="K41" s="229"/>
      <c r="L41" s="229"/>
      <c r="M41" s="229"/>
      <c r="N41" s="229"/>
      <c r="O41" s="229"/>
      <c r="P41" s="229"/>
      <c r="Q41" s="229"/>
    </row>
    <row r="42" spans="1:17" x14ac:dyDescent="0.25">
      <c r="A42" s="370"/>
      <c r="B42" s="370"/>
      <c r="C42" s="370"/>
      <c r="D42" s="229"/>
      <c r="E42" s="229"/>
      <c r="F42" s="229"/>
      <c r="G42" s="229"/>
      <c r="H42" s="229"/>
      <c r="I42" s="229"/>
      <c r="J42" s="229"/>
      <c r="K42" s="229"/>
      <c r="L42" s="229"/>
      <c r="M42" s="229"/>
      <c r="N42" s="229"/>
      <c r="O42" s="229"/>
      <c r="P42" s="229"/>
      <c r="Q42" s="229"/>
    </row>
    <row r="43" spans="1:17" x14ac:dyDescent="0.25">
      <c r="A43" s="371"/>
      <c r="B43" s="371"/>
      <c r="C43" s="371"/>
      <c r="D43" s="229"/>
      <c r="E43" s="229"/>
      <c r="F43" s="229"/>
      <c r="G43" s="229"/>
      <c r="H43" s="229"/>
      <c r="I43" s="229"/>
      <c r="J43" s="229"/>
      <c r="K43" s="229"/>
      <c r="L43" s="229"/>
      <c r="M43" s="229"/>
      <c r="N43" s="229"/>
      <c r="O43" s="229"/>
      <c r="P43" s="229"/>
      <c r="Q43" s="229"/>
    </row>
    <row r="44" spans="1:17" x14ac:dyDescent="0.25">
      <c r="A44" s="371"/>
      <c r="B44" s="371"/>
      <c r="C44" s="371"/>
      <c r="D44" s="229"/>
      <c r="E44" s="229"/>
      <c r="F44" s="229"/>
      <c r="G44" s="229"/>
      <c r="H44" s="229"/>
      <c r="I44" s="229"/>
      <c r="J44" s="229"/>
      <c r="K44" s="229"/>
      <c r="L44" s="229"/>
      <c r="M44" s="229"/>
      <c r="N44" s="229"/>
      <c r="O44" s="229"/>
      <c r="P44" s="229"/>
      <c r="Q44" s="229"/>
    </row>
    <row r="45" spans="1:17" x14ac:dyDescent="0.25">
      <c r="A45" s="371"/>
      <c r="B45" s="371"/>
      <c r="C45" s="371"/>
      <c r="D45" s="229"/>
      <c r="E45" s="229"/>
      <c r="F45" s="229"/>
      <c r="G45" s="229"/>
      <c r="H45" s="229"/>
      <c r="I45" s="229"/>
      <c r="J45" s="229"/>
      <c r="K45" s="229"/>
      <c r="L45" s="229"/>
      <c r="M45" s="229"/>
      <c r="N45" s="229"/>
      <c r="O45" s="229"/>
      <c r="P45" s="229"/>
      <c r="Q45" s="229"/>
    </row>
    <row r="46" spans="1:17" x14ac:dyDescent="0.25">
      <c r="A46" s="371"/>
      <c r="B46" s="371"/>
      <c r="C46" s="371"/>
      <c r="D46" s="229"/>
      <c r="E46" s="229"/>
      <c r="F46" s="229"/>
      <c r="G46" s="229"/>
      <c r="H46" s="229"/>
      <c r="I46" s="229"/>
      <c r="J46" s="229"/>
      <c r="K46" s="229"/>
      <c r="L46" s="229"/>
      <c r="M46" s="229"/>
      <c r="N46" s="229"/>
      <c r="O46" s="229"/>
      <c r="P46" s="229"/>
      <c r="Q46" s="229"/>
    </row>
    <row r="47" spans="1:17" x14ac:dyDescent="0.25">
      <c r="A47" s="371"/>
      <c r="B47" s="371"/>
      <c r="C47" s="371"/>
      <c r="D47" s="229"/>
      <c r="E47" s="229"/>
      <c r="F47" s="229"/>
      <c r="G47" s="229"/>
      <c r="H47" s="229"/>
      <c r="I47" s="229"/>
      <c r="J47" s="229"/>
      <c r="K47" s="229"/>
      <c r="L47" s="229"/>
      <c r="M47" s="229"/>
      <c r="N47" s="229"/>
      <c r="O47" s="229"/>
      <c r="P47" s="229"/>
      <c r="Q47" s="229"/>
    </row>
    <row r="48" spans="1:17" x14ac:dyDescent="0.25">
      <c r="A48" s="371"/>
      <c r="B48" s="371"/>
      <c r="C48" s="371"/>
      <c r="D48" s="229"/>
      <c r="E48" s="229"/>
      <c r="F48" s="229"/>
      <c r="G48" s="229"/>
      <c r="H48" s="229"/>
      <c r="I48" s="229"/>
      <c r="J48" s="229"/>
      <c r="K48" s="229"/>
      <c r="L48" s="229"/>
      <c r="M48" s="229"/>
      <c r="N48" s="229"/>
      <c r="O48" s="229"/>
      <c r="P48" s="229"/>
      <c r="Q48" s="229"/>
    </row>
    <row r="49" spans="1:17" x14ac:dyDescent="0.25">
      <c r="A49" s="371"/>
      <c r="B49" s="371"/>
      <c r="C49" s="371"/>
      <c r="D49" s="229"/>
      <c r="E49" s="229"/>
      <c r="F49" s="229"/>
      <c r="G49" s="229"/>
      <c r="H49" s="229"/>
      <c r="I49" s="229"/>
      <c r="J49" s="229"/>
      <c r="K49" s="229"/>
      <c r="L49" s="229"/>
      <c r="M49" s="229"/>
      <c r="N49" s="229"/>
      <c r="O49" s="229"/>
      <c r="P49" s="229"/>
      <c r="Q49" s="229"/>
    </row>
    <row r="50" spans="1:17" x14ac:dyDescent="0.25">
      <c r="A50" s="371"/>
      <c r="B50" s="371"/>
      <c r="C50" s="371"/>
      <c r="D50" s="229"/>
      <c r="E50" s="229"/>
      <c r="F50" s="229"/>
      <c r="G50" s="229"/>
      <c r="H50" s="229"/>
      <c r="I50" s="229"/>
      <c r="J50" s="229"/>
      <c r="K50" s="229"/>
      <c r="L50" s="229"/>
      <c r="M50" s="229"/>
      <c r="N50" s="229"/>
      <c r="O50" s="229"/>
      <c r="P50" s="229"/>
      <c r="Q50" s="229"/>
    </row>
    <row r="51" spans="1:17" x14ac:dyDescent="0.25">
      <c r="A51" s="371"/>
      <c r="B51" s="371"/>
      <c r="C51" s="371"/>
      <c r="D51" s="229"/>
      <c r="E51" s="229"/>
      <c r="F51" s="229"/>
      <c r="G51" s="229"/>
      <c r="H51" s="229"/>
      <c r="I51" s="229"/>
      <c r="J51" s="229"/>
      <c r="K51" s="229"/>
      <c r="L51" s="229"/>
      <c r="M51" s="229"/>
      <c r="N51" s="229"/>
      <c r="O51" s="229"/>
      <c r="P51" s="229"/>
      <c r="Q51" s="229"/>
    </row>
    <row r="52" spans="1:17" x14ac:dyDescent="0.25">
      <c r="A52" s="371"/>
      <c r="B52" s="371"/>
      <c r="C52" s="371"/>
      <c r="D52" s="229"/>
      <c r="E52" s="229"/>
      <c r="F52" s="229"/>
      <c r="G52" s="229"/>
      <c r="H52" s="229"/>
      <c r="I52" s="229"/>
      <c r="J52" s="229"/>
      <c r="K52" s="229"/>
      <c r="L52" s="229"/>
      <c r="M52" s="229"/>
      <c r="N52" s="229"/>
      <c r="O52" s="229"/>
      <c r="P52" s="229"/>
      <c r="Q52" s="229"/>
    </row>
    <row r="53" spans="1:17" x14ac:dyDescent="0.25">
      <c r="A53" s="371"/>
      <c r="B53" s="371"/>
      <c r="C53" s="371"/>
      <c r="D53" s="229"/>
      <c r="E53" s="229"/>
      <c r="F53" s="229"/>
      <c r="G53" s="229"/>
      <c r="H53" s="229"/>
      <c r="I53" s="229"/>
      <c r="J53" s="229"/>
      <c r="K53" s="229"/>
      <c r="L53" s="229"/>
      <c r="M53" s="229"/>
      <c r="N53" s="229"/>
      <c r="O53" s="229"/>
      <c r="P53" s="229"/>
      <c r="Q53" s="229"/>
    </row>
    <row r="54" spans="1:17" x14ac:dyDescent="0.25">
      <c r="A54" s="371"/>
      <c r="B54" s="371"/>
      <c r="C54" s="371"/>
      <c r="D54" s="229"/>
      <c r="E54" s="229"/>
      <c r="F54" s="229"/>
      <c r="G54" s="229"/>
      <c r="H54" s="229"/>
      <c r="I54" s="229"/>
      <c r="J54" s="229"/>
      <c r="K54" s="229"/>
      <c r="L54" s="229"/>
      <c r="M54" s="229"/>
      <c r="N54" s="229"/>
      <c r="O54" s="229"/>
      <c r="P54" s="229"/>
      <c r="Q54" s="229"/>
    </row>
    <row r="55" spans="1:17" x14ac:dyDescent="0.25">
      <c r="A55" s="371"/>
      <c r="B55" s="371"/>
      <c r="C55" s="371"/>
      <c r="D55" s="229"/>
      <c r="E55" s="229"/>
      <c r="F55" s="229"/>
      <c r="G55" s="229"/>
      <c r="H55" s="229"/>
      <c r="I55" s="229"/>
      <c r="J55" s="229"/>
      <c r="K55" s="229"/>
      <c r="L55" s="229"/>
      <c r="M55" s="229"/>
      <c r="N55" s="229"/>
      <c r="O55" s="229"/>
      <c r="P55" s="229"/>
      <c r="Q55" s="229"/>
    </row>
    <row r="56" spans="1:17" x14ac:dyDescent="0.25">
      <c r="A56" s="371"/>
      <c r="B56" s="371"/>
      <c r="C56" s="371"/>
      <c r="D56" s="229"/>
      <c r="E56" s="229"/>
      <c r="F56" s="229"/>
      <c r="G56" s="229"/>
      <c r="H56" s="229"/>
      <c r="I56" s="229"/>
      <c r="J56" s="229"/>
      <c r="K56" s="229"/>
      <c r="L56" s="229"/>
      <c r="M56" s="229"/>
      <c r="N56" s="229"/>
      <c r="O56" s="229"/>
      <c r="P56" s="229"/>
      <c r="Q56" s="229"/>
    </row>
    <row r="57" spans="1:17" x14ac:dyDescent="0.25">
      <c r="A57" s="371"/>
      <c r="B57" s="371"/>
      <c r="C57" s="371"/>
      <c r="D57" s="229"/>
      <c r="E57" s="229"/>
      <c r="F57" s="229"/>
      <c r="G57" s="229"/>
      <c r="H57" s="229"/>
      <c r="I57" s="229"/>
      <c r="J57" s="229"/>
      <c r="K57" s="229"/>
      <c r="L57" s="229"/>
      <c r="M57" s="229"/>
      <c r="N57" s="229"/>
      <c r="O57" s="229"/>
      <c r="P57" s="229"/>
      <c r="Q57" s="229"/>
    </row>
    <row r="58" spans="1:17" x14ac:dyDescent="0.25">
      <c r="A58" s="371"/>
      <c r="B58" s="371"/>
      <c r="C58" s="371"/>
      <c r="D58" s="229"/>
      <c r="E58" s="229"/>
      <c r="F58" s="229"/>
      <c r="G58" s="229"/>
      <c r="H58" s="229"/>
      <c r="I58" s="229"/>
      <c r="J58" s="229"/>
      <c r="K58" s="229"/>
      <c r="L58" s="229"/>
      <c r="M58" s="229"/>
      <c r="N58" s="229"/>
      <c r="O58" s="229"/>
      <c r="P58" s="229"/>
      <c r="Q58" s="229"/>
    </row>
    <row r="59" spans="1:17" x14ac:dyDescent="0.25">
      <c r="A59" s="371"/>
      <c r="B59" s="371"/>
      <c r="C59" s="371"/>
      <c r="D59" s="229"/>
      <c r="E59" s="229"/>
      <c r="F59" s="229"/>
      <c r="G59" s="229"/>
      <c r="H59" s="229"/>
      <c r="I59" s="229"/>
      <c r="J59" s="229"/>
      <c r="K59" s="229"/>
      <c r="L59" s="229"/>
      <c r="M59" s="229"/>
      <c r="N59" s="229"/>
      <c r="O59" s="229"/>
      <c r="P59" s="229"/>
      <c r="Q59" s="229"/>
    </row>
    <row r="60" spans="1:17" x14ac:dyDescent="0.25">
      <c r="A60" s="371"/>
      <c r="B60" s="371"/>
      <c r="C60" s="371"/>
      <c r="D60" s="229"/>
      <c r="E60" s="229"/>
      <c r="F60" s="229"/>
      <c r="G60" s="229"/>
      <c r="H60" s="229"/>
      <c r="I60" s="229"/>
      <c r="J60" s="229"/>
      <c r="K60" s="229"/>
      <c r="L60" s="229"/>
      <c r="M60" s="229"/>
      <c r="N60" s="229"/>
      <c r="O60" s="229"/>
      <c r="P60" s="229"/>
      <c r="Q60" s="229"/>
    </row>
    <row r="61" spans="1:17" x14ac:dyDescent="0.25">
      <c r="A61" s="371"/>
      <c r="B61" s="371"/>
      <c r="C61" s="371"/>
      <c r="D61" s="229"/>
      <c r="E61" s="229"/>
      <c r="F61" s="229"/>
      <c r="G61" s="229"/>
      <c r="H61" s="229"/>
      <c r="I61" s="229"/>
      <c r="J61" s="229"/>
      <c r="K61" s="229"/>
      <c r="L61" s="229"/>
      <c r="M61" s="229"/>
      <c r="N61" s="229"/>
      <c r="O61" s="229"/>
      <c r="P61" s="229"/>
      <c r="Q61" s="229"/>
    </row>
    <row r="62" spans="1:17" x14ac:dyDescent="0.25">
      <c r="A62" s="371"/>
      <c r="B62" s="371"/>
      <c r="C62" s="371"/>
      <c r="D62" s="229"/>
      <c r="E62" s="229"/>
      <c r="F62" s="229"/>
      <c r="G62" s="229"/>
      <c r="H62" s="229"/>
      <c r="I62" s="229"/>
      <c r="J62" s="229"/>
      <c r="K62" s="229"/>
      <c r="L62" s="229"/>
      <c r="M62" s="229"/>
      <c r="N62" s="229"/>
      <c r="O62" s="229"/>
      <c r="P62" s="229"/>
      <c r="Q62" s="229"/>
    </row>
    <row r="63" spans="1:17" x14ac:dyDescent="0.25">
      <c r="A63" s="371"/>
      <c r="B63" s="371"/>
      <c r="C63" s="371"/>
      <c r="D63" s="229"/>
      <c r="E63" s="229"/>
      <c r="F63" s="229"/>
      <c r="G63" s="229"/>
      <c r="H63" s="229"/>
      <c r="I63" s="229"/>
      <c r="J63" s="229"/>
      <c r="K63" s="229"/>
      <c r="L63" s="229"/>
      <c r="M63" s="229"/>
      <c r="N63" s="229"/>
      <c r="O63" s="229"/>
      <c r="P63" s="229"/>
      <c r="Q63" s="229"/>
    </row>
    <row r="64" spans="1:17" x14ac:dyDescent="0.25">
      <c r="A64" s="371"/>
      <c r="B64" s="371"/>
      <c r="C64" s="371"/>
      <c r="D64" s="229"/>
      <c r="E64" s="229"/>
      <c r="F64" s="229"/>
      <c r="G64" s="229"/>
      <c r="H64" s="229"/>
      <c r="I64" s="229"/>
      <c r="J64" s="229"/>
      <c r="K64" s="229"/>
      <c r="L64" s="229"/>
      <c r="M64" s="229"/>
      <c r="N64" s="229"/>
      <c r="O64" s="229"/>
      <c r="P64" s="229"/>
      <c r="Q64" s="229"/>
    </row>
    <row r="65" spans="1:17" x14ac:dyDescent="0.25">
      <c r="A65" s="371"/>
      <c r="B65" s="371"/>
      <c r="C65" s="371"/>
      <c r="D65" s="229"/>
      <c r="E65" s="229"/>
      <c r="F65" s="229"/>
      <c r="G65" s="229"/>
      <c r="H65" s="229"/>
      <c r="I65" s="229"/>
      <c r="J65" s="229"/>
      <c r="K65" s="229"/>
      <c r="L65" s="229"/>
      <c r="M65" s="229"/>
      <c r="N65" s="229"/>
      <c r="O65" s="229"/>
      <c r="P65" s="229"/>
      <c r="Q65" s="229"/>
    </row>
    <row r="66" spans="1:17" x14ac:dyDescent="0.25">
      <c r="A66" s="371"/>
      <c r="B66" s="371"/>
      <c r="C66" s="371"/>
      <c r="D66" s="229"/>
      <c r="E66" s="229"/>
      <c r="F66" s="229"/>
      <c r="G66" s="229"/>
      <c r="H66" s="229"/>
      <c r="I66" s="229"/>
      <c r="J66" s="229"/>
      <c r="K66" s="229"/>
      <c r="L66" s="229"/>
      <c r="M66" s="229"/>
      <c r="N66" s="229"/>
      <c r="O66" s="229"/>
      <c r="P66" s="229"/>
      <c r="Q66" s="229"/>
    </row>
    <row r="67" spans="1:17" x14ac:dyDescent="0.25">
      <c r="A67" s="371"/>
      <c r="B67" s="371"/>
      <c r="C67" s="371"/>
      <c r="D67" s="229"/>
      <c r="E67" s="229"/>
      <c r="F67" s="229"/>
      <c r="G67" s="229"/>
      <c r="H67" s="229"/>
      <c r="I67" s="229"/>
      <c r="J67" s="229"/>
      <c r="K67" s="229"/>
      <c r="L67" s="229"/>
      <c r="M67" s="229"/>
      <c r="N67" s="229"/>
      <c r="O67" s="229"/>
      <c r="P67" s="229"/>
      <c r="Q67" s="229"/>
    </row>
    <row r="68" spans="1:17" x14ac:dyDescent="0.25">
      <c r="A68" s="371"/>
      <c r="B68" s="371"/>
      <c r="C68" s="371"/>
      <c r="D68" s="229"/>
      <c r="E68" s="229"/>
      <c r="F68" s="229"/>
      <c r="G68" s="229"/>
      <c r="H68" s="229"/>
      <c r="I68" s="229"/>
      <c r="J68" s="229"/>
      <c r="K68" s="229"/>
      <c r="L68" s="229"/>
      <c r="M68" s="229"/>
      <c r="N68" s="229"/>
      <c r="O68" s="229"/>
      <c r="P68" s="229"/>
      <c r="Q68" s="229"/>
    </row>
    <row r="69" spans="1:17" x14ac:dyDescent="0.25">
      <c r="A69" s="371"/>
      <c r="B69" s="371"/>
      <c r="C69" s="371"/>
      <c r="D69" s="229"/>
      <c r="E69" s="229"/>
      <c r="F69" s="229"/>
      <c r="G69" s="229"/>
      <c r="H69" s="229"/>
      <c r="I69" s="229"/>
      <c r="J69" s="229"/>
      <c r="K69" s="229"/>
      <c r="L69" s="229"/>
      <c r="M69" s="229"/>
      <c r="N69" s="229"/>
      <c r="O69" s="229"/>
      <c r="P69" s="229"/>
      <c r="Q69" s="229"/>
    </row>
    <row r="70" spans="1:17" x14ac:dyDescent="0.25">
      <c r="A70" s="371"/>
      <c r="B70" s="371"/>
      <c r="C70" s="371"/>
      <c r="D70" s="229"/>
      <c r="E70" s="229"/>
      <c r="F70" s="229"/>
      <c r="G70" s="229"/>
      <c r="H70" s="229"/>
      <c r="I70" s="229"/>
      <c r="J70" s="229"/>
      <c r="K70" s="229"/>
      <c r="L70" s="229"/>
      <c r="M70" s="229"/>
      <c r="N70" s="229"/>
      <c r="O70" s="229"/>
      <c r="P70" s="229"/>
      <c r="Q70" s="229"/>
    </row>
    <row r="71" spans="1:17" x14ac:dyDescent="0.25">
      <c r="A71" s="371"/>
      <c r="B71" s="371"/>
      <c r="C71" s="371"/>
      <c r="D71" s="229"/>
      <c r="E71" s="229"/>
      <c r="F71" s="229"/>
      <c r="G71" s="229"/>
      <c r="H71" s="229"/>
      <c r="I71" s="229"/>
      <c r="J71" s="229"/>
      <c r="K71" s="229"/>
      <c r="L71" s="229"/>
      <c r="M71" s="229"/>
      <c r="N71" s="229"/>
      <c r="O71" s="229"/>
      <c r="P71" s="229"/>
      <c r="Q71" s="229"/>
    </row>
    <row r="72" spans="1:17" x14ac:dyDescent="0.25">
      <c r="A72" s="371"/>
      <c r="B72" s="371"/>
      <c r="C72" s="371"/>
      <c r="D72" s="229"/>
      <c r="E72" s="229"/>
      <c r="F72" s="229"/>
      <c r="G72" s="229"/>
      <c r="H72" s="229"/>
      <c r="I72" s="229"/>
      <c r="J72" s="229"/>
      <c r="K72" s="229"/>
      <c r="L72" s="229"/>
      <c r="M72" s="229"/>
      <c r="N72" s="229"/>
      <c r="O72" s="229"/>
      <c r="P72" s="229"/>
      <c r="Q72" s="229"/>
    </row>
    <row r="73" spans="1:17" x14ac:dyDescent="0.25">
      <c r="A73" s="371"/>
      <c r="B73" s="371"/>
      <c r="C73" s="371"/>
      <c r="D73" s="229"/>
      <c r="E73" s="229"/>
      <c r="F73" s="229"/>
      <c r="G73" s="229"/>
      <c r="H73" s="229"/>
      <c r="I73" s="229"/>
      <c r="J73" s="229"/>
      <c r="K73" s="229"/>
      <c r="L73" s="229"/>
      <c r="M73" s="229"/>
      <c r="N73" s="229"/>
      <c r="O73" s="229"/>
      <c r="P73" s="229"/>
      <c r="Q73" s="229"/>
    </row>
    <row r="74" spans="1:17" x14ac:dyDescent="0.25">
      <c r="A74" s="371"/>
      <c r="B74" s="371"/>
      <c r="C74" s="371"/>
      <c r="D74" s="229"/>
      <c r="E74" s="229"/>
      <c r="F74" s="229"/>
      <c r="G74" s="229"/>
      <c r="H74" s="229"/>
      <c r="I74" s="229"/>
      <c r="J74" s="229"/>
      <c r="K74" s="229"/>
      <c r="L74" s="229"/>
      <c r="M74" s="229"/>
      <c r="N74" s="229"/>
      <c r="O74" s="229"/>
      <c r="P74" s="229"/>
      <c r="Q74" s="229"/>
    </row>
    <row r="75" spans="1:17" x14ac:dyDescent="0.25">
      <c r="A75" s="371"/>
      <c r="B75" s="371"/>
      <c r="C75" s="371"/>
      <c r="D75" s="229"/>
      <c r="E75" s="229"/>
      <c r="F75" s="229"/>
      <c r="G75" s="229"/>
      <c r="H75" s="229"/>
      <c r="I75" s="229"/>
      <c r="J75" s="229"/>
      <c r="K75" s="229"/>
      <c r="L75" s="229"/>
      <c r="M75" s="229"/>
      <c r="N75" s="229"/>
      <c r="O75" s="229"/>
      <c r="P75" s="229"/>
      <c r="Q75" s="229"/>
    </row>
    <row r="76" spans="1:17" x14ac:dyDescent="0.25">
      <c r="A76" s="371"/>
      <c r="B76" s="371"/>
      <c r="C76" s="371"/>
      <c r="D76" s="229"/>
      <c r="E76" s="229"/>
      <c r="F76" s="229"/>
      <c r="G76" s="229"/>
      <c r="H76" s="229"/>
      <c r="I76" s="229"/>
      <c r="J76" s="229"/>
      <c r="K76" s="229"/>
      <c r="L76" s="229"/>
      <c r="M76" s="229"/>
      <c r="N76" s="229"/>
      <c r="O76" s="229"/>
      <c r="P76" s="229"/>
      <c r="Q76" s="229"/>
    </row>
    <row r="77" spans="1:17" x14ac:dyDescent="0.25">
      <c r="A77" s="371"/>
      <c r="B77" s="371"/>
      <c r="C77" s="371"/>
      <c r="D77" s="229"/>
      <c r="E77" s="229"/>
      <c r="F77" s="229"/>
      <c r="G77" s="229"/>
      <c r="H77" s="229"/>
      <c r="I77" s="229"/>
      <c r="J77" s="229"/>
      <c r="K77" s="229"/>
      <c r="L77" s="229"/>
      <c r="M77" s="229"/>
      <c r="N77" s="229"/>
      <c r="O77" s="229"/>
      <c r="P77" s="229"/>
      <c r="Q77" s="229"/>
    </row>
    <row r="78" spans="1:17" x14ac:dyDescent="0.25">
      <c r="A78" s="371"/>
      <c r="B78" s="371"/>
      <c r="C78" s="371"/>
      <c r="D78" s="229"/>
      <c r="E78" s="229"/>
      <c r="F78" s="229"/>
      <c r="G78" s="229"/>
      <c r="H78" s="229"/>
      <c r="I78" s="229"/>
      <c r="J78" s="229"/>
      <c r="K78" s="229"/>
      <c r="L78" s="229"/>
      <c r="M78" s="229"/>
      <c r="N78" s="229"/>
      <c r="O78" s="229"/>
      <c r="P78" s="229"/>
      <c r="Q78" s="229"/>
    </row>
    <row r="79" spans="1:17" x14ac:dyDescent="0.25">
      <c r="A79" s="371"/>
      <c r="B79" s="371"/>
      <c r="C79" s="371"/>
      <c r="D79" s="229"/>
      <c r="E79" s="229"/>
      <c r="F79" s="229"/>
      <c r="G79" s="229"/>
      <c r="H79" s="229"/>
      <c r="I79" s="229"/>
      <c r="J79" s="229"/>
      <c r="K79" s="229"/>
      <c r="L79" s="229"/>
      <c r="M79" s="229"/>
      <c r="N79" s="229"/>
      <c r="O79" s="229"/>
      <c r="P79" s="229"/>
      <c r="Q79" s="229"/>
    </row>
    <row r="80" spans="1:17" x14ac:dyDescent="0.25">
      <c r="A80" s="371"/>
      <c r="B80" s="371"/>
      <c r="C80" s="371"/>
      <c r="D80" s="229"/>
      <c r="E80" s="229"/>
      <c r="F80" s="229"/>
      <c r="G80" s="229"/>
      <c r="H80" s="229"/>
      <c r="I80" s="229"/>
      <c r="J80" s="229"/>
      <c r="K80" s="229"/>
      <c r="L80" s="229"/>
      <c r="M80" s="229"/>
      <c r="N80" s="229"/>
      <c r="O80" s="229"/>
      <c r="P80" s="229"/>
      <c r="Q80" s="229"/>
    </row>
    <row r="81" spans="1:17" x14ac:dyDescent="0.25">
      <c r="A81" s="371"/>
      <c r="B81" s="371"/>
      <c r="C81" s="371"/>
      <c r="D81" s="229"/>
      <c r="E81" s="229"/>
      <c r="F81" s="229"/>
      <c r="G81" s="229"/>
      <c r="H81" s="229"/>
      <c r="I81" s="229"/>
      <c r="J81" s="229"/>
      <c r="K81" s="229"/>
      <c r="L81" s="229"/>
      <c r="M81" s="229"/>
      <c r="N81" s="229"/>
      <c r="O81" s="229"/>
      <c r="P81" s="229"/>
      <c r="Q81" s="229"/>
    </row>
    <row r="82" spans="1:17" x14ac:dyDescent="0.25">
      <c r="A82" s="371"/>
      <c r="B82" s="371"/>
      <c r="C82" s="371"/>
      <c r="D82" s="229"/>
      <c r="E82" s="229"/>
      <c r="F82" s="229"/>
      <c r="G82" s="229"/>
      <c r="H82" s="229"/>
      <c r="I82" s="229"/>
      <c r="J82" s="229"/>
      <c r="K82" s="229"/>
      <c r="L82" s="229"/>
      <c r="M82" s="229"/>
      <c r="N82" s="229"/>
      <c r="O82" s="229"/>
      <c r="P82" s="229"/>
      <c r="Q82" s="229"/>
    </row>
    <row r="83" spans="1:17" x14ac:dyDescent="0.25">
      <c r="A83" s="371"/>
      <c r="B83" s="371"/>
      <c r="C83" s="371"/>
      <c r="D83" s="229"/>
      <c r="E83" s="229"/>
      <c r="F83" s="229"/>
      <c r="G83" s="229"/>
      <c r="H83" s="229"/>
      <c r="I83" s="229"/>
      <c r="J83" s="229"/>
      <c r="K83" s="229"/>
      <c r="L83" s="229"/>
      <c r="M83" s="229"/>
      <c r="N83" s="229"/>
      <c r="O83" s="229"/>
      <c r="P83" s="229"/>
      <c r="Q83" s="229"/>
    </row>
    <row r="84" spans="1:17" x14ac:dyDescent="0.25">
      <c r="A84" s="371"/>
      <c r="B84" s="371"/>
      <c r="C84" s="371"/>
      <c r="D84" s="229"/>
      <c r="E84" s="229"/>
      <c r="F84" s="229"/>
      <c r="G84" s="229"/>
      <c r="H84" s="229"/>
      <c r="I84" s="229"/>
      <c r="J84" s="229"/>
      <c r="K84" s="229"/>
      <c r="L84" s="229"/>
      <c r="M84" s="229"/>
      <c r="N84" s="229"/>
      <c r="O84" s="229"/>
      <c r="P84" s="229"/>
      <c r="Q84" s="229"/>
    </row>
    <row r="85" spans="1:17" x14ac:dyDescent="0.25">
      <c r="A85" s="371"/>
      <c r="B85" s="371"/>
      <c r="C85" s="371"/>
      <c r="D85" s="229"/>
      <c r="E85" s="229"/>
      <c r="F85" s="229"/>
      <c r="G85" s="229"/>
      <c r="H85" s="229"/>
      <c r="I85" s="229"/>
      <c r="J85" s="229"/>
      <c r="K85" s="229"/>
      <c r="L85" s="229"/>
      <c r="M85" s="229"/>
      <c r="N85" s="229"/>
      <c r="O85" s="229"/>
      <c r="P85" s="229"/>
      <c r="Q85" s="229"/>
    </row>
    <row r="86" spans="1:17" x14ac:dyDescent="0.25">
      <c r="A86" s="371"/>
      <c r="B86" s="371"/>
      <c r="C86" s="371"/>
      <c r="D86" s="229"/>
      <c r="E86" s="229"/>
      <c r="F86" s="229"/>
      <c r="G86" s="229"/>
      <c r="H86" s="229"/>
      <c r="I86" s="229"/>
      <c r="J86" s="229"/>
      <c r="K86" s="229"/>
      <c r="L86" s="229"/>
      <c r="M86" s="229"/>
      <c r="N86" s="229"/>
      <c r="O86" s="229"/>
      <c r="P86" s="229"/>
      <c r="Q86" s="229"/>
    </row>
    <row r="87" spans="1:17" x14ac:dyDescent="0.25">
      <c r="A87" s="371"/>
      <c r="B87" s="371"/>
      <c r="C87" s="371"/>
      <c r="D87" s="229"/>
      <c r="E87" s="229"/>
      <c r="F87" s="229"/>
      <c r="G87" s="229"/>
      <c r="H87" s="229"/>
      <c r="I87" s="229"/>
      <c r="J87" s="229"/>
      <c r="K87" s="229"/>
      <c r="L87" s="229"/>
      <c r="M87" s="229"/>
      <c r="N87" s="229"/>
      <c r="O87" s="229"/>
      <c r="P87" s="229"/>
      <c r="Q87" s="229"/>
    </row>
    <row r="88" spans="1:17" x14ac:dyDescent="0.25">
      <c r="A88" s="371"/>
      <c r="B88" s="371"/>
      <c r="C88" s="371"/>
      <c r="D88" s="229"/>
      <c r="E88" s="229"/>
      <c r="F88" s="229"/>
      <c r="G88" s="229"/>
      <c r="H88" s="229"/>
      <c r="I88" s="229"/>
      <c r="J88" s="229"/>
      <c r="K88" s="229"/>
      <c r="L88" s="229"/>
      <c r="M88" s="229"/>
      <c r="N88" s="229"/>
      <c r="O88" s="229"/>
      <c r="P88" s="229"/>
      <c r="Q88" s="229"/>
    </row>
    <row r="89" spans="1:17" x14ac:dyDescent="0.25">
      <c r="A89" s="371"/>
      <c r="B89" s="371"/>
      <c r="C89" s="371"/>
      <c r="D89" s="229"/>
      <c r="E89" s="229"/>
      <c r="F89" s="229"/>
      <c r="G89" s="229"/>
      <c r="H89" s="229"/>
      <c r="I89" s="229"/>
      <c r="J89" s="229"/>
      <c r="K89" s="229"/>
      <c r="L89" s="229"/>
      <c r="M89" s="229"/>
      <c r="N89" s="229"/>
      <c r="O89" s="229"/>
      <c r="P89" s="229"/>
      <c r="Q89" s="229"/>
    </row>
    <row r="90" spans="1:17" x14ac:dyDescent="0.25">
      <c r="A90" s="371"/>
      <c r="B90" s="371"/>
      <c r="C90" s="371"/>
      <c r="D90" s="229"/>
      <c r="E90" s="229"/>
      <c r="F90" s="229"/>
      <c r="G90" s="229"/>
      <c r="H90" s="229"/>
      <c r="I90" s="229"/>
      <c r="J90" s="229"/>
      <c r="K90" s="229"/>
      <c r="L90" s="229"/>
      <c r="M90" s="229"/>
      <c r="N90" s="229"/>
      <c r="O90" s="229"/>
      <c r="P90" s="229"/>
      <c r="Q90" s="229"/>
    </row>
    <row r="91" spans="1:17" x14ac:dyDescent="0.25">
      <c r="A91" s="371"/>
      <c r="B91" s="371"/>
      <c r="C91" s="371"/>
      <c r="D91" s="229"/>
      <c r="E91" s="229"/>
      <c r="F91" s="229"/>
      <c r="G91" s="229"/>
      <c r="H91" s="229"/>
      <c r="I91" s="229"/>
      <c r="J91" s="229"/>
      <c r="K91" s="229"/>
      <c r="L91" s="229"/>
      <c r="M91" s="229"/>
      <c r="N91" s="229"/>
      <c r="O91" s="229"/>
      <c r="P91" s="229"/>
      <c r="Q91" s="229"/>
    </row>
    <row r="92" spans="1:17" x14ac:dyDescent="0.25">
      <c r="A92" s="371"/>
      <c r="B92" s="371"/>
      <c r="C92" s="371"/>
      <c r="D92" s="229"/>
      <c r="E92" s="229"/>
      <c r="F92" s="229"/>
      <c r="G92" s="229"/>
      <c r="H92" s="229"/>
      <c r="I92" s="229"/>
      <c r="J92" s="229"/>
      <c r="K92" s="229"/>
      <c r="L92" s="229"/>
      <c r="M92" s="229"/>
      <c r="N92" s="229"/>
      <c r="O92" s="229"/>
      <c r="P92" s="229"/>
      <c r="Q92" s="229"/>
    </row>
    <row r="93" spans="1:17" x14ac:dyDescent="0.25">
      <c r="A93" s="371"/>
      <c r="B93" s="371"/>
      <c r="C93" s="371"/>
      <c r="D93" s="229"/>
      <c r="E93" s="229"/>
      <c r="F93" s="229"/>
      <c r="G93" s="229"/>
      <c r="H93" s="229"/>
      <c r="I93" s="229"/>
      <c r="J93" s="229"/>
      <c r="K93" s="229"/>
      <c r="L93" s="229"/>
      <c r="M93" s="229"/>
      <c r="N93" s="229"/>
      <c r="O93" s="229"/>
      <c r="P93" s="229"/>
      <c r="Q93" s="229"/>
    </row>
    <row r="94" spans="1:17" x14ac:dyDescent="0.25">
      <c r="A94" s="371"/>
      <c r="B94" s="371"/>
      <c r="C94" s="371"/>
      <c r="D94" s="229"/>
      <c r="E94" s="229"/>
      <c r="F94" s="229"/>
      <c r="G94" s="229"/>
      <c r="H94" s="229"/>
      <c r="I94" s="229"/>
      <c r="J94" s="229"/>
      <c r="K94" s="229"/>
      <c r="L94" s="229"/>
      <c r="M94" s="229"/>
      <c r="N94" s="229"/>
      <c r="O94" s="229"/>
      <c r="P94" s="229"/>
      <c r="Q94" s="229"/>
    </row>
    <row r="95" spans="1:17" x14ac:dyDescent="0.25">
      <c r="A95" s="371"/>
      <c r="B95" s="371"/>
      <c r="C95" s="371"/>
      <c r="D95" s="229"/>
      <c r="E95" s="229"/>
      <c r="F95" s="229"/>
      <c r="G95" s="229"/>
      <c r="H95" s="229"/>
      <c r="I95" s="229"/>
      <c r="J95" s="229"/>
      <c r="K95" s="229"/>
      <c r="L95" s="229"/>
      <c r="M95" s="229"/>
      <c r="N95" s="229"/>
      <c r="O95" s="229"/>
      <c r="P95" s="229"/>
      <c r="Q95" s="229"/>
    </row>
    <row r="96" spans="1:17" x14ac:dyDescent="0.25">
      <c r="A96" s="371"/>
      <c r="B96" s="371"/>
      <c r="C96" s="371"/>
      <c r="D96" s="229"/>
      <c r="E96" s="229"/>
      <c r="F96" s="229"/>
      <c r="G96" s="229"/>
      <c r="H96" s="229"/>
      <c r="I96" s="229"/>
      <c r="J96" s="229"/>
      <c r="K96" s="229"/>
      <c r="L96" s="229"/>
      <c r="M96" s="229"/>
      <c r="N96" s="229"/>
      <c r="O96" s="229"/>
      <c r="P96" s="229"/>
      <c r="Q96" s="229"/>
    </row>
    <row r="97" spans="1:17" x14ac:dyDescent="0.25">
      <c r="A97" s="371"/>
      <c r="B97" s="371"/>
      <c r="C97" s="371"/>
      <c r="D97" s="229"/>
      <c r="E97" s="229"/>
      <c r="F97" s="229"/>
      <c r="G97" s="229"/>
      <c r="H97" s="229"/>
      <c r="I97" s="229"/>
      <c r="J97" s="229"/>
      <c r="K97" s="229"/>
      <c r="L97" s="229"/>
      <c r="M97" s="229"/>
      <c r="N97" s="229"/>
      <c r="O97" s="229"/>
      <c r="P97" s="229"/>
      <c r="Q97" s="229"/>
    </row>
    <row r="98" spans="1:17" x14ac:dyDescent="0.25">
      <c r="A98" s="371"/>
      <c r="B98" s="371"/>
      <c r="C98" s="371"/>
      <c r="D98" s="229"/>
      <c r="E98" s="229"/>
      <c r="F98" s="229"/>
      <c r="G98" s="229"/>
      <c r="H98" s="229"/>
      <c r="I98" s="229"/>
      <c r="J98" s="229"/>
      <c r="K98" s="229"/>
      <c r="L98" s="229"/>
      <c r="M98" s="229"/>
      <c r="N98" s="229"/>
      <c r="O98" s="229"/>
      <c r="P98" s="229"/>
      <c r="Q98" s="229"/>
    </row>
    <row r="99" spans="1:17" x14ac:dyDescent="0.25">
      <c r="A99" s="371"/>
      <c r="B99" s="371"/>
      <c r="C99" s="371"/>
      <c r="D99" s="229"/>
      <c r="E99" s="229"/>
      <c r="F99" s="229"/>
      <c r="G99" s="229"/>
      <c r="H99" s="229"/>
      <c r="I99" s="229"/>
      <c r="J99" s="229"/>
      <c r="K99" s="229"/>
      <c r="L99" s="229"/>
      <c r="M99" s="229"/>
      <c r="N99" s="229"/>
      <c r="O99" s="229"/>
      <c r="P99" s="229"/>
      <c r="Q99" s="229"/>
    </row>
  </sheetData>
  <mergeCells count="11">
    <mergeCell ref="E1:O3"/>
    <mergeCell ref="A1:C1"/>
    <mergeCell ref="A34:C34"/>
    <mergeCell ref="A42:C99"/>
    <mergeCell ref="A8:A9"/>
    <mergeCell ref="C8:C9"/>
    <mergeCell ref="A15:A16"/>
    <mergeCell ref="C15:C16"/>
    <mergeCell ref="C18:C19"/>
    <mergeCell ref="A18:A19"/>
    <mergeCell ref="A2:C2"/>
  </mergeCells>
  <dataValidations count="10">
    <dataValidation errorStyle="information" showInputMessage="1" showErrorMessage="1" errorTitle="Nicht hier eingeben!" error="Wählen Sie den jeweiligen zeitbezogenen Lüftungszustand in &quot;Detaillierte Eingabe&quot; aus und geben Sie Lüftungsintervalle, unterschiedliche Belegung usw. hier ein. " prompt="Wählen Sie einen zeitbezogenen Lüftungszustand in &quot;Detaillierte Eingabe&quot; aus" sqref="C20"/>
    <dataValidation type="whole" allowBlank="1" showInputMessage="1" showErrorMessage="1" sqref="C17 C13">
      <formula1>0</formula1>
      <formula2>200</formula2>
    </dataValidation>
    <dataValidation type="decimal" allowBlank="1" showInputMessage="1" showErrorMessage="1" sqref="C5">
      <formula1>2</formula1>
      <formula2>100</formula2>
    </dataValidation>
    <dataValidation type="whole" allowBlank="1" showInputMessage="1" showErrorMessage="1" sqref="C14">
      <formula1>1</formula1>
      <formula2>19</formula2>
    </dataValidation>
    <dataValidation type="whole" allowBlank="1" showInputMessage="1" showErrorMessage="1" sqref="C10">
      <formula1>400</formula1>
      <formula2>2000</formula2>
    </dataValidation>
    <dataValidation type="list" showInputMessage="1" showErrorMessage="1" errorTitle="Kein passender Wert" promptTitle="Metabolische Rate" prompt="Geben Sie einen allgemeinen Aktivitätgrad ein. Die Werte können in &quot;Detaillierte Eingabe&quot; in 5-Minutenintervallen angepasst und verändert werden._x000a__x000a_Gilt auch für höhere Aktivitätsgrade ab MET=2." sqref="C15:C16">
      <formula1>$A$36:$A$41</formula1>
    </dataValidation>
    <dataValidation type="list" showInputMessage="1" showErrorMessage="1" errorTitle="Sorry, falsche Eingabe!" error="Sie können nur die Typen auswählen, die im Dropdown-Menü stehen. Sie können allerdings im Blatt &quot;Detaillierte Eingabe&quot; die entsprechenden Werte für den Luftwechsel verändern!" promptTitle="Fenstertype/ Grundlüftung" prompt="Geben Sie eine Fenstertype bzw. wählen Sie eine Art der Grundlüftung aus. Die Werte können in &quot;Detaillierte Eingabe&quot; minutenweise verändert werden." sqref="C8:C9">
      <formula1>$A$25:$A$33</formula1>
    </dataValidation>
    <dataValidation type="list" showInputMessage="1" showErrorMessage="1" promptTitle="Metabolische Rate" prompt="Geben Sie einen allgemeinen Aktivitätgrad ein. Die Werte können in &quot;Detaillierte Eingabe&quot; in 5-Minutenintervallen angepasst und verändert werden._x000a__x000a_Gilt auch für höhere Aktivitätsgrade ab MET=2." sqref="C18:C19">
      <formula1>$A$36:$A$41</formula1>
    </dataValidation>
    <dataValidation allowBlank="1" showInputMessage="1" showErrorMessage="1" prompt="Gewünschter Beginn der Berechnung" sqref="C12"/>
    <dataValidation type="list" allowBlank="1" showDropDown="1" showInputMessage="1" showErrorMessage="1" error="Automatisch berechneter Wert, kann nur durch Eingabe in Zellen Fläche/Höhe/Einbauten verändert werden" prompt="Automatisch berechneter Wert, kann nur durch Eingabe in Zellen Fläche/Höhe/Einbauten verändert werden" sqref="C7">
      <formula1>$C$4:$C$6</formula1>
    </dataValidation>
  </dataValidations>
  <pageMargins left="0.78740157499999996" right="0.78740157499999996" top="0.984251969" bottom="0.984251969" header="0.4921259845" footer="0.4921259845"/>
  <pageSetup paperSize="9" scale="60" orientation="landscape" horizontalDpi="4294967293"/>
  <headerFooter alignWithMargins="0">
    <oddHeader>&amp;L&amp;T  &amp;D&amp;C&amp;A&amp;R&amp;F</oddHead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G354"/>
  <sheetViews>
    <sheetView zoomScale="75" zoomScaleNormal="75" workbookViewId="0">
      <pane xSplit="3" ySplit="16" topLeftCell="D17" activePane="bottomRight" state="frozenSplit"/>
      <selection pane="topRight" activeCell="G1" sqref="G1"/>
      <selection pane="bottomLeft" activeCell="A5" sqref="A5"/>
      <selection pane="bottomRight" activeCell="G4" sqref="G4"/>
    </sheetView>
  </sheetViews>
  <sheetFormatPr baseColWidth="10" defaultRowHeight="13.2" x14ac:dyDescent="0.25"/>
  <cols>
    <col min="1" max="1" width="30.44140625" customWidth="1"/>
    <col min="2" max="2" width="31.33203125" customWidth="1"/>
    <col min="3" max="3" width="30" customWidth="1"/>
    <col min="4" max="4" width="27.88671875" customWidth="1"/>
    <col min="5" max="5" width="29" customWidth="1"/>
    <col min="6" max="6" width="27.109375" customWidth="1"/>
    <col min="7" max="7" width="29.88671875" customWidth="1"/>
    <col min="8" max="8" width="32.33203125" customWidth="1"/>
    <col min="9" max="9" width="26.33203125" style="274" customWidth="1"/>
    <col min="10" max="10" width="4.33203125" customWidth="1"/>
    <col min="11" max="11" width="12.33203125" customWidth="1"/>
    <col min="12" max="12" width="23.109375" customWidth="1"/>
    <col min="13" max="13" width="35.44140625" customWidth="1"/>
    <col min="14" max="92" width="7.5546875" customWidth="1"/>
  </cols>
  <sheetData>
    <row r="1" spans="1:241" ht="13.8" x14ac:dyDescent="0.25">
      <c r="A1" s="380" t="s">
        <v>231</v>
      </c>
      <c r="B1" s="380"/>
      <c r="C1" s="380"/>
      <c r="D1" s="380"/>
      <c r="E1" s="380"/>
      <c r="F1" s="380"/>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row>
    <row r="2" spans="1:241" ht="13.8" x14ac:dyDescent="0.25">
      <c r="A2" s="380"/>
      <c r="B2" s="380"/>
      <c r="C2" s="380"/>
      <c r="D2" s="380"/>
      <c r="E2" s="380"/>
      <c r="F2" s="380"/>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row>
    <row r="3" spans="1:241" ht="12" customHeight="1" thickBot="1" x14ac:dyDescent="0.3">
      <c r="A3" s="381"/>
      <c r="B3" s="381"/>
      <c r="C3" s="381"/>
      <c r="D3" s="381"/>
      <c r="E3" s="381"/>
      <c r="F3" s="381"/>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row>
    <row r="4" spans="1:241" s="42" customFormat="1" ht="38.4" x14ac:dyDescent="0.8">
      <c r="A4" s="238" t="s">
        <v>162</v>
      </c>
      <c r="B4" s="243" t="s">
        <v>223</v>
      </c>
      <c r="C4" s="243" t="s">
        <v>222</v>
      </c>
      <c r="D4" s="243" t="s">
        <v>219</v>
      </c>
      <c r="E4" s="243" t="s">
        <v>220</v>
      </c>
      <c r="F4" s="244" t="s">
        <v>221</v>
      </c>
      <c r="G4" s="341" t="s">
        <v>273</v>
      </c>
      <c r="H4" s="282"/>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50"/>
      <c r="CP4" s="50"/>
      <c r="CQ4" s="50"/>
      <c r="CR4" s="50"/>
      <c r="CS4" s="50"/>
      <c r="CT4" s="50"/>
      <c r="CU4" s="50"/>
      <c r="CV4" s="50"/>
      <c r="CW4" s="50"/>
      <c r="CX4" s="50"/>
      <c r="CY4" s="50"/>
      <c r="CZ4" s="50"/>
      <c r="DA4" s="50"/>
      <c r="DB4" s="50"/>
      <c r="DC4" s="50"/>
      <c r="DD4" s="50"/>
      <c r="DE4" s="50"/>
      <c r="DF4" s="50"/>
      <c r="DG4" s="50"/>
      <c r="DH4" s="51"/>
      <c r="DI4" s="51"/>
      <c r="DJ4" s="51"/>
      <c r="DK4" s="51"/>
      <c r="DL4" s="51"/>
      <c r="DM4" s="51"/>
      <c r="DN4" s="51"/>
      <c r="DO4" s="51"/>
      <c r="DP4" s="51"/>
      <c r="DQ4" s="51"/>
      <c r="DR4" s="51"/>
      <c r="DS4" s="51"/>
      <c r="DT4" s="51"/>
      <c r="DU4" s="51"/>
      <c r="DV4" s="51"/>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row>
    <row r="5" spans="1:241" s="43" customFormat="1" ht="18" thickBot="1" x14ac:dyDescent="0.35">
      <c r="A5" s="89" t="s">
        <v>18</v>
      </c>
      <c r="B5" s="314">
        <f>'Eingabe Daten'!C4</f>
        <v>40</v>
      </c>
      <c r="C5" s="305">
        <f>'Eingabe Daten'!C5</f>
        <v>2.5</v>
      </c>
      <c r="D5" s="305">
        <f>'Eingabe Daten'!B9</f>
        <v>0.1</v>
      </c>
      <c r="E5" s="304">
        <v>400</v>
      </c>
      <c r="F5" s="305">
        <f>'Eingabe Daten'!C10</f>
        <v>600</v>
      </c>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50"/>
      <c r="CP5" s="50"/>
      <c r="CQ5" s="50"/>
      <c r="CR5" s="50"/>
      <c r="CS5" s="50"/>
      <c r="CT5" s="50"/>
      <c r="CU5" s="50"/>
      <c r="CV5" s="50"/>
      <c r="CW5" s="50"/>
      <c r="CX5" s="50"/>
      <c r="CY5" s="50"/>
      <c r="CZ5" s="50"/>
      <c r="DA5" s="50"/>
      <c r="DB5" s="50"/>
      <c r="DC5" s="50"/>
      <c r="DD5" s="50"/>
      <c r="DE5" s="50"/>
      <c r="DF5" s="50"/>
      <c r="DG5" s="50"/>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row>
    <row r="6" spans="1:241" s="43" customFormat="1" ht="6.6" customHeight="1" thickBot="1" x14ac:dyDescent="0.35">
      <c r="A6" s="315"/>
      <c r="B6" s="315"/>
      <c r="C6" s="316"/>
      <c r="D6" s="316"/>
      <c r="E6" s="315"/>
      <c r="F6" s="315"/>
      <c r="G6" s="286"/>
      <c r="H6" s="286"/>
      <c r="I6" s="282"/>
      <c r="J6" s="282"/>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50"/>
      <c r="CP6" s="50"/>
      <c r="CQ6" s="50"/>
      <c r="CR6" s="50"/>
      <c r="CS6" s="50"/>
      <c r="CT6" s="50"/>
      <c r="CU6" s="50"/>
      <c r="CV6" s="50"/>
      <c r="CW6" s="50"/>
      <c r="CX6" s="50"/>
      <c r="CY6" s="50"/>
      <c r="CZ6" s="50"/>
      <c r="DA6" s="50"/>
      <c r="DB6" s="50"/>
      <c r="DC6" s="50"/>
      <c r="DD6" s="50"/>
      <c r="DE6" s="50"/>
      <c r="DF6" s="50"/>
      <c r="DG6" s="50"/>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row>
    <row r="7" spans="1:241" s="43" customFormat="1" ht="52.2" x14ac:dyDescent="0.3">
      <c r="A7" s="238" t="s">
        <v>144</v>
      </c>
      <c r="B7" s="239" t="s">
        <v>50</v>
      </c>
      <c r="C7" s="239" t="s">
        <v>53</v>
      </c>
      <c r="D7" s="239" t="s">
        <v>51</v>
      </c>
      <c r="E7" s="239" t="s">
        <v>52</v>
      </c>
      <c r="F7" s="239" t="s">
        <v>54</v>
      </c>
      <c r="G7" s="240" t="s">
        <v>183</v>
      </c>
      <c r="H7" s="241" t="s">
        <v>198</v>
      </c>
      <c r="I7" s="282"/>
      <c r="J7" s="282"/>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50"/>
      <c r="CP7" s="50"/>
      <c r="CQ7" s="50"/>
      <c r="CR7" s="50"/>
      <c r="CS7" s="50"/>
      <c r="CT7" s="50"/>
      <c r="CU7" s="50"/>
      <c r="CV7" s="50"/>
      <c r="CW7" s="50"/>
      <c r="CX7" s="50"/>
      <c r="CY7" s="50"/>
      <c r="CZ7" s="50"/>
      <c r="DA7" s="50"/>
      <c r="DB7" s="50"/>
      <c r="DC7" s="50"/>
      <c r="DD7" s="50"/>
      <c r="DE7" s="50"/>
      <c r="DF7" s="50"/>
      <c r="DG7" s="50"/>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row>
    <row r="8" spans="1:241" s="42" customFormat="1" ht="17.399999999999999" x14ac:dyDescent="0.3">
      <c r="A8" s="164" t="s">
        <v>225</v>
      </c>
      <c r="B8" s="306">
        <v>0.05</v>
      </c>
      <c r="C8" s="306">
        <v>0.1</v>
      </c>
      <c r="D8" s="306">
        <v>0.2</v>
      </c>
      <c r="E8" s="306">
        <v>0.35</v>
      </c>
      <c r="F8" s="306">
        <v>0.5</v>
      </c>
      <c r="G8" s="306">
        <v>1</v>
      </c>
      <c r="H8" s="307">
        <v>2</v>
      </c>
      <c r="I8" s="282"/>
      <c r="J8" s="282"/>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50"/>
      <c r="CP8" s="50"/>
      <c r="CQ8" s="50"/>
      <c r="CR8" s="50"/>
      <c r="CS8" s="50"/>
      <c r="CT8" s="50"/>
      <c r="CU8" s="50"/>
      <c r="CV8" s="50"/>
      <c r="CW8" s="50"/>
      <c r="CX8" s="50"/>
      <c r="CY8" s="50"/>
      <c r="CZ8" s="50"/>
      <c r="DA8" s="50"/>
      <c r="DB8" s="50"/>
      <c r="DC8" s="50"/>
      <c r="DD8" s="50"/>
      <c r="DE8" s="50"/>
      <c r="DF8" s="50"/>
      <c r="DG8" s="50"/>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row>
    <row r="9" spans="1:241" s="48" customFormat="1" ht="5.25" customHeight="1" thickBot="1" x14ac:dyDescent="0.35">
      <c r="A9" s="292"/>
      <c r="B9" s="292"/>
      <c r="C9" s="292"/>
      <c r="D9" s="292"/>
      <c r="E9" s="292"/>
      <c r="F9" s="292"/>
      <c r="G9" s="292"/>
      <c r="H9" s="288"/>
      <c r="I9" s="287"/>
      <c r="J9" s="287"/>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50"/>
      <c r="CP9" s="50"/>
      <c r="CQ9" s="50"/>
      <c r="CR9" s="50"/>
      <c r="CS9" s="50"/>
      <c r="CT9" s="50"/>
      <c r="CU9" s="50"/>
      <c r="CV9" s="50"/>
      <c r="CW9" s="50"/>
      <c r="CX9" s="50"/>
      <c r="CY9" s="50"/>
      <c r="CZ9" s="50"/>
      <c r="DA9" s="50"/>
      <c r="DB9" s="50"/>
      <c r="DC9" s="50"/>
      <c r="DD9" s="50"/>
      <c r="DE9" s="50"/>
      <c r="DF9" s="50"/>
      <c r="DG9" s="50"/>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row>
    <row r="10" spans="1:241" s="44" customFormat="1" ht="34.799999999999997" x14ac:dyDescent="0.3">
      <c r="A10" s="163" t="s">
        <v>48</v>
      </c>
      <c r="B10" s="167" t="s">
        <v>35</v>
      </c>
      <c r="C10" s="167" t="s">
        <v>46</v>
      </c>
      <c r="D10" s="167" t="s">
        <v>36</v>
      </c>
      <c r="E10" s="167" t="s">
        <v>63</v>
      </c>
      <c r="F10" s="167" t="s">
        <v>55</v>
      </c>
      <c r="G10" s="168" t="s">
        <v>56</v>
      </c>
      <c r="H10" s="288"/>
      <c r="I10" s="282"/>
      <c r="J10" s="282"/>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50"/>
      <c r="CP10" s="50"/>
      <c r="CQ10" s="50"/>
      <c r="CR10" s="50"/>
      <c r="CS10" s="50"/>
      <c r="CT10" s="50"/>
      <c r="CU10" s="50"/>
      <c r="CV10" s="50"/>
      <c r="CW10" s="50"/>
      <c r="CX10" s="50"/>
      <c r="CY10" s="50"/>
      <c r="CZ10" s="50"/>
      <c r="DA10" s="50"/>
      <c r="DB10" s="50"/>
      <c r="DC10" s="50"/>
      <c r="DD10" s="50"/>
      <c r="DE10" s="50"/>
      <c r="DF10" s="50"/>
      <c r="DG10" s="50"/>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row>
    <row r="11" spans="1:241" s="44" customFormat="1" ht="17.399999999999999" x14ac:dyDescent="0.3">
      <c r="A11" s="164" t="s">
        <v>225</v>
      </c>
      <c r="B11" s="165" t="s">
        <v>224</v>
      </c>
      <c r="C11" s="308">
        <v>1</v>
      </c>
      <c r="D11" s="308">
        <v>3</v>
      </c>
      <c r="E11" s="313">
        <v>5</v>
      </c>
      <c r="F11" s="308">
        <v>10</v>
      </c>
      <c r="G11" s="309">
        <v>20</v>
      </c>
      <c r="H11" s="288"/>
      <c r="I11" s="282"/>
      <c r="J11" s="282"/>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50"/>
      <c r="CP11" s="50"/>
      <c r="CQ11" s="50"/>
      <c r="CR11" s="50"/>
      <c r="CS11" s="50"/>
      <c r="CT11" s="50"/>
      <c r="CU11" s="50"/>
      <c r="CV11" s="50"/>
      <c r="CW11" s="50"/>
      <c r="CX11" s="50"/>
      <c r="CY11" s="50"/>
      <c r="CZ11" s="50"/>
      <c r="DA11" s="50"/>
      <c r="DB11" s="50"/>
      <c r="DC11" s="50"/>
      <c r="DD11" s="50"/>
      <c r="DE11" s="50"/>
      <c r="DF11" s="50"/>
      <c r="DG11" s="50"/>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row>
    <row r="12" spans="1:241" s="42" customFormat="1" ht="6" customHeight="1" thickBot="1" x14ac:dyDescent="0.35">
      <c r="A12" s="292"/>
      <c r="B12" s="292"/>
      <c r="C12" s="292"/>
      <c r="D12" s="292"/>
      <c r="E12" s="292"/>
      <c r="F12" s="292"/>
      <c r="G12" s="292"/>
      <c r="H12" s="288"/>
      <c r="I12" s="282"/>
      <c r="J12" s="282"/>
      <c r="K12" s="282"/>
      <c r="L12" s="282"/>
      <c r="M12" s="282"/>
      <c r="N12" s="282"/>
      <c r="O12" s="281"/>
      <c r="P12" s="281"/>
      <c r="Q12" s="281"/>
      <c r="R12" s="281"/>
      <c r="S12" s="281"/>
      <c r="T12" s="281"/>
      <c r="U12" s="281"/>
      <c r="V12" s="281"/>
      <c r="W12" s="281"/>
      <c r="X12" s="281"/>
      <c r="Y12" s="281"/>
      <c r="Z12" s="282"/>
      <c r="AA12" s="282"/>
      <c r="AB12" s="282"/>
      <c r="AC12" s="281"/>
      <c r="AD12" s="281"/>
      <c r="AE12" s="281"/>
      <c r="AF12" s="281"/>
      <c r="AG12" s="281"/>
      <c r="AH12" s="281"/>
      <c r="AI12" s="281"/>
      <c r="AJ12" s="281"/>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50"/>
      <c r="CP12" s="50"/>
      <c r="CQ12" s="50"/>
      <c r="CR12" s="50"/>
      <c r="CS12" s="50"/>
      <c r="CT12" s="50"/>
      <c r="CU12" s="50"/>
      <c r="CV12" s="50"/>
      <c r="CW12" s="50"/>
      <c r="CX12" s="50"/>
      <c r="CY12" s="50"/>
      <c r="CZ12" s="50"/>
      <c r="DA12" s="50"/>
      <c r="DB12" s="50"/>
      <c r="DC12" s="50"/>
      <c r="DD12" s="50"/>
      <c r="DE12" s="50"/>
      <c r="DF12" s="50"/>
      <c r="DG12" s="50"/>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row>
    <row r="13" spans="1:241" s="42" customFormat="1" ht="34.799999999999997" x14ac:dyDescent="0.3">
      <c r="A13" s="238" t="s">
        <v>75</v>
      </c>
      <c r="B13" s="239" t="s">
        <v>191</v>
      </c>
      <c r="C13" s="239" t="s">
        <v>192</v>
      </c>
      <c r="D13" s="239" t="s">
        <v>76</v>
      </c>
      <c r="E13" s="239" t="s">
        <v>78</v>
      </c>
      <c r="F13" s="239" t="s">
        <v>79</v>
      </c>
      <c r="G13" s="242" t="s">
        <v>80</v>
      </c>
      <c r="H13" s="288"/>
      <c r="I13" s="282"/>
      <c r="J13" s="282"/>
      <c r="K13" s="282"/>
      <c r="L13" s="282"/>
      <c r="M13" s="282"/>
      <c r="N13" s="282"/>
      <c r="O13" s="281"/>
      <c r="P13" s="281"/>
      <c r="Q13" s="281"/>
      <c r="R13" s="281"/>
      <c r="S13" s="281"/>
      <c r="T13" s="281"/>
      <c r="U13" s="281"/>
      <c r="V13" s="281"/>
      <c r="W13" s="281"/>
      <c r="X13" s="281"/>
      <c r="Y13" s="281"/>
      <c r="Z13" s="282"/>
      <c r="AA13" s="282"/>
      <c r="AB13" s="282"/>
      <c r="AC13" s="281"/>
      <c r="AD13" s="281"/>
      <c r="AE13" s="281"/>
      <c r="AF13" s="281"/>
      <c r="AG13" s="281"/>
      <c r="AH13" s="281"/>
      <c r="AI13" s="281"/>
      <c r="AJ13" s="281"/>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50"/>
      <c r="CP13" s="50"/>
      <c r="CQ13" s="50"/>
      <c r="CR13" s="50"/>
      <c r="CS13" s="50"/>
      <c r="CT13" s="50"/>
      <c r="CU13" s="50"/>
      <c r="CV13" s="50"/>
      <c r="CW13" s="50"/>
      <c r="CX13" s="50"/>
      <c r="CY13" s="50"/>
      <c r="CZ13" s="50"/>
      <c r="DA13" s="50"/>
      <c r="DB13" s="50"/>
      <c r="DC13" s="50"/>
      <c r="DD13" s="50"/>
      <c r="DE13" s="50"/>
      <c r="DF13" s="50"/>
      <c r="DG13" s="50"/>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row>
    <row r="14" spans="1:241" s="42" customFormat="1" ht="18" thickBot="1" x14ac:dyDescent="0.35">
      <c r="A14" s="166" t="s">
        <v>226</v>
      </c>
      <c r="B14" s="310">
        <v>0.8</v>
      </c>
      <c r="C14" s="311">
        <v>1</v>
      </c>
      <c r="D14" s="310">
        <v>1.2</v>
      </c>
      <c r="E14" s="310">
        <v>1.4</v>
      </c>
      <c r="F14" s="310">
        <v>1.6</v>
      </c>
      <c r="G14" s="312">
        <v>2</v>
      </c>
      <c r="H14" s="288"/>
      <c r="I14" s="282"/>
      <c r="J14" s="282"/>
      <c r="K14" s="277"/>
      <c r="L14" s="277"/>
      <c r="M14" s="277"/>
      <c r="N14" s="277"/>
      <c r="O14" s="277"/>
      <c r="P14" s="277"/>
      <c r="Q14" s="277"/>
      <c r="R14" s="281"/>
      <c r="S14" s="281"/>
      <c r="T14" s="281"/>
      <c r="U14" s="281"/>
      <c r="V14" s="281"/>
      <c r="W14" s="281"/>
      <c r="X14" s="281"/>
      <c r="Y14" s="281"/>
      <c r="Z14" s="282"/>
      <c r="AA14" s="282"/>
      <c r="AB14" s="282"/>
      <c r="AC14" s="281"/>
      <c r="AD14" s="281"/>
      <c r="AE14" s="281"/>
      <c r="AF14" s="281"/>
      <c r="AG14" s="281"/>
      <c r="AH14" s="281"/>
      <c r="AI14" s="281"/>
      <c r="AJ14" s="281"/>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50"/>
      <c r="CP14" s="50"/>
      <c r="CQ14" s="50"/>
      <c r="CR14" s="50"/>
      <c r="CS14" s="50"/>
      <c r="CT14" s="50"/>
      <c r="CU14" s="50"/>
      <c r="CV14" s="50"/>
      <c r="CW14" s="50"/>
      <c r="CX14" s="50"/>
      <c r="CY14" s="50"/>
      <c r="CZ14" s="50"/>
      <c r="DA14" s="50"/>
      <c r="DB14" s="50"/>
      <c r="DC14" s="50"/>
      <c r="DD14" s="50"/>
      <c r="DE14" s="50"/>
      <c r="DF14" s="50"/>
      <c r="DG14" s="50"/>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row>
    <row r="15" spans="1:241" s="42" customFormat="1" ht="17.399999999999999" x14ac:dyDescent="0.3">
      <c r="A15" s="288"/>
      <c r="B15" s="288"/>
      <c r="C15" s="288"/>
      <c r="D15" s="288"/>
      <c r="E15" s="288"/>
      <c r="F15" s="288"/>
      <c r="G15" s="288"/>
      <c r="H15" s="288"/>
      <c r="I15" s="282"/>
      <c r="J15" s="282"/>
      <c r="K15" s="277"/>
      <c r="L15" s="277"/>
      <c r="M15" s="277"/>
      <c r="N15" s="277"/>
      <c r="O15" s="277"/>
      <c r="P15" s="277"/>
      <c r="Q15" s="277"/>
      <c r="R15" s="281"/>
      <c r="S15" s="281"/>
      <c r="T15" s="281"/>
      <c r="U15" s="281"/>
      <c r="V15" s="281"/>
      <c r="W15" s="281"/>
      <c r="X15" s="281"/>
      <c r="Y15" s="281"/>
      <c r="Z15" s="282"/>
      <c r="AA15" s="282"/>
      <c r="AB15" s="282"/>
      <c r="AC15" s="281"/>
      <c r="AD15" s="281"/>
      <c r="AE15" s="281"/>
      <c r="AF15" s="281"/>
      <c r="AG15" s="281"/>
      <c r="AH15" s="281"/>
      <c r="AI15" s="281"/>
      <c r="AJ15" s="281"/>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50"/>
      <c r="CP15" s="50"/>
      <c r="CQ15" s="50"/>
      <c r="CR15" s="50"/>
      <c r="CS15" s="50"/>
      <c r="CT15" s="50"/>
      <c r="CU15" s="50"/>
      <c r="CV15" s="50"/>
      <c r="CW15" s="50"/>
      <c r="CX15" s="50"/>
      <c r="CY15" s="50"/>
      <c r="CZ15" s="50"/>
      <c r="DA15" s="50"/>
      <c r="DB15" s="50"/>
      <c r="DC15" s="50"/>
      <c r="DD15" s="50"/>
      <c r="DE15" s="50"/>
      <c r="DF15" s="50"/>
      <c r="DG15" s="50"/>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row>
    <row r="16" spans="1:241" s="40" customFormat="1" ht="52.2" x14ac:dyDescent="0.3">
      <c r="A16" s="169" t="s">
        <v>145</v>
      </c>
      <c r="B16" s="162" t="s">
        <v>154</v>
      </c>
      <c r="C16" s="162" t="s">
        <v>155</v>
      </c>
      <c r="D16" s="162" t="s">
        <v>152</v>
      </c>
      <c r="E16" s="162" t="s">
        <v>153</v>
      </c>
      <c r="F16" s="162" t="s">
        <v>151</v>
      </c>
      <c r="G16" s="162" t="s">
        <v>4</v>
      </c>
      <c r="H16" s="162" t="s">
        <v>156</v>
      </c>
      <c r="I16" s="272" t="s">
        <v>218</v>
      </c>
      <c r="J16" s="176" t="s">
        <v>143</v>
      </c>
      <c r="K16" s="283" t="s">
        <v>195</v>
      </c>
      <c r="L16" s="277"/>
      <c r="M16" s="277"/>
      <c r="N16" s="277"/>
      <c r="O16" s="277"/>
      <c r="P16" s="277"/>
      <c r="Q16" s="277"/>
      <c r="R16" s="281"/>
      <c r="S16" s="281"/>
      <c r="T16" s="281"/>
      <c r="U16" s="281"/>
      <c r="V16" s="281"/>
      <c r="W16" s="281"/>
      <c r="X16" s="281"/>
      <c r="Y16" s="281"/>
      <c r="Z16" s="287"/>
      <c r="AA16" s="287"/>
      <c r="AB16" s="287"/>
      <c r="AC16" s="281"/>
      <c r="AD16" s="281"/>
      <c r="AE16" s="281"/>
      <c r="AF16" s="281"/>
      <c r="AG16" s="281"/>
      <c r="AH16" s="281"/>
      <c r="AI16" s="281"/>
      <c r="AJ16" s="281"/>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50"/>
      <c r="CP16" s="50"/>
      <c r="CQ16" s="50"/>
      <c r="CR16" s="50"/>
      <c r="CS16" s="50"/>
      <c r="CT16" s="50"/>
      <c r="CU16" s="50"/>
      <c r="CV16" s="50"/>
      <c r="CW16" s="50"/>
      <c r="CX16" s="50"/>
      <c r="CY16" s="50"/>
      <c r="CZ16" s="50"/>
      <c r="DA16" s="50"/>
      <c r="DB16" s="50"/>
      <c r="DC16" s="50"/>
      <c r="DD16" s="50"/>
      <c r="DE16" s="50"/>
      <c r="DF16" s="50"/>
      <c r="DG16" s="50"/>
    </row>
    <row r="17" spans="1:241" s="1" customFormat="1" ht="24" customHeight="1" x14ac:dyDescent="0.3">
      <c r="A17" s="170" t="s">
        <v>17</v>
      </c>
      <c r="B17" s="171" t="s">
        <v>208</v>
      </c>
      <c r="C17" s="171" t="s">
        <v>208</v>
      </c>
      <c r="D17" s="171" t="s">
        <v>7</v>
      </c>
      <c r="E17" s="171" t="s">
        <v>9</v>
      </c>
      <c r="F17" s="171" t="s">
        <v>77</v>
      </c>
      <c r="G17" s="171" t="s">
        <v>7</v>
      </c>
      <c r="H17" s="171" t="s">
        <v>77</v>
      </c>
      <c r="I17" s="273"/>
      <c r="J17" s="172" t="s">
        <v>146</v>
      </c>
      <c r="K17" s="284" t="s">
        <v>194</v>
      </c>
      <c r="L17" s="277"/>
      <c r="M17" s="277"/>
      <c r="N17" s="277"/>
      <c r="O17" s="277"/>
      <c r="P17" s="277"/>
      <c r="Q17" s="277"/>
      <c r="R17" s="289"/>
      <c r="S17" s="289"/>
      <c r="T17" s="289"/>
      <c r="U17" s="289"/>
      <c r="V17" s="289"/>
      <c r="W17" s="289"/>
      <c r="X17" s="289"/>
      <c r="Y17" s="289"/>
      <c r="Z17" s="290"/>
      <c r="AA17" s="290"/>
      <c r="AB17" s="290"/>
      <c r="AC17" s="289"/>
      <c r="AD17" s="289"/>
      <c r="AE17" s="289"/>
      <c r="AF17" s="289"/>
      <c r="AG17" s="289"/>
      <c r="AH17" s="289"/>
      <c r="AI17" s="289"/>
      <c r="AJ17" s="289"/>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50"/>
      <c r="CP17" s="50"/>
      <c r="CQ17" s="50"/>
      <c r="CR17" s="50"/>
      <c r="CS17" s="50"/>
      <c r="CT17" s="50"/>
      <c r="CU17" s="50"/>
      <c r="CV17" s="50"/>
      <c r="CW17" s="50"/>
      <c r="CX17" s="50"/>
      <c r="CY17" s="50"/>
      <c r="CZ17" s="50"/>
      <c r="DA17" s="50"/>
      <c r="DB17" s="50"/>
      <c r="DC17" s="50"/>
      <c r="DD17" s="50"/>
      <c r="DE17" s="50"/>
      <c r="DF17" s="50"/>
      <c r="DG17" s="50"/>
    </row>
    <row r="18" spans="1:241" ht="18.600000000000001" customHeight="1" x14ac:dyDescent="0.3">
      <c r="A18" s="170" t="s">
        <v>18</v>
      </c>
      <c r="B18" s="275">
        <f>'Eingabe Daten'!C12</f>
        <v>0.33333333333333331</v>
      </c>
      <c r="C18" s="173">
        <f>B18+ 0.00347222</f>
        <v>0.33680555333333334</v>
      </c>
      <c r="D18" s="276">
        <f>'Eingabe Daten'!C13</f>
        <v>0</v>
      </c>
      <c r="E18" s="276">
        <f>'Eingabe Daten'!C14</f>
        <v>12</v>
      </c>
      <c r="F18" s="276">
        <f>'Eingabe Daten'!B16</f>
        <v>1.2</v>
      </c>
      <c r="G18" s="276">
        <f>'Eingabe Daten'!C17</f>
        <v>2</v>
      </c>
      <c r="H18" s="276">
        <f>'Eingabe Daten'!B19</f>
        <v>1.2</v>
      </c>
      <c r="I18" s="276">
        <f>'Eingabe Daten'!B9</f>
        <v>0.1</v>
      </c>
      <c r="J18" s="174">
        <f>I18</f>
        <v>0.1</v>
      </c>
      <c r="K18" s="285">
        <f>'DAT IR'!X4</f>
        <v>600</v>
      </c>
      <c r="L18" s="277"/>
      <c r="M18" s="277"/>
      <c r="N18" s="277"/>
      <c r="O18" s="277"/>
      <c r="P18" s="277"/>
      <c r="Q18" s="277"/>
      <c r="R18" s="289"/>
      <c r="S18" s="289"/>
      <c r="T18" s="289"/>
      <c r="U18" s="289"/>
      <c r="V18" s="289"/>
      <c r="W18" s="289"/>
      <c r="X18" s="289"/>
      <c r="Y18" s="289"/>
      <c r="Z18" s="291"/>
      <c r="AA18" s="291"/>
      <c r="AB18" s="291"/>
      <c r="AC18" s="289"/>
      <c r="AD18" s="289"/>
      <c r="AE18" s="289"/>
      <c r="AF18" s="289"/>
      <c r="AG18" s="289"/>
      <c r="AH18" s="289"/>
      <c r="AI18" s="289"/>
      <c r="AJ18" s="289"/>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50"/>
      <c r="CP18" s="50"/>
      <c r="CQ18" s="50"/>
      <c r="CR18" s="50"/>
      <c r="CS18" s="50"/>
      <c r="CT18" s="50"/>
      <c r="CU18" s="50"/>
      <c r="CV18" s="50"/>
      <c r="CW18" s="50"/>
      <c r="CX18" s="50"/>
      <c r="CY18" s="50"/>
      <c r="CZ18" s="50"/>
      <c r="DA18" s="50"/>
      <c r="DB18" s="50"/>
      <c r="DC18" s="50"/>
      <c r="DD18" s="50"/>
      <c r="DE18" s="50"/>
      <c r="DF18" s="50"/>
      <c r="DG18" s="50"/>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row>
    <row r="19" spans="1:241" ht="17.399999999999999" x14ac:dyDescent="0.3">
      <c r="A19" s="170"/>
      <c r="B19" s="173">
        <f>C18</f>
        <v>0.33680555333333334</v>
      </c>
      <c r="C19" s="173">
        <f>B19+ 0.00347222</f>
        <v>0.34027777333333337</v>
      </c>
      <c r="D19" s="175">
        <f t="shared" ref="D19:D82" si="0">$D18</f>
        <v>0</v>
      </c>
      <c r="E19" s="303">
        <f>$E$18</f>
        <v>12</v>
      </c>
      <c r="F19" s="175">
        <f t="shared" ref="F19:F82" si="1">$F18</f>
        <v>1.2</v>
      </c>
      <c r="G19" s="175">
        <f t="shared" ref="G19:G82" si="2">$G18</f>
        <v>2</v>
      </c>
      <c r="H19" s="303">
        <f t="shared" ref="H19:H82" si="3">$H18</f>
        <v>1.2</v>
      </c>
      <c r="I19" s="303">
        <f>$I$18</f>
        <v>0.1</v>
      </c>
      <c r="J19" s="174">
        <f t="shared" ref="J19:J82" si="4">I19</f>
        <v>0.1</v>
      </c>
      <c r="K19" s="285">
        <f>'DAT IR'!X5</f>
        <v>634.19067432783106</v>
      </c>
      <c r="L19" s="277"/>
      <c r="M19" s="277"/>
      <c r="N19" s="277"/>
      <c r="O19" s="277"/>
      <c r="P19" s="277"/>
      <c r="Q19" s="277"/>
      <c r="R19" s="289"/>
      <c r="S19" s="289"/>
      <c r="T19" s="289"/>
      <c r="U19" s="289"/>
      <c r="V19" s="289"/>
      <c r="W19" s="289"/>
      <c r="X19" s="289"/>
      <c r="Y19" s="289"/>
      <c r="Z19" s="291"/>
      <c r="AA19" s="291"/>
      <c r="AB19" s="291"/>
      <c r="AC19" s="289"/>
      <c r="AD19" s="289"/>
      <c r="AE19" s="289"/>
      <c r="AF19" s="289"/>
      <c r="AG19" s="289"/>
      <c r="AH19" s="289"/>
      <c r="AI19" s="289"/>
      <c r="AJ19" s="289"/>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50"/>
      <c r="CP19" s="50"/>
      <c r="CQ19" s="50"/>
      <c r="CR19" s="50"/>
      <c r="CS19" s="50"/>
      <c r="CT19" s="50"/>
      <c r="CU19" s="50"/>
      <c r="CV19" s="50"/>
      <c r="CW19" s="50"/>
      <c r="CX19" s="50"/>
      <c r="CY19" s="50"/>
      <c r="CZ19" s="50"/>
      <c r="DA19" s="50"/>
      <c r="DB19" s="50"/>
      <c r="DC19" s="50"/>
      <c r="DD19" s="50"/>
      <c r="DE19" s="50"/>
      <c r="DF19" s="50"/>
      <c r="DG19" s="50"/>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row>
    <row r="20" spans="1:241" ht="17.399999999999999" x14ac:dyDescent="0.3">
      <c r="A20" s="170"/>
      <c r="B20" s="173">
        <f t="shared" ref="B20:B83" si="5">C19</f>
        <v>0.34027777333333337</v>
      </c>
      <c r="C20" s="173">
        <f>B20+ 0.00347222</f>
        <v>0.34374999333333339</v>
      </c>
      <c r="D20" s="175">
        <f t="shared" si="0"/>
        <v>0</v>
      </c>
      <c r="E20" s="175">
        <f t="shared" ref="E20:E83" si="6">$E$18</f>
        <v>12</v>
      </c>
      <c r="F20" s="175">
        <f t="shared" si="1"/>
        <v>1.2</v>
      </c>
      <c r="G20" s="175">
        <f t="shared" si="2"/>
        <v>2</v>
      </c>
      <c r="H20" s="175">
        <f t="shared" si="3"/>
        <v>1.2</v>
      </c>
      <c r="I20" s="303">
        <f t="shared" ref="I20:I83" si="7">$I$18</f>
        <v>0.1</v>
      </c>
      <c r="J20" s="174">
        <f t="shared" si="4"/>
        <v>0.1</v>
      </c>
      <c r="K20" s="285">
        <f>'DAT IR'!X6</f>
        <v>668.09761025493594</v>
      </c>
      <c r="L20" s="277"/>
      <c r="M20" s="277"/>
      <c r="N20" s="277"/>
      <c r="O20" s="277"/>
      <c r="P20" s="277"/>
      <c r="Q20" s="277"/>
      <c r="R20" s="289"/>
      <c r="S20" s="289"/>
      <c r="T20" s="289"/>
      <c r="U20" s="289"/>
      <c r="V20" s="289"/>
      <c r="W20" s="289"/>
      <c r="X20" s="289"/>
      <c r="Y20" s="289"/>
      <c r="Z20" s="291"/>
      <c r="AA20" s="291"/>
      <c r="AB20" s="291"/>
      <c r="AC20" s="289"/>
      <c r="AD20" s="289"/>
      <c r="AE20" s="289"/>
      <c r="AF20" s="289"/>
      <c r="AG20" s="289"/>
      <c r="AH20" s="289"/>
      <c r="AI20" s="289"/>
      <c r="AJ20" s="289"/>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50"/>
      <c r="CP20" s="50"/>
      <c r="CQ20" s="50"/>
      <c r="CR20" s="50"/>
      <c r="CS20" s="50"/>
      <c r="CT20" s="50"/>
      <c r="CU20" s="50"/>
      <c r="CV20" s="50"/>
      <c r="CW20" s="50"/>
      <c r="CX20" s="50"/>
      <c r="CY20" s="50"/>
      <c r="CZ20" s="50"/>
      <c r="DA20" s="50"/>
      <c r="DB20" s="50"/>
      <c r="DC20" s="50"/>
      <c r="DD20" s="50"/>
      <c r="DE20" s="50"/>
      <c r="DF20" s="50"/>
      <c r="DG20" s="50"/>
    </row>
    <row r="21" spans="1:241" ht="17.399999999999999" x14ac:dyDescent="0.3">
      <c r="A21" s="170"/>
      <c r="B21" s="173">
        <f t="shared" si="5"/>
        <v>0.34374999333333339</v>
      </c>
      <c r="C21" s="173">
        <f>B21+ 0.00347222</f>
        <v>0.34722221333333342</v>
      </c>
      <c r="D21" s="175">
        <f t="shared" si="0"/>
        <v>0</v>
      </c>
      <c r="E21" s="175">
        <f t="shared" si="6"/>
        <v>12</v>
      </c>
      <c r="F21" s="175">
        <f t="shared" si="1"/>
        <v>1.2</v>
      </c>
      <c r="G21" s="175">
        <f t="shared" si="2"/>
        <v>2</v>
      </c>
      <c r="H21" s="175">
        <f t="shared" si="3"/>
        <v>1.2</v>
      </c>
      <c r="I21" s="303">
        <f t="shared" si="7"/>
        <v>0.1</v>
      </c>
      <c r="J21" s="174">
        <f t="shared" si="4"/>
        <v>0.1</v>
      </c>
      <c r="K21" s="285">
        <f>'DAT IR'!X7</f>
        <v>701.7231624432693</v>
      </c>
      <c r="L21" s="277"/>
      <c r="M21" s="277"/>
      <c r="N21" s="277"/>
      <c r="O21" s="277"/>
      <c r="P21" s="277"/>
      <c r="Q21" s="277"/>
      <c r="R21" s="289"/>
      <c r="S21" s="289"/>
      <c r="T21" s="289"/>
      <c r="U21" s="289"/>
      <c r="V21" s="289"/>
      <c r="W21" s="289"/>
      <c r="X21" s="289"/>
      <c r="Y21" s="289"/>
      <c r="Z21" s="291"/>
      <c r="AA21" s="291"/>
      <c r="AB21" s="291"/>
      <c r="AC21" s="289"/>
      <c r="AD21" s="289"/>
      <c r="AE21" s="289"/>
      <c r="AF21" s="289"/>
      <c r="AG21" s="289"/>
      <c r="AH21" s="289"/>
      <c r="AI21" s="289"/>
      <c r="AJ21" s="289"/>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50"/>
      <c r="CP21" s="50"/>
      <c r="CQ21" s="50"/>
      <c r="CR21" s="50"/>
      <c r="CS21" s="50"/>
      <c r="CT21" s="50"/>
      <c r="CU21" s="50"/>
      <c r="CV21" s="50"/>
      <c r="CW21" s="50"/>
      <c r="CX21" s="50"/>
      <c r="CY21" s="50"/>
      <c r="CZ21" s="50"/>
      <c r="DA21" s="50"/>
      <c r="DB21" s="50"/>
      <c r="DC21" s="50"/>
      <c r="DD21" s="50"/>
      <c r="DE21" s="50"/>
      <c r="DF21" s="50"/>
      <c r="DG21" s="50"/>
    </row>
    <row r="22" spans="1:241" ht="17.399999999999999" x14ac:dyDescent="0.3">
      <c r="A22" s="170"/>
      <c r="B22" s="173">
        <f t="shared" si="5"/>
        <v>0.34722221333333342</v>
      </c>
      <c r="C22" s="173">
        <f>B22+ 0.00347222</f>
        <v>0.35069443333333344</v>
      </c>
      <c r="D22" s="175">
        <f t="shared" si="0"/>
        <v>0</v>
      </c>
      <c r="E22" s="175">
        <f t="shared" si="6"/>
        <v>12</v>
      </c>
      <c r="F22" s="175">
        <f t="shared" si="1"/>
        <v>1.2</v>
      </c>
      <c r="G22" s="175">
        <f t="shared" si="2"/>
        <v>2</v>
      </c>
      <c r="H22" s="175">
        <f t="shared" si="3"/>
        <v>1.2</v>
      </c>
      <c r="I22" s="303">
        <f t="shared" si="7"/>
        <v>0.1</v>
      </c>
      <c r="J22" s="174">
        <f t="shared" si="4"/>
        <v>0.1</v>
      </c>
      <c r="K22" s="285">
        <f>'DAT IR'!X8</f>
        <v>735.06966601413546</v>
      </c>
      <c r="L22" s="277"/>
      <c r="M22" s="277"/>
      <c r="N22" s="277"/>
      <c r="O22" s="277"/>
      <c r="P22" s="277"/>
      <c r="Q22" s="277"/>
      <c r="R22" s="289"/>
      <c r="S22" s="289"/>
      <c r="T22" s="289"/>
      <c r="U22" s="289"/>
      <c r="V22" s="289"/>
      <c r="W22" s="289"/>
      <c r="X22" s="289"/>
      <c r="Y22" s="289"/>
      <c r="Z22" s="291"/>
      <c r="AA22" s="291"/>
      <c r="AB22" s="291"/>
      <c r="AC22" s="289"/>
      <c r="AD22" s="289"/>
      <c r="AE22" s="289"/>
      <c r="AF22" s="289"/>
      <c r="AG22" s="289"/>
      <c r="AH22" s="289"/>
      <c r="AI22" s="289"/>
      <c r="AJ22" s="289"/>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50"/>
      <c r="CP22" s="50"/>
      <c r="CQ22" s="50"/>
      <c r="CR22" s="50"/>
      <c r="CS22" s="50"/>
      <c r="CT22" s="50"/>
      <c r="CU22" s="50"/>
      <c r="CV22" s="50"/>
      <c r="CW22" s="50"/>
      <c r="CX22" s="50"/>
      <c r="CY22" s="50"/>
      <c r="CZ22" s="50"/>
      <c r="DA22" s="50"/>
      <c r="DB22" s="50"/>
      <c r="DC22" s="50"/>
      <c r="DD22" s="50"/>
      <c r="DE22" s="50"/>
      <c r="DF22" s="50"/>
      <c r="DG22" s="50"/>
    </row>
    <row r="23" spans="1:241" ht="17.399999999999999" x14ac:dyDescent="0.3">
      <c r="A23" s="170"/>
      <c r="B23" s="173">
        <f t="shared" si="5"/>
        <v>0.35069443333333344</v>
      </c>
      <c r="C23" s="173">
        <f t="shared" ref="C23:C28" si="8">B23+ 0.00347222</f>
        <v>0.35416665333333347</v>
      </c>
      <c r="D23" s="175">
        <f t="shared" si="0"/>
        <v>0</v>
      </c>
      <c r="E23" s="175">
        <f t="shared" si="6"/>
        <v>12</v>
      </c>
      <c r="F23" s="175">
        <f t="shared" si="1"/>
        <v>1.2</v>
      </c>
      <c r="G23" s="175">
        <f t="shared" si="2"/>
        <v>2</v>
      </c>
      <c r="H23" s="175">
        <f t="shared" si="3"/>
        <v>1.2</v>
      </c>
      <c r="I23" s="303">
        <f t="shared" si="7"/>
        <v>0.1</v>
      </c>
      <c r="J23" s="174">
        <f t="shared" si="4"/>
        <v>0.1</v>
      </c>
      <c r="K23" s="285">
        <f>'DAT IR'!X9</f>
        <v>768.13943671035042</v>
      </c>
      <c r="L23" s="277"/>
      <c r="M23" s="277"/>
      <c r="N23" s="277"/>
      <c r="O23" s="277"/>
      <c r="P23" s="277"/>
      <c r="Q23" s="277"/>
      <c r="R23" s="289"/>
      <c r="S23" s="289"/>
      <c r="T23" s="289"/>
      <c r="U23" s="289"/>
      <c r="V23" s="289"/>
      <c r="W23" s="289"/>
      <c r="X23" s="289"/>
      <c r="Y23" s="289"/>
      <c r="Z23" s="291"/>
      <c r="AA23" s="291"/>
      <c r="AB23" s="291"/>
      <c r="AC23" s="289"/>
      <c r="AD23" s="289"/>
      <c r="AE23" s="289"/>
      <c r="AF23" s="289"/>
      <c r="AG23" s="289"/>
      <c r="AH23" s="289"/>
      <c r="AI23" s="289"/>
      <c r="AJ23" s="289"/>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50"/>
      <c r="CP23" s="50"/>
      <c r="CQ23" s="50"/>
      <c r="CR23" s="50"/>
      <c r="CS23" s="50"/>
      <c r="CT23" s="50"/>
      <c r="CU23" s="50"/>
      <c r="CV23" s="50"/>
      <c r="CW23" s="50"/>
      <c r="CX23" s="50"/>
      <c r="CY23" s="50"/>
      <c r="CZ23" s="50"/>
      <c r="DA23" s="50"/>
      <c r="DB23" s="50"/>
      <c r="DC23" s="50"/>
      <c r="DD23" s="50"/>
      <c r="DE23" s="50"/>
      <c r="DF23" s="50"/>
      <c r="DG23" s="50"/>
    </row>
    <row r="24" spans="1:241" ht="17.399999999999999" x14ac:dyDescent="0.3">
      <c r="A24" s="170"/>
      <c r="B24" s="173">
        <f t="shared" si="5"/>
        <v>0.35416665333333347</v>
      </c>
      <c r="C24" s="173">
        <f t="shared" si="8"/>
        <v>0.3576388733333335</v>
      </c>
      <c r="D24" s="175">
        <f t="shared" si="0"/>
        <v>0</v>
      </c>
      <c r="E24" s="175">
        <f t="shared" si="6"/>
        <v>12</v>
      </c>
      <c r="F24" s="175">
        <f t="shared" si="1"/>
        <v>1.2</v>
      </c>
      <c r="G24" s="175">
        <f t="shared" si="2"/>
        <v>2</v>
      </c>
      <c r="H24" s="175">
        <f t="shared" si="3"/>
        <v>1.2</v>
      </c>
      <c r="I24" s="303">
        <f t="shared" si="7"/>
        <v>0.1</v>
      </c>
      <c r="J24" s="174">
        <f t="shared" si="4"/>
        <v>0.1</v>
      </c>
      <c r="K24" s="285">
        <f>'DAT IR'!X10</f>
        <v>800.93477105705801</v>
      </c>
      <c r="L24" s="277"/>
      <c r="M24" s="277"/>
      <c r="N24" s="277"/>
      <c r="O24" s="277"/>
      <c r="P24" s="277"/>
      <c r="Q24" s="277"/>
      <c r="R24" s="289"/>
      <c r="S24" s="289"/>
      <c r="T24" s="289"/>
      <c r="U24" s="289"/>
      <c r="V24" s="289"/>
      <c r="W24" s="289"/>
      <c r="X24" s="289"/>
      <c r="Y24" s="289"/>
      <c r="Z24" s="291"/>
      <c r="AA24" s="291"/>
      <c r="AB24" s="291"/>
      <c r="AC24" s="289"/>
      <c r="AD24" s="289"/>
      <c r="AE24" s="289"/>
      <c r="AF24" s="289"/>
      <c r="AG24" s="289"/>
      <c r="AH24" s="289"/>
      <c r="AI24" s="289"/>
      <c r="AJ24" s="289"/>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50"/>
      <c r="CP24" s="50"/>
      <c r="CQ24" s="50"/>
      <c r="CR24" s="50"/>
      <c r="CS24" s="50"/>
      <c r="CT24" s="50"/>
      <c r="CU24" s="50"/>
      <c r="CV24" s="50"/>
      <c r="CW24" s="50"/>
      <c r="CX24" s="50"/>
      <c r="CY24" s="50"/>
      <c r="CZ24" s="50"/>
      <c r="DA24" s="50"/>
      <c r="DB24" s="50"/>
      <c r="DC24" s="50"/>
      <c r="DD24" s="50"/>
      <c r="DE24" s="50"/>
      <c r="DF24" s="50"/>
      <c r="DG24" s="50"/>
    </row>
    <row r="25" spans="1:241" ht="17.399999999999999" x14ac:dyDescent="0.3">
      <c r="A25" s="170"/>
      <c r="B25" s="173">
        <f t="shared" si="5"/>
        <v>0.3576388733333335</v>
      </c>
      <c r="C25" s="173">
        <f t="shared" si="8"/>
        <v>0.36111109333333352</v>
      </c>
      <c r="D25" s="175">
        <f t="shared" si="0"/>
        <v>0</v>
      </c>
      <c r="E25" s="175">
        <f t="shared" si="6"/>
        <v>12</v>
      </c>
      <c r="F25" s="175">
        <f t="shared" si="1"/>
        <v>1.2</v>
      </c>
      <c r="G25" s="175">
        <f t="shared" si="2"/>
        <v>2</v>
      </c>
      <c r="H25" s="175">
        <f t="shared" si="3"/>
        <v>1.2</v>
      </c>
      <c r="I25" s="303">
        <f t="shared" si="7"/>
        <v>0.1</v>
      </c>
      <c r="J25" s="174">
        <f t="shared" si="4"/>
        <v>0.1</v>
      </c>
      <c r="K25" s="285">
        <f>'DAT IR'!X11</f>
        <v>833.45794652121208</v>
      </c>
      <c r="L25" s="277"/>
      <c r="M25" s="277"/>
      <c r="N25" s="277"/>
      <c r="O25" s="277"/>
      <c r="P25" s="277"/>
      <c r="Q25" s="277"/>
      <c r="R25" s="289"/>
      <c r="S25" s="289"/>
      <c r="T25" s="289"/>
      <c r="U25" s="289"/>
      <c r="V25" s="289"/>
      <c r="W25" s="289"/>
      <c r="X25" s="289"/>
      <c r="Y25" s="289"/>
      <c r="Z25" s="291"/>
      <c r="AA25" s="291"/>
      <c r="AB25" s="291"/>
      <c r="AC25" s="289"/>
      <c r="AD25" s="289"/>
      <c r="AE25" s="289"/>
      <c r="AF25" s="289"/>
      <c r="AG25" s="289"/>
      <c r="AH25" s="289"/>
      <c r="AI25" s="289"/>
      <c r="AJ25" s="289"/>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50"/>
      <c r="CP25" s="50"/>
      <c r="CQ25" s="50"/>
      <c r="CR25" s="50"/>
      <c r="CS25" s="50"/>
      <c r="CT25" s="50"/>
      <c r="CU25" s="50"/>
      <c r="CV25" s="50"/>
      <c r="CW25" s="50"/>
      <c r="CX25" s="50"/>
      <c r="CY25" s="50"/>
      <c r="CZ25" s="50"/>
      <c r="DA25" s="50"/>
      <c r="DB25" s="50"/>
      <c r="DC25" s="50"/>
      <c r="DD25" s="50"/>
      <c r="DE25" s="50"/>
      <c r="DF25" s="50"/>
      <c r="DG25" s="50"/>
    </row>
    <row r="26" spans="1:241" ht="17.399999999999999" x14ac:dyDescent="0.3">
      <c r="A26" s="170"/>
      <c r="B26" s="173">
        <f t="shared" si="5"/>
        <v>0.36111109333333352</v>
      </c>
      <c r="C26" s="173">
        <f t="shared" si="8"/>
        <v>0.36458331333333355</v>
      </c>
      <c r="D26" s="175">
        <f t="shared" si="0"/>
        <v>0</v>
      </c>
      <c r="E26" s="175">
        <f t="shared" si="6"/>
        <v>12</v>
      </c>
      <c r="F26" s="175">
        <f t="shared" si="1"/>
        <v>1.2</v>
      </c>
      <c r="G26" s="175">
        <f t="shared" si="2"/>
        <v>2</v>
      </c>
      <c r="H26" s="175">
        <f t="shared" si="3"/>
        <v>1.2</v>
      </c>
      <c r="I26" s="303">
        <f t="shared" si="7"/>
        <v>0.1</v>
      </c>
      <c r="J26" s="174">
        <f t="shared" si="4"/>
        <v>0.1</v>
      </c>
      <c r="K26" s="285">
        <f>'DAT IR'!X12</f>
        <v>865.71122166973464</v>
      </c>
      <c r="L26" s="277"/>
      <c r="M26" s="277"/>
      <c r="N26" s="277"/>
      <c r="O26" s="277"/>
      <c r="P26" s="277"/>
      <c r="Q26" s="277"/>
      <c r="R26" s="289"/>
      <c r="S26" s="289"/>
      <c r="T26" s="289"/>
      <c r="U26" s="289"/>
      <c r="V26" s="289"/>
      <c r="W26" s="289"/>
      <c r="X26" s="289"/>
      <c r="Y26" s="289"/>
      <c r="Z26" s="291"/>
      <c r="AA26" s="291"/>
      <c r="AB26" s="291"/>
      <c r="AC26" s="289"/>
      <c r="AD26" s="289"/>
      <c r="AE26" s="289"/>
      <c r="AF26" s="289"/>
      <c r="AG26" s="289"/>
      <c r="AH26" s="289"/>
      <c r="AI26" s="289"/>
      <c r="AJ26" s="289"/>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50"/>
      <c r="CP26" s="50"/>
      <c r="CQ26" s="50"/>
      <c r="CR26" s="50"/>
      <c r="CS26" s="50"/>
      <c r="CT26" s="50"/>
      <c r="CU26" s="50"/>
      <c r="CV26" s="50"/>
      <c r="CW26" s="50"/>
      <c r="CX26" s="50"/>
      <c r="CY26" s="50"/>
      <c r="CZ26" s="50"/>
      <c r="DA26" s="50"/>
      <c r="DB26" s="50"/>
      <c r="DC26" s="50"/>
      <c r="DD26" s="50"/>
      <c r="DE26" s="50"/>
      <c r="DF26" s="50"/>
      <c r="DG26" s="50"/>
    </row>
    <row r="27" spans="1:241" ht="17.399999999999999" x14ac:dyDescent="0.3">
      <c r="A27" s="170"/>
      <c r="B27" s="173">
        <f t="shared" si="5"/>
        <v>0.36458331333333355</v>
      </c>
      <c r="C27" s="173">
        <f t="shared" si="8"/>
        <v>0.36805553333333357</v>
      </c>
      <c r="D27" s="175">
        <f t="shared" si="0"/>
        <v>0</v>
      </c>
      <c r="E27" s="175">
        <f t="shared" si="6"/>
        <v>12</v>
      </c>
      <c r="F27" s="175">
        <f t="shared" si="1"/>
        <v>1.2</v>
      </c>
      <c r="G27" s="175">
        <f t="shared" si="2"/>
        <v>2</v>
      </c>
      <c r="H27" s="175">
        <f t="shared" si="3"/>
        <v>1.2</v>
      </c>
      <c r="I27" s="303">
        <f t="shared" si="7"/>
        <v>0.1</v>
      </c>
      <c r="J27" s="174">
        <f t="shared" si="4"/>
        <v>0.1</v>
      </c>
      <c r="K27" s="285">
        <f>'DAT IR'!X13</f>
        <v>897.69683632636179</v>
      </c>
      <c r="L27" s="277"/>
      <c r="M27" s="277"/>
      <c r="N27" s="277"/>
      <c r="O27" s="277"/>
      <c r="P27" s="277"/>
      <c r="Q27" s="277"/>
      <c r="R27" s="289"/>
      <c r="S27" s="289"/>
      <c r="T27" s="289"/>
      <c r="U27" s="289"/>
      <c r="V27" s="289"/>
      <c r="W27" s="289"/>
      <c r="X27" s="289"/>
      <c r="Y27" s="289"/>
      <c r="Z27" s="291"/>
      <c r="AA27" s="291"/>
      <c r="AB27" s="291"/>
      <c r="AC27" s="289"/>
      <c r="AD27" s="289"/>
      <c r="AE27" s="289"/>
      <c r="AF27" s="289"/>
      <c r="AG27" s="289"/>
      <c r="AH27" s="289"/>
      <c r="AI27" s="289"/>
      <c r="AJ27" s="289"/>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50"/>
      <c r="CP27" s="50"/>
      <c r="CQ27" s="50"/>
      <c r="CR27" s="50"/>
      <c r="CS27" s="50"/>
      <c r="CT27" s="50"/>
      <c r="CU27" s="50"/>
      <c r="CV27" s="50"/>
      <c r="CW27" s="50"/>
      <c r="CX27" s="50"/>
      <c r="CY27" s="50"/>
      <c r="CZ27" s="50"/>
      <c r="DA27" s="50"/>
      <c r="DB27" s="50"/>
      <c r="DC27" s="50"/>
      <c r="DD27" s="50"/>
      <c r="DE27" s="50"/>
      <c r="DF27" s="50"/>
      <c r="DG27" s="50"/>
    </row>
    <row r="28" spans="1:241" ht="17.399999999999999" x14ac:dyDescent="0.3">
      <c r="A28" s="170"/>
      <c r="B28" s="173">
        <f t="shared" si="5"/>
        <v>0.36805553333333357</v>
      </c>
      <c r="C28" s="173">
        <f t="shared" si="8"/>
        <v>0.3715277533333336</v>
      </c>
      <c r="D28" s="175">
        <f t="shared" si="0"/>
        <v>0</v>
      </c>
      <c r="E28" s="175">
        <f t="shared" si="6"/>
        <v>12</v>
      </c>
      <c r="F28" s="175">
        <f t="shared" si="1"/>
        <v>1.2</v>
      </c>
      <c r="G28" s="175">
        <f t="shared" si="2"/>
        <v>2</v>
      </c>
      <c r="H28" s="175">
        <f t="shared" si="3"/>
        <v>1.2</v>
      </c>
      <c r="I28" s="303">
        <f t="shared" si="7"/>
        <v>0.1</v>
      </c>
      <c r="J28" s="174">
        <f t="shared" si="4"/>
        <v>0.1</v>
      </c>
      <c r="K28" s="285">
        <f>'DAT IR'!X14</f>
        <v>929.41701172718786</v>
      </c>
      <c r="L28" s="277"/>
      <c r="M28" s="277"/>
      <c r="N28" s="277"/>
      <c r="O28" s="277"/>
      <c r="P28" s="277"/>
      <c r="Q28" s="277"/>
      <c r="R28" s="289"/>
      <c r="S28" s="289"/>
      <c r="T28" s="289"/>
      <c r="U28" s="289"/>
      <c r="V28" s="289"/>
      <c r="W28" s="289"/>
      <c r="X28" s="289"/>
      <c r="Y28" s="289"/>
      <c r="Z28" s="291"/>
      <c r="AA28" s="291"/>
      <c r="AB28" s="291"/>
      <c r="AC28" s="289"/>
      <c r="AD28" s="289"/>
      <c r="AE28" s="289"/>
      <c r="AF28" s="289"/>
      <c r="AG28" s="289"/>
      <c r="AH28" s="289"/>
      <c r="AI28" s="289"/>
      <c r="AJ28" s="289"/>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50"/>
      <c r="CP28" s="50"/>
      <c r="CQ28" s="50"/>
      <c r="CR28" s="50"/>
      <c r="CS28" s="50"/>
      <c r="CT28" s="50"/>
      <c r="CU28" s="50"/>
      <c r="CV28" s="50"/>
      <c r="CW28" s="50"/>
      <c r="CX28" s="50"/>
      <c r="CY28" s="50"/>
      <c r="CZ28" s="50"/>
      <c r="DA28" s="50"/>
      <c r="DB28" s="50"/>
      <c r="DC28" s="50"/>
      <c r="DD28" s="50"/>
      <c r="DE28" s="50"/>
      <c r="DF28" s="50"/>
      <c r="DG28" s="50"/>
    </row>
    <row r="29" spans="1:241" ht="17.399999999999999" x14ac:dyDescent="0.3">
      <c r="A29" s="170"/>
      <c r="B29" s="173">
        <f t="shared" si="5"/>
        <v>0.3715277533333336</v>
      </c>
      <c r="C29" s="173">
        <f t="shared" ref="C29:C92" si="9">B29+ 0.00347222</f>
        <v>0.37499997333333362</v>
      </c>
      <c r="D29" s="175">
        <f t="shared" si="0"/>
        <v>0</v>
      </c>
      <c r="E29" s="175">
        <f t="shared" si="6"/>
        <v>12</v>
      </c>
      <c r="F29" s="175">
        <f t="shared" si="1"/>
        <v>1.2</v>
      </c>
      <c r="G29" s="175">
        <f t="shared" si="2"/>
        <v>2</v>
      </c>
      <c r="H29" s="175">
        <f t="shared" si="3"/>
        <v>1.2</v>
      </c>
      <c r="I29" s="303">
        <f t="shared" si="7"/>
        <v>0.1</v>
      </c>
      <c r="J29" s="174">
        <f t="shared" si="4"/>
        <v>0.1</v>
      </c>
      <c r="K29" s="285">
        <f>'DAT IR'!X15</f>
        <v>960.87395067491889</v>
      </c>
      <c r="L29" s="277"/>
      <c r="M29" s="277"/>
      <c r="N29" s="277"/>
      <c r="O29" s="277"/>
      <c r="P29" s="277"/>
      <c r="Q29" s="277"/>
      <c r="R29" s="289"/>
      <c r="S29" s="289"/>
      <c r="T29" s="289"/>
      <c r="U29" s="289"/>
      <c r="V29" s="289"/>
      <c r="W29" s="289"/>
      <c r="X29" s="289"/>
      <c r="Y29" s="289"/>
      <c r="Z29" s="291"/>
      <c r="AA29" s="291"/>
      <c r="AB29" s="291"/>
      <c r="AC29" s="289"/>
      <c r="AD29" s="289"/>
      <c r="AE29" s="289"/>
      <c r="AF29" s="289"/>
      <c r="AG29" s="289"/>
      <c r="AH29" s="289"/>
      <c r="AI29" s="289"/>
      <c r="AJ29" s="289"/>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50"/>
      <c r="CP29" s="50"/>
      <c r="CQ29" s="50"/>
      <c r="CR29" s="50"/>
      <c r="CS29" s="50"/>
      <c r="CT29" s="50"/>
      <c r="CU29" s="50"/>
      <c r="CV29" s="50"/>
      <c r="CW29" s="50"/>
      <c r="CX29" s="50"/>
      <c r="CY29" s="50"/>
      <c r="CZ29" s="50"/>
      <c r="DA29" s="50"/>
      <c r="DB29" s="50"/>
      <c r="DC29" s="50"/>
      <c r="DD29" s="50"/>
      <c r="DE29" s="50"/>
      <c r="DF29" s="50"/>
      <c r="DG29" s="50"/>
    </row>
    <row r="30" spans="1:241" ht="17.399999999999999" x14ac:dyDescent="0.3">
      <c r="A30" s="170"/>
      <c r="B30" s="173">
        <f t="shared" si="5"/>
        <v>0.37499997333333362</v>
      </c>
      <c r="C30" s="173">
        <f t="shared" si="9"/>
        <v>0.37847219333333365</v>
      </c>
      <c r="D30" s="175">
        <f t="shared" si="0"/>
        <v>0</v>
      </c>
      <c r="E30" s="175">
        <f t="shared" si="6"/>
        <v>12</v>
      </c>
      <c r="F30" s="175">
        <f t="shared" si="1"/>
        <v>1.2</v>
      </c>
      <c r="G30" s="175">
        <f t="shared" si="2"/>
        <v>2</v>
      </c>
      <c r="H30" s="175">
        <f t="shared" si="3"/>
        <v>1.2</v>
      </c>
      <c r="I30" s="303">
        <f t="shared" si="7"/>
        <v>0.1</v>
      </c>
      <c r="J30" s="174">
        <f t="shared" si="4"/>
        <v>0.1</v>
      </c>
      <c r="K30" s="285">
        <f>'DAT IR'!X16</f>
        <v>992.06983769184603</v>
      </c>
      <c r="L30" s="277"/>
      <c r="M30" s="277"/>
      <c r="N30" s="277"/>
      <c r="O30" s="277"/>
      <c r="P30" s="277"/>
      <c r="Q30" s="277"/>
      <c r="R30" s="289"/>
      <c r="S30" s="289"/>
      <c r="T30" s="289"/>
      <c r="U30" s="289"/>
      <c r="V30" s="289"/>
      <c r="W30" s="289"/>
      <c r="X30" s="289"/>
      <c r="Y30" s="289"/>
      <c r="Z30" s="291"/>
      <c r="AA30" s="291"/>
      <c r="AB30" s="291"/>
      <c r="AC30" s="289"/>
      <c r="AD30" s="289"/>
      <c r="AE30" s="289"/>
      <c r="AF30" s="289"/>
      <c r="AG30" s="289"/>
      <c r="AH30" s="289"/>
      <c r="AI30" s="289"/>
      <c r="AJ30" s="289"/>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50"/>
      <c r="CP30" s="50"/>
      <c r="CQ30" s="50"/>
      <c r="CR30" s="50"/>
      <c r="CS30" s="50"/>
      <c r="CT30" s="50"/>
      <c r="CU30" s="50"/>
      <c r="CV30" s="50"/>
      <c r="CW30" s="50"/>
      <c r="CX30" s="50"/>
      <c r="CY30" s="50"/>
      <c r="CZ30" s="50"/>
      <c r="DA30" s="50"/>
      <c r="DB30" s="50"/>
      <c r="DC30" s="50"/>
      <c r="DD30" s="50"/>
      <c r="DE30" s="50"/>
      <c r="DF30" s="50"/>
      <c r="DG30" s="50"/>
    </row>
    <row r="31" spans="1:241" ht="17.399999999999999" x14ac:dyDescent="0.3">
      <c r="A31" s="170"/>
      <c r="B31" s="173">
        <f t="shared" si="5"/>
        <v>0.37847219333333365</v>
      </c>
      <c r="C31" s="173">
        <f t="shared" si="9"/>
        <v>0.38194441333333368</v>
      </c>
      <c r="D31" s="175">
        <f t="shared" si="0"/>
        <v>0</v>
      </c>
      <c r="E31" s="175">
        <f t="shared" si="6"/>
        <v>12</v>
      </c>
      <c r="F31" s="175">
        <f t="shared" si="1"/>
        <v>1.2</v>
      </c>
      <c r="G31" s="175">
        <f>$G30</f>
        <v>2</v>
      </c>
      <c r="H31" s="175">
        <f t="shared" si="3"/>
        <v>1.2</v>
      </c>
      <c r="I31" s="303">
        <f t="shared" si="7"/>
        <v>0.1</v>
      </c>
      <c r="J31" s="174">
        <f t="shared" si="4"/>
        <v>0.1</v>
      </c>
      <c r="K31" s="285">
        <f>'DAT IR'!X17</f>
        <v>1023.006839171549</v>
      </c>
      <c r="L31" s="277"/>
      <c r="M31" s="277"/>
      <c r="N31" s="277"/>
      <c r="O31" s="277"/>
      <c r="P31" s="277"/>
      <c r="Q31" s="277"/>
      <c r="R31" s="289"/>
      <c r="S31" s="289"/>
      <c r="T31" s="289"/>
      <c r="U31" s="289"/>
      <c r="V31" s="289"/>
      <c r="W31" s="289"/>
      <c r="X31" s="289"/>
      <c r="Y31" s="289"/>
      <c r="Z31" s="291"/>
      <c r="AA31" s="291"/>
      <c r="AB31" s="291"/>
      <c r="AC31" s="289"/>
      <c r="AD31" s="289"/>
      <c r="AE31" s="289"/>
      <c r="AF31" s="289"/>
      <c r="AG31" s="289"/>
      <c r="AH31" s="289"/>
      <c r="AI31" s="289"/>
      <c r="AJ31" s="289"/>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50"/>
      <c r="CP31" s="50"/>
      <c r="CQ31" s="50"/>
      <c r="CR31" s="50"/>
      <c r="CS31" s="50"/>
      <c r="CT31" s="50"/>
      <c r="CU31" s="50"/>
      <c r="CV31" s="50"/>
      <c r="CW31" s="50"/>
      <c r="CX31" s="50"/>
      <c r="CY31" s="50"/>
      <c r="CZ31" s="50"/>
      <c r="DA31" s="50"/>
      <c r="DB31" s="50"/>
      <c r="DC31" s="50"/>
      <c r="DD31" s="50"/>
      <c r="DE31" s="50"/>
      <c r="DF31" s="50"/>
      <c r="DG31" s="50"/>
    </row>
    <row r="32" spans="1:241" ht="17.399999999999999" x14ac:dyDescent="0.3">
      <c r="A32" s="170"/>
      <c r="B32" s="173">
        <f t="shared" si="5"/>
        <v>0.38194441333333368</v>
      </c>
      <c r="C32" s="173">
        <f t="shared" si="9"/>
        <v>0.3854166333333337</v>
      </c>
      <c r="D32" s="175">
        <f t="shared" si="0"/>
        <v>0</v>
      </c>
      <c r="E32" s="175">
        <f t="shared" si="6"/>
        <v>12</v>
      </c>
      <c r="F32" s="175">
        <f t="shared" si="1"/>
        <v>1.2</v>
      </c>
      <c r="G32" s="175">
        <f t="shared" si="2"/>
        <v>2</v>
      </c>
      <c r="H32" s="175">
        <f t="shared" si="3"/>
        <v>1.2</v>
      </c>
      <c r="I32" s="303">
        <f t="shared" si="7"/>
        <v>0.1</v>
      </c>
      <c r="J32" s="174">
        <f t="shared" si="4"/>
        <v>0.1</v>
      </c>
      <c r="K32" s="285">
        <f>'DAT IR'!X18</f>
        <v>1053.6871035293414</v>
      </c>
      <c r="L32" s="277"/>
      <c r="M32" s="277"/>
      <c r="N32" s="277"/>
      <c r="O32" s="277"/>
      <c r="P32" s="277"/>
      <c r="Q32" s="277"/>
      <c r="R32" s="289"/>
      <c r="S32" s="289"/>
      <c r="T32" s="289"/>
      <c r="U32" s="289"/>
      <c r="V32" s="289"/>
      <c r="W32" s="289"/>
      <c r="X32" s="289"/>
      <c r="Y32" s="289"/>
      <c r="Z32" s="291"/>
      <c r="AA32" s="291"/>
      <c r="AB32" s="291"/>
      <c r="AC32" s="289"/>
      <c r="AD32" s="289"/>
      <c r="AE32" s="289"/>
      <c r="AF32" s="289"/>
      <c r="AG32" s="289"/>
      <c r="AH32" s="289"/>
      <c r="AI32" s="289"/>
      <c r="AJ32" s="289"/>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50"/>
      <c r="CP32" s="50"/>
      <c r="CQ32" s="50"/>
      <c r="CR32" s="50"/>
      <c r="CS32" s="50"/>
      <c r="CT32" s="50"/>
      <c r="CU32" s="50"/>
      <c r="CV32" s="50"/>
      <c r="CW32" s="50"/>
      <c r="CX32" s="50"/>
      <c r="CY32" s="50"/>
      <c r="CZ32" s="50"/>
      <c r="DA32" s="50"/>
      <c r="DB32" s="50"/>
      <c r="DC32" s="50"/>
      <c r="DD32" s="50"/>
      <c r="DE32" s="50"/>
      <c r="DF32" s="50"/>
      <c r="DG32" s="50"/>
    </row>
    <row r="33" spans="1:111" ht="17.399999999999999" x14ac:dyDescent="0.3">
      <c r="A33" s="170"/>
      <c r="B33" s="173">
        <f t="shared" si="5"/>
        <v>0.3854166333333337</v>
      </c>
      <c r="C33" s="173">
        <f t="shared" si="9"/>
        <v>0.38888885333333373</v>
      </c>
      <c r="D33" s="175">
        <f t="shared" si="0"/>
        <v>0</v>
      </c>
      <c r="E33" s="175">
        <f t="shared" si="6"/>
        <v>12</v>
      </c>
      <c r="F33" s="175">
        <f t="shared" si="1"/>
        <v>1.2</v>
      </c>
      <c r="G33" s="175">
        <f t="shared" si="2"/>
        <v>2</v>
      </c>
      <c r="H33" s="175">
        <f t="shared" si="3"/>
        <v>1.2</v>
      </c>
      <c r="I33" s="303">
        <f t="shared" si="7"/>
        <v>0.1</v>
      </c>
      <c r="J33" s="174">
        <f t="shared" si="4"/>
        <v>0.1</v>
      </c>
      <c r="K33" s="285">
        <f>'DAT IR'!X19</f>
        <v>1084.1127613514664</v>
      </c>
      <c r="L33" s="277"/>
      <c r="M33" s="277"/>
      <c r="N33" s="277"/>
      <c r="O33" s="277"/>
      <c r="P33" s="277"/>
      <c r="Q33" s="277"/>
      <c r="R33" s="289"/>
      <c r="S33" s="289"/>
      <c r="T33" s="289"/>
      <c r="U33" s="289"/>
      <c r="V33" s="289"/>
      <c r="W33" s="289"/>
      <c r="X33" s="289"/>
      <c r="Y33" s="289"/>
      <c r="Z33" s="291"/>
      <c r="AA33" s="291"/>
      <c r="AB33" s="291"/>
      <c r="AC33" s="289"/>
      <c r="AD33" s="289"/>
      <c r="AE33" s="289"/>
      <c r="AF33" s="289"/>
      <c r="AG33" s="289"/>
      <c r="AH33" s="289"/>
      <c r="AI33" s="289"/>
      <c r="AJ33" s="289"/>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50"/>
      <c r="CP33" s="50"/>
      <c r="CQ33" s="50"/>
      <c r="CR33" s="50"/>
      <c r="CS33" s="50"/>
      <c r="CT33" s="50"/>
      <c r="CU33" s="50"/>
      <c r="CV33" s="50"/>
      <c r="CW33" s="50"/>
      <c r="CX33" s="50"/>
      <c r="CY33" s="50"/>
      <c r="CZ33" s="50"/>
      <c r="DA33" s="50"/>
      <c r="DB33" s="50"/>
      <c r="DC33" s="50"/>
      <c r="DD33" s="50"/>
      <c r="DE33" s="50"/>
      <c r="DF33" s="50"/>
      <c r="DG33" s="50"/>
    </row>
    <row r="34" spans="1:111" ht="17.399999999999999" x14ac:dyDescent="0.3">
      <c r="A34" s="170"/>
      <c r="B34" s="173">
        <f t="shared" si="5"/>
        <v>0.38888885333333373</v>
      </c>
      <c r="C34" s="173">
        <f t="shared" si="9"/>
        <v>0.39236107333333375</v>
      </c>
      <c r="D34" s="175">
        <f t="shared" si="0"/>
        <v>0</v>
      </c>
      <c r="E34" s="175">
        <f t="shared" si="6"/>
        <v>12</v>
      </c>
      <c r="F34" s="175">
        <f t="shared" si="1"/>
        <v>1.2</v>
      </c>
      <c r="G34" s="175">
        <f t="shared" si="2"/>
        <v>2</v>
      </c>
      <c r="H34" s="175">
        <f t="shared" si="3"/>
        <v>1.2</v>
      </c>
      <c r="I34" s="303">
        <f t="shared" si="7"/>
        <v>0.1</v>
      </c>
      <c r="J34" s="174">
        <f t="shared" si="4"/>
        <v>0.1</v>
      </c>
      <c r="K34" s="285">
        <f>'DAT IR'!X20</f>
        <v>1114.2859255430558</v>
      </c>
      <c r="L34" s="277"/>
      <c r="M34" s="277"/>
      <c r="N34" s="277"/>
      <c r="O34" s="277"/>
      <c r="P34" s="277"/>
      <c r="Q34" s="277"/>
      <c r="R34" s="289"/>
      <c r="S34" s="289"/>
      <c r="T34" s="289"/>
      <c r="U34" s="289"/>
      <c r="V34" s="289"/>
      <c r="W34" s="289"/>
      <c r="X34" s="289"/>
      <c r="Y34" s="289"/>
      <c r="Z34" s="289"/>
      <c r="AA34" s="289"/>
      <c r="AB34" s="289"/>
      <c r="AC34" s="289"/>
      <c r="AD34" s="289"/>
      <c r="AE34" s="289"/>
      <c r="AF34" s="289"/>
      <c r="AG34" s="289"/>
      <c r="AH34" s="289"/>
      <c r="AI34" s="289"/>
      <c r="AJ34" s="289"/>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50"/>
      <c r="CP34" s="50"/>
      <c r="CQ34" s="50"/>
      <c r="CR34" s="50"/>
      <c r="CS34" s="50"/>
      <c r="CT34" s="50"/>
      <c r="CU34" s="50"/>
      <c r="CV34" s="50"/>
      <c r="CW34" s="50"/>
      <c r="CX34" s="50"/>
      <c r="CY34" s="50"/>
      <c r="CZ34" s="50"/>
      <c r="DA34" s="50"/>
      <c r="DB34" s="50"/>
      <c r="DC34" s="50"/>
      <c r="DD34" s="50"/>
      <c r="DE34" s="50"/>
      <c r="DF34" s="50"/>
      <c r="DG34" s="50"/>
    </row>
    <row r="35" spans="1:111" ht="17.399999999999999" x14ac:dyDescent="0.3">
      <c r="A35" s="170"/>
      <c r="B35" s="173">
        <f t="shared" si="5"/>
        <v>0.39236107333333375</v>
      </c>
      <c r="C35" s="173">
        <f t="shared" si="9"/>
        <v>0.39583329333333378</v>
      </c>
      <c r="D35" s="175">
        <f t="shared" si="0"/>
        <v>0</v>
      </c>
      <c r="E35" s="175">
        <f t="shared" si="6"/>
        <v>12</v>
      </c>
      <c r="F35" s="175">
        <f t="shared" si="1"/>
        <v>1.2</v>
      </c>
      <c r="G35" s="175">
        <f t="shared" si="2"/>
        <v>2</v>
      </c>
      <c r="H35" s="175">
        <f t="shared" si="3"/>
        <v>1.2</v>
      </c>
      <c r="I35" s="303">
        <f t="shared" si="7"/>
        <v>0.1</v>
      </c>
      <c r="J35" s="174">
        <f t="shared" si="4"/>
        <v>0.1</v>
      </c>
      <c r="K35" s="285">
        <f>'DAT IR'!X21</f>
        <v>1144.2086914748602</v>
      </c>
      <c r="L35" s="277"/>
      <c r="M35" s="277"/>
      <c r="N35" s="277"/>
      <c r="O35" s="277"/>
      <c r="P35" s="277"/>
      <c r="Q35" s="277"/>
      <c r="R35" s="289"/>
      <c r="S35" s="289"/>
      <c r="T35" s="289"/>
      <c r="U35" s="289"/>
      <c r="V35" s="289"/>
      <c r="W35" s="289"/>
      <c r="X35" s="289"/>
      <c r="Y35" s="289"/>
      <c r="Z35" s="289"/>
      <c r="AA35" s="289"/>
      <c r="AB35" s="289"/>
      <c r="AC35" s="289"/>
      <c r="AD35" s="289"/>
      <c r="AE35" s="289"/>
      <c r="AF35" s="289"/>
      <c r="AG35" s="289"/>
      <c r="AH35" s="289"/>
      <c r="AI35" s="289"/>
      <c r="AJ35" s="289"/>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50"/>
      <c r="CP35" s="50"/>
      <c r="CQ35" s="50"/>
      <c r="CR35" s="50"/>
      <c r="CS35" s="50"/>
      <c r="CT35" s="50"/>
      <c r="CU35" s="50"/>
      <c r="CV35" s="50"/>
      <c r="CW35" s="50"/>
      <c r="CX35" s="50"/>
      <c r="CY35" s="50"/>
      <c r="CZ35" s="50"/>
      <c r="DA35" s="50"/>
      <c r="DB35" s="50"/>
      <c r="DC35" s="50"/>
      <c r="DD35" s="50"/>
      <c r="DE35" s="50"/>
      <c r="DF35" s="50"/>
      <c r="DG35" s="50"/>
    </row>
    <row r="36" spans="1:111" ht="17.399999999999999" x14ac:dyDescent="0.3">
      <c r="A36" s="170"/>
      <c r="B36" s="173">
        <f t="shared" si="5"/>
        <v>0.39583329333333378</v>
      </c>
      <c r="C36" s="173">
        <f t="shared" si="9"/>
        <v>0.39930551333333381</v>
      </c>
      <c r="D36" s="175">
        <f t="shared" si="0"/>
        <v>0</v>
      </c>
      <c r="E36" s="175">
        <f t="shared" si="6"/>
        <v>12</v>
      </c>
      <c r="F36" s="175">
        <f t="shared" si="1"/>
        <v>1.2</v>
      </c>
      <c r="G36" s="175">
        <f t="shared" si="2"/>
        <v>2</v>
      </c>
      <c r="H36" s="175">
        <f t="shared" si="3"/>
        <v>1.2</v>
      </c>
      <c r="I36" s="303">
        <f t="shared" si="7"/>
        <v>0.1</v>
      </c>
      <c r="J36" s="174">
        <f t="shared" si="4"/>
        <v>0.1</v>
      </c>
      <c r="K36" s="285">
        <f>'DAT IR'!X22</f>
        <v>1173.8831371287611</v>
      </c>
      <c r="L36" s="277"/>
      <c r="M36" s="277"/>
      <c r="N36" s="277"/>
      <c r="O36" s="277"/>
      <c r="P36" s="277"/>
      <c r="Q36" s="277"/>
      <c r="R36" s="289"/>
      <c r="S36" s="289"/>
      <c r="T36" s="289"/>
      <c r="U36" s="289"/>
      <c r="V36" s="289"/>
      <c r="W36" s="289"/>
      <c r="X36" s="289"/>
      <c r="Y36" s="289"/>
      <c r="Z36" s="289"/>
      <c r="AA36" s="289"/>
      <c r="AB36" s="289"/>
      <c r="AC36" s="289"/>
      <c r="AD36" s="289"/>
      <c r="AE36" s="289"/>
      <c r="AF36" s="289"/>
      <c r="AG36" s="289"/>
      <c r="AH36" s="289"/>
      <c r="AI36" s="289"/>
      <c r="AJ36" s="289"/>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50"/>
      <c r="CP36" s="50"/>
      <c r="CQ36" s="50"/>
      <c r="CR36" s="50"/>
      <c r="CS36" s="50"/>
      <c r="CT36" s="50"/>
      <c r="CU36" s="50"/>
      <c r="CV36" s="50"/>
      <c r="CW36" s="50"/>
      <c r="CX36" s="50"/>
      <c r="CY36" s="50"/>
      <c r="CZ36" s="50"/>
      <c r="DA36" s="50"/>
      <c r="DB36" s="50"/>
      <c r="DC36" s="50"/>
      <c r="DD36" s="50"/>
      <c r="DE36" s="50"/>
      <c r="DF36" s="50"/>
      <c r="DG36" s="50"/>
    </row>
    <row r="37" spans="1:111" ht="17.399999999999999" x14ac:dyDescent="0.3">
      <c r="A37" s="170"/>
      <c r="B37" s="173">
        <f t="shared" si="5"/>
        <v>0.39930551333333381</v>
      </c>
      <c r="C37" s="173">
        <f t="shared" si="9"/>
        <v>0.40277773333333383</v>
      </c>
      <c r="D37" s="175">
        <f t="shared" si="0"/>
        <v>0</v>
      </c>
      <c r="E37" s="175">
        <f t="shared" si="6"/>
        <v>12</v>
      </c>
      <c r="F37" s="175">
        <f t="shared" si="1"/>
        <v>1.2</v>
      </c>
      <c r="G37" s="175">
        <f t="shared" si="2"/>
        <v>2</v>
      </c>
      <c r="H37" s="175">
        <f t="shared" si="3"/>
        <v>1.2</v>
      </c>
      <c r="I37" s="303">
        <f t="shared" si="7"/>
        <v>0.1</v>
      </c>
      <c r="J37" s="174">
        <f t="shared" si="4"/>
        <v>0.1</v>
      </c>
      <c r="K37" s="285">
        <f>'DAT IR'!X23</f>
        <v>1203.3113232420767</v>
      </c>
      <c r="L37" s="277"/>
      <c r="M37" s="277"/>
      <c r="N37" s="277"/>
      <c r="O37" s="277"/>
      <c r="P37" s="277"/>
      <c r="Q37" s="277"/>
      <c r="R37" s="289"/>
      <c r="S37" s="289"/>
      <c r="T37" s="289"/>
      <c r="U37" s="289"/>
      <c r="V37" s="289"/>
      <c r="W37" s="289"/>
      <c r="X37" s="289"/>
      <c r="Y37" s="289"/>
      <c r="Z37" s="289"/>
      <c r="AA37" s="289"/>
      <c r="AB37" s="289"/>
      <c r="AC37" s="289"/>
      <c r="AD37" s="289"/>
      <c r="AE37" s="289"/>
      <c r="AF37" s="289"/>
      <c r="AG37" s="289"/>
      <c r="AH37" s="289"/>
      <c r="AI37" s="289"/>
      <c r="AJ37" s="289"/>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50"/>
      <c r="CP37" s="50"/>
      <c r="CQ37" s="50"/>
      <c r="CR37" s="50"/>
      <c r="CS37" s="50"/>
      <c r="CT37" s="50"/>
      <c r="CU37" s="50"/>
      <c r="CV37" s="50"/>
      <c r="CW37" s="50"/>
      <c r="CX37" s="50"/>
      <c r="CY37" s="50"/>
      <c r="CZ37" s="50"/>
      <c r="DA37" s="50"/>
      <c r="DB37" s="50"/>
      <c r="DC37" s="50"/>
      <c r="DD37" s="50"/>
      <c r="DE37" s="50"/>
      <c r="DF37" s="50"/>
      <c r="DG37" s="50"/>
    </row>
    <row r="38" spans="1:111" ht="17.399999999999999" x14ac:dyDescent="0.3">
      <c r="A38" s="170"/>
      <c r="B38" s="173">
        <f t="shared" si="5"/>
        <v>0.40277773333333383</v>
      </c>
      <c r="C38" s="173">
        <f t="shared" si="9"/>
        <v>0.40624995333333386</v>
      </c>
      <c r="D38" s="175">
        <f t="shared" si="0"/>
        <v>0</v>
      </c>
      <c r="E38" s="175">
        <f t="shared" si="6"/>
        <v>12</v>
      </c>
      <c r="F38" s="175">
        <f t="shared" si="1"/>
        <v>1.2</v>
      </c>
      <c r="G38" s="175">
        <f t="shared" si="2"/>
        <v>2</v>
      </c>
      <c r="H38" s="175">
        <f t="shared" si="3"/>
        <v>1.2</v>
      </c>
      <c r="I38" s="303">
        <f t="shared" si="7"/>
        <v>0.1</v>
      </c>
      <c r="J38" s="174">
        <f t="shared" si="4"/>
        <v>0.1</v>
      </c>
      <c r="K38" s="285">
        <f>'DAT IR'!X24</f>
        <v>1232.4952934506691</v>
      </c>
      <c r="L38" s="277"/>
      <c r="M38" s="277"/>
      <c r="N38" s="277"/>
      <c r="O38" s="277"/>
      <c r="P38" s="277"/>
      <c r="Q38" s="277"/>
      <c r="R38" s="289"/>
      <c r="S38" s="289"/>
      <c r="T38" s="289"/>
      <c r="U38" s="289"/>
      <c r="V38" s="289"/>
      <c r="W38" s="289"/>
      <c r="X38" s="289"/>
      <c r="Y38" s="289"/>
      <c r="Z38" s="289"/>
      <c r="AA38" s="289"/>
      <c r="AB38" s="289"/>
      <c r="AC38" s="289"/>
      <c r="AD38" s="289"/>
      <c r="AE38" s="289"/>
      <c r="AF38" s="289"/>
      <c r="AG38" s="289"/>
      <c r="AH38" s="289"/>
      <c r="AI38" s="289"/>
      <c r="AJ38" s="289"/>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50"/>
      <c r="CP38" s="50"/>
      <c r="CQ38" s="50"/>
      <c r="CR38" s="50"/>
      <c r="CS38" s="50"/>
      <c r="CT38" s="50"/>
      <c r="CU38" s="50"/>
      <c r="CV38" s="50"/>
      <c r="CW38" s="50"/>
      <c r="CX38" s="50"/>
      <c r="CY38" s="50"/>
      <c r="CZ38" s="50"/>
      <c r="DA38" s="50"/>
      <c r="DB38" s="50"/>
      <c r="DC38" s="50"/>
      <c r="DD38" s="50"/>
      <c r="DE38" s="50"/>
      <c r="DF38" s="50"/>
      <c r="DG38" s="50"/>
    </row>
    <row r="39" spans="1:111" ht="17.399999999999999" x14ac:dyDescent="0.3">
      <c r="A39" s="170"/>
      <c r="B39" s="173">
        <f t="shared" si="5"/>
        <v>0.40624995333333386</v>
      </c>
      <c r="C39" s="173">
        <f t="shared" si="9"/>
        <v>0.40972217333333388</v>
      </c>
      <c r="D39" s="175">
        <f t="shared" si="0"/>
        <v>0</v>
      </c>
      <c r="E39" s="175">
        <f t="shared" si="6"/>
        <v>12</v>
      </c>
      <c r="F39" s="175">
        <f t="shared" si="1"/>
        <v>1.2</v>
      </c>
      <c r="G39" s="175">
        <f t="shared" si="2"/>
        <v>2</v>
      </c>
      <c r="H39" s="175">
        <f t="shared" si="3"/>
        <v>1.2</v>
      </c>
      <c r="I39" s="303">
        <f t="shared" si="7"/>
        <v>0.1</v>
      </c>
      <c r="J39" s="174">
        <f t="shared" si="4"/>
        <v>0.1</v>
      </c>
      <c r="K39" s="285">
        <f>'DAT IR'!X25</f>
        <v>1261.4370744308649</v>
      </c>
      <c r="L39" s="277"/>
      <c r="M39" s="277"/>
      <c r="N39" s="277"/>
      <c r="O39" s="277"/>
      <c r="P39" s="277"/>
      <c r="Q39" s="277"/>
      <c r="R39" s="291"/>
      <c r="S39" s="291"/>
      <c r="T39" s="289"/>
      <c r="U39" s="289"/>
      <c r="V39" s="289"/>
      <c r="W39" s="289"/>
      <c r="X39" s="289"/>
      <c r="Y39" s="289"/>
      <c r="Z39" s="289"/>
      <c r="AA39" s="289"/>
      <c r="AB39" s="289"/>
      <c r="AC39" s="289"/>
      <c r="AD39" s="289"/>
      <c r="AE39" s="289"/>
      <c r="AF39" s="289"/>
      <c r="AG39" s="289"/>
      <c r="AH39" s="289"/>
      <c r="AI39" s="289"/>
      <c r="AJ39" s="289"/>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50"/>
      <c r="CP39" s="50"/>
      <c r="CQ39" s="50"/>
      <c r="CR39" s="50"/>
      <c r="CS39" s="50"/>
      <c r="CT39" s="50"/>
      <c r="CU39" s="50"/>
      <c r="CV39" s="50"/>
      <c r="CW39" s="50"/>
      <c r="CX39" s="50"/>
      <c r="CY39" s="50"/>
      <c r="CZ39" s="50"/>
      <c r="DA39" s="50"/>
      <c r="DB39" s="50"/>
      <c r="DC39" s="50"/>
      <c r="DD39" s="50"/>
      <c r="DE39" s="50"/>
      <c r="DF39" s="50"/>
      <c r="DG39" s="50"/>
    </row>
    <row r="40" spans="1:111" ht="17.399999999999999" x14ac:dyDescent="0.3">
      <c r="A40" s="170"/>
      <c r="B40" s="173">
        <f t="shared" si="5"/>
        <v>0.40972217333333388</v>
      </c>
      <c r="C40" s="173">
        <f t="shared" si="9"/>
        <v>0.41319439333333391</v>
      </c>
      <c r="D40" s="175">
        <f t="shared" si="0"/>
        <v>0</v>
      </c>
      <c r="E40" s="175">
        <f t="shared" si="6"/>
        <v>12</v>
      </c>
      <c r="F40" s="175">
        <f t="shared" si="1"/>
        <v>1.2</v>
      </c>
      <c r="G40" s="175">
        <f t="shared" si="2"/>
        <v>2</v>
      </c>
      <c r="H40" s="175">
        <f t="shared" si="3"/>
        <v>1.2</v>
      </c>
      <c r="I40" s="303">
        <f t="shared" si="7"/>
        <v>0.1</v>
      </c>
      <c r="J40" s="174">
        <f t="shared" si="4"/>
        <v>0.1</v>
      </c>
      <c r="K40" s="285">
        <f>'DAT IR'!X26</f>
        <v>1290.1386760401961</v>
      </c>
      <c r="L40" s="277"/>
      <c r="M40" s="277"/>
      <c r="N40" s="277"/>
      <c r="O40" s="277"/>
      <c r="P40" s="277"/>
      <c r="Q40" s="277"/>
      <c r="R40" s="291"/>
      <c r="S40" s="291"/>
      <c r="T40" s="289"/>
      <c r="U40" s="289"/>
      <c r="V40" s="289"/>
      <c r="W40" s="289"/>
      <c r="X40" s="289"/>
      <c r="Y40" s="289"/>
      <c r="Z40" s="289"/>
      <c r="AA40" s="289"/>
      <c r="AB40" s="289"/>
      <c r="AC40" s="289"/>
      <c r="AD40" s="289"/>
      <c r="AE40" s="289"/>
      <c r="AF40" s="289"/>
      <c r="AG40" s="289"/>
      <c r="AH40" s="289"/>
      <c r="AI40" s="289"/>
      <c r="AJ40" s="289"/>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50"/>
      <c r="CP40" s="50"/>
      <c r="CQ40" s="50"/>
      <c r="CR40" s="50"/>
      <c r="CS40" s="50"/>
      <c r="CT40" s="50"/>
      <c r="CU40" s="50"/>
      <c r="CV40" s="50"/>
      <c r="CW40" s="50"/>
      <c r="CX40" s="50"/>
      <c r="CY40" s="50"/>
      <c r="CZ40" s="50"/>
      <c r="DA40" s="50"/>
      <c r="DB40" s="50"/>
      <c r="DC40" s="50"/>
      <c r="DD40" s="50"/>
      <c r="DE40" s="50"/>
      <c r="DF40" s="50"/>
      <c r="DG40" s="50"/>
    </row>
    <row r="41" spans="1:111" ht="17.399999999999999" x14ac:dyDescent="0.3">
      <c r="A41" s="170"/>
      <c r="B41" s="173">
        <f t="shared" si="5"/>
        <v>0.41319439333333391</v>
      </c>
      <c r="C41" s="173">
        <f t="shared" si="9"/>
        <v>0.41666661333333394</v>
      </c>
      <c r="D41" s="175">
        <f t="shared" si="0"/>
        <v>0</v>
      </c>
      <c r="E41" s="175">
        <f t="shared" si="6"/>
        <v>12</v>
      </c>
      <c r="F41" s="175">
        <f t="shared" si="1"/>
        <v>1.2</v>
      </c>
      <c r="G41" s="175">
        <f t="shared" si="2"/>
        <v>2</v>
      </c>
      <c r="H41" s="175">
        <f t="shared" si="3"/>
        <v>1.2</v>
      </c>
      <c r="I41" s="303">
        <f t="shared" si="7"/>
        <v>0.1</v>
      </c>
      <c r="J41" s="174">
        <f t="shared" si="4"/>
        <v>0.1</v>
      </c>
      <c r="K41" s="285">
        <f>'DAT IR'!X27</f>
        <v>1318.6020914569758</v>
      </c>
      <c r="L41" s="291"/>
      <c r="M41" s="291"/>
      <c r="N41" s="291"/>
      <c r="O41" s="291"/>
      <c r="P41" s="291"/>
      <c r="Q41" s="291"/>
      <c r="R41" s="291"/>
      <c r="S41" s="291"/>
      <c r="T41" s="289"/>
      <c r="U41" s="289"/>
      <c r="V41" s="289"/>
      <c r="W41" s="289"/>
      <c r="X41" s="289"/>
      <c r="Y41" s="289"/>
      <c r="Z41" s="289"/>
      <c r="AA41" s="289"/>
      <c r="AB41" s="289"/>
      <c r="AC41" s="289"/>
      <c r="AD41" s="289"/>
      <c r="AE41" s="289"/>
      <c r="AF41" s="289"/>
      <c r="AG41" s="289"/>
      <c r="AH41" s="289"/>
      <c r="AI41" s="289"/>
      <c r="AJ41" s="289"/>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50"/>
      <c r="CP41" s="50"/>
      <c r="CQ41" s="50"/>
      <c r="CR41" s="50"/>
      <c r="CS41" s="50"/>
      <c r="CT41" s="50"/>
      <c r="CU41" s="50"/>
      <c r="CV41" s="50"/>
      <c r="CW41" s="50"/>
      <c r="CX41" s="50"/>
      <c r="CY41" s="50"/>
      <c r="CZ41" s="50"/>
      <c r="DA41" s="50"/>
      <c r="DB41" s="50"/>
      <c r="DC41" s="50"/>
      <c r="DD41" s="50"/>
      <c r="DE41" s="50"/>
      <c r="DF41" s="50"/>
      <c r="DG41" s="50"/>
    </row>
    <row r="42" spans="1:111" ht="17.399999999999999" x14ac:dyDescent="0.3">
      <c r="A42" s="170"/>
      <c r="B42" s="173">
        <f t="shared" si="5"/>
        <v>0.41666661333333394</v>
      </c>
      <c r="C42" s="173">
        <f t="shared" si="9"/>
        <v>0.42013883333333396</v>
      </c>
      <c r="D42" s="175">
        <f t="shared" si="0"/>
        <v>0</v>
      </c>
      <c r="E42" s="175">
        <f t="shared" si="6"/>
        <v>12</v>
      </c>
      <c r="F42" s="175">
        <f t="shared" si="1"/>
        <v>1.2</v>
      </c>
      <c r="G42" s="175">
        <f t="shared" si="2"/>
        <v>2</v>
      </c>
      <c r="H42" s="175">
        <f t="shared" si="3"/>
        <v>1.2</v>
      </c>
      <c r="I42" s="303">
        <f t="shared" si="7"/>
        <v>0.1</v>
      </c>
      <c r="J42" s="174">
        <f t="shared" si="4"/>
        <v>0.1</v>
      </c>
      <c r="K42" s="285">
        <f>'DAT IR'!X28</f>
        <v>1346.8292973187138</v>
      </c>
      <c r="L42" s="291"/>
      <c r="M42" s="291"/>
      <c r="N42" s="291"/>
      <c r="O42" s="291"/>
      <c r="P42" s="291"/>
      <c r="Q42" s="291"/>
      <c r="R42" s="291"/>
      <c r="S42" s="291"/>
      <c r="T42" s="289"/>
      <c r="U42" s="289"/>
      <c r="V42" s="289"/>
      <c r="W42" s="289"/>
      <c r="X42" s="289"/>
      <c r="Y42" s="289"/>
      <c r="Z42" s="289"/>
      <c r="AA42" s="289"/>
      <c r="AB42" s="289"/>
      <c r="AC42" s="289"/>
      <c r="AD42" s="289"/>
      <c r="AE42" s="289"/>
      <c r="AF42" s="289"/>
      <c r="AG42" s="289"/>
      <c r="AH42" s="289"/>
      <c r="AI42" s="289"/>
      <c r="AJ42" s="289"/>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50"/>
      <c r="CP42" s="50"/>
      <c r="CQ42" s="50"/>
      <c r="CR42" s="50"/>
      <c r="CS42" s="50"/>
      <c r="CT42" s="50"/>
      <c r="CU42" s="50"/>
      <c r="CV42" s="50"/>
      <c r="CW42" s="50"/>
      <c r="CX42" s="50"/>
      <c r="CY42" s="50"/>
      <c r="CZ42" s="50"/>
      <c r="DA42" s="50"/>
      <c r="DB42" s="50"/>
      <c r="DC42" s="50"/>
      <c r="DD42" s="50"/>
      <c r="DE42" s="50"/>
      <c r="DF42" s="50"/>
      <c r="DG42" s="50"/>
    </row>
    <row r="43" spans="1:111" ht="17.399999999999999" x14ac:dyDescent="0.3">
      <c r="A43" s="170"/>
      <c r="B43" s="173">
        <f t="shared" si="5"/>
        <v>0.42013883333333396</v>
      </c>
      <c r="C43" s="173">
        <f t="shared" si="9"/>
        <v>0.42361105333333399</v>
      </c>
      <c r="D43" s="175">
        <f t="shared" si="0"/>
        <v>0</v>
      </c>
      <c r="E43" s="175">
        <f t="shared" si="6"/>
        <v>12</v>
      </c>
      <c r="F43" s="175">
        <f t="shared" si="1"/>
        <v>1.2</v>
      </c>
      <c r="G43" s="175">
        <f t="shared" si="2"/>
        <v>2</v>
      </c>
      <c r="H43" s="175">
        <f t="shared" si="3"/>
        <v>1.2</v>
      </c>
      <c r="I43" s="303">
        <f t="shared" si="7"/>
        <v>0.1</v>
      </c>
      <c r="J43" s="174">
        <f t="shared" si="4"/>
        <v>0.1</v>
      </c>
      <c r="K43" s="285">
        <f>'DAT IR'!X29</f>
        <v>1374.822253859383</v>
      </c>
      <c r="L43" s="291"/>
      <c r="M43" s="291"/>
      <c r="N43" s="291"/>
      <c r="O43" s="291"/>
      <c r="P43" s="291"/>
      <c r="Q43" s="291"/>
      <c r="R43" s="291"/>
      <c r="S43" s="291"/>
      <c r="T43" s="289"/>
      <c r="U43" s="289"/>
      <c r="V43" s="289"/>
      <c r="W43" s="289"/>
      <c r="X43" s="289"/>
      <c r="Y43" s="289"/>
      <c r="Z43" s="289"/>
      <c r="AA43" s="289"/>
      <c r="AB43" s="289"/>
      <c r="AC43" s="289"/>
      <c r="AD43" s="289"/>
      <c r="AE43" s="289"/>
      <c r="AF43" s="289"/>
      <c r="AG43" s="289"/>
      <c r="AH43" s="289"/>
      <c r="AI43" s="289"/>
      <c r="AJ43" s="289"/>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50"/>
      <c r="CP43" s="50"/>
      <c r="CQ43" s="50"/>
      <c r="CR43" s="50"/>
      <c r="CS43" s="50"/>
      <c r="CT43" s="50"/>
      <c r="CU43" s="50"/>
      <c r="CV43" s="50"/>
      <c r="CW43" s="50"/>
      <c r="CX43" s="50"/>
      <c r="CY43" s="50"/>
      <c r="CZ43" s="50"/>
      <c r="DA43" s="50"/>
      <c r="DB43" s="50"/>
      <c r="DC43" s="50"/>
      <c r="DD43" s="50"/>
      <c r="DE43" s="50"/>
      <c r="DF43" s="50"/>
      <c r="DG43" s="50"/>
    </row>
    <row r="44" spans="1:111" ht="17.399999999999999" x14ac:dyDescent="0.3">
      <c r="A44" s="170"/>
      <c r="B44" s="173">
        <f t="shared" si="5"/>
        <v>0.42361105333333399</v>
      </c>
      <c r="C44" s="173">
        <f t="shared" si="9"/>
        <v>0.42708327333333401</v>
      </c>
      <c r="D44" s="175">
        <f t="shared" si="0"/>
        <v>0</v>
      </c>
      <c r="E44" s="175">
        <f t="shared" si="6"/>
        <v>12</v>
      </c>
      <c r="F44" s="175">
        <f t="shared" si="1"/>
        <v>1.2</v>
      </c>
      <c r="G44" s="175">
        <f t="shared" si="2"/>
        <v>2</v>
      </c>
      <c r="H44" s="175">
        <f t="shared" si="3"/>
        <v>1.2</v>
      </c>
      <c r="I44" s="303">
        <f t="shared" si="7"/>
        <v>0.1</v>
      </c>
      <c r="J44" s="174">
        <f t="shared" si="4"/>
        <v>0.1</v>
      </c>
      <c r="K44" s="285">
        <f>'DAT IR'!X30</f>
        <v>1402.5829050455484</v>
      </c>
      <c r="L44" s="291"/>
      <c r="M44" s="291"/>
      <c r="N44" s="291"/>
      <c r="O44" s="291"/>
      <c r="P44" s="291"/>
      <c r="Q44" s="291"/>
      <c r="R44" s="291"/>
      <c r="S44" s="291"/>
      <c r="T44" s="289"/>
      <c r="U44" s="289"/>
      <c r="V44" s="289"/>
      <c r="W44" s="289"/>
      <c r="X44" s="289"/>
      <c r="Y44" s="289"/>
      <c r="Z44" s="289"/>
      <c r="AA44" s="289"/>
      <c r="AB44" s="289"/>
      <c r="AC44" s="289"/>
      <c r="AD44" s="289"/>
      <c r="AE44" s="289"/>
      <c r="AF44" s="289"/>
      <c r="AG44" s="289"/>
      <c r="AH44" s="289"/>
      <c r="AI44" s="289"/>
      <c r="AJ44" s="289"/>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50"/>
      <c r="CP44" s="50"/>
      <c r="CQ44" s="50"/>
      <c r="CR44" s="50"/>
      <c r="CS44" s="50"/>
      <c r="CT44" s="50"/>
      <c r="CU44" s="50"/>
      <c r="CV44" s="50"/>
      <c r="CW44" s="50"/>
      <c r="CX44" s="50"/>
      <c r="CY44" s="50"/>
      <c r="CZ44" s="50"/>
      <c r="DA44" s="50"/>
      <c r="DB44" s="50"/>
      <c r="DC44" s="50"/>
      <c r="DD44" s="50"/>
      <c r="DE44" s="50"/>
      <c r="DF44" s="50"/>
      <c r="DG44" s="50"/>
    </row>
    <row r="45" spans="1:111" ht="17.399999999999999" x14ac:dyDescent="0.3">
      <c r="A45" s="170"/>
      <c r="B45" s="173">
        <f t="shared" si="5"/>
        <v>0.42708327333333401</v>
      </c>
      <c r="C45" s="173">
        <f t="shared" si="9"/>
        <v>0.43055549333333404</v>
      </c>
      <c r="D45" s="175">
        <f t="shared" si="0"/>
        <v>0</v>
      </c>
      <c r="E45" s="175">
        <f t="shared" si="6"/>
        <v>12</v>
      </c>
      <c r="F45" s="175">
        <f t="shared" si="1"/>
        <v>1.2</v>
      </c>
      <c r="G45" s="175">
        <f t="shared" si="2"/>
        <v>2</v>
      </c>
      <c r="H45" s="175">
        <f t="shared" si="3"/>
        <v>1.2</v>
      </c>
      <c r="I45" s="303">
        <f t="shared" si="7"/>
        <v>0.1</v>
      </c>
      <c r="J45" s="174">
        <f t="shared" si="4"/>
        <v>0.1</v>
      </c>
      <c r="K45" s="285">
        <f>'DAT IR'!X31</f>
        <v>1430.1131787113657</v>
      </c>
      <c r="L45" s="291"/>
      <c r="M45" s="291"/>
      <c r="N45" s="291"/>
      <c r="O45" s="291"/>
      <c r="P45" s="291"/>
      <c r="Q45" s="291"/>
      <c r="R45" s="291"/>
      <c r="S45" s="291"/>
      <c r="T45" s="289"/>
      <c r="U45" s="289"/>
      <c r="V45" s="289"/>
      <c r="W45" s="289"/>
      <c r="X45" s="289"/>
      <c r="Y45" s="289"/>
      <c r="Z45" s="289"/>
      <c r="AA45" s="289"/>
      <c r="AB45" s="289"/>
      <c r="AC45" s="289"/>
      <c r="AD45" s="289"/>
      <c r="AE45" s="289"/>
      <c r="AF45" s="289"/>
      <c r="AG45" s="289"/>
      <c r="AH45" s="289"/>
      <c r="AI45" s="289"/>
      <c r="AJ45" s="289"/>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50"/>
      <c r="CP45" s="50"/>
      <c r="CQ45" s="50"/>
      <c r="CR45" s="50"/>
      <c r="CS45" s="50"/>
      <c r="CT45" s="50"/>
      <c r="CU45" s="50"/>
      <c r="CV45" s="50"/>
      <c r="CW45" s="50"/>
      <c r="CX45" s="50"/>
      <c r="CY45" s="50"/>
      <c r="CZ45" s="50"/>
      <c r="DA45" s="50"/>
      <c r="DB45" s="50"/>
      <c r="DC45" s="50"/>
      <c r="DD45" s="50"/>
      <c r="DE45" s="50"/>
      <c r="DF45" s="50"/>
      <c r="DG45" s="50"/>
    </row>
    <row r="46" spans="1:111" ht="17.399999999999999" x14ac:dyDescent="0.3">
      <c r="A46" s="170"/>
      <c r="B46" s="173">
        <f t="shared" si="5"/>
        <v>0.43055549333333404</v>
      </c>
      <c r="C46" s="173">
        <f t="shared" si="9"/>
        <v>0.43402771333333406</v>
      </c>
      <c r="D46" s="175">
        <f t="shared" si="0"/>
        <v>0</v>
      </c>
      <c r="E46" s="175">
        <f t="shared" si="6"/>
        <v>12</v>
      </c>
      <c r="F46" s="175">
        <f t="shared" si="1"/>
        <v>1.2</v>
      </c>
      <c r="G46" s="175">
        <f t="shared" si="2"/>
        <v>2</v>
      </c>
      <c r="H46" s="175">
        <f t="shared" si="3"/>
        <v>1.2</v>
      </c>
      <c r="I46" s="303">
        <f t="shared" si="7"/>
        <v>0.1</v>
      </c>
      <c r="J46" s="174">
        <f t="shared" si="4"/>
        <v>0.1</v>
      </c>
      <c r="K46" s="285">
        <f>'DAT IR'!X32</f>
        <v>1457.4149866924586</v>
      </c>
      <c r="L46" s="291"/>
      <c r="M46" s="291"/>
      <c r="N46" s="291"/>
      <c r="O46" s="291"/>
      <c r="P46" s="291"/>
      <c r="Q46" s="291"/>
      <c r="R46" s="291"/>
      <c r="S46" s="291"/>
      <c r="T46" s="289"/>
      <c r="U46" s="289"/>
      <c r="V46" s="289"/>
      <c r="W46" s="289"/>
      <c r="X46" s="289"/>
      <c r="Y46" s="289"/>
      <c r="Z46" s="289"/>
      <c r="AA46" s="289"/>
      <c r="AB46" s="289"/>
      <c r="AC46" s="289"/>
      <c r="AD46" s="289"/>
      <c r="AE46" s="289"/>
      <c r="AF46" s="289"/>
      <c r="AG46" s="289"/>
      <c r="AH46" s="289"/>
      <c r="AI46" s="289"/>
      <c r="AJ46" s="289"/>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50"/>
      <c r="CP46" s="50"/>
      <c r="CQ46" s="50"/>
      <c r="CR46" s="50"/>
      <c r="CS46" s="50"/>
      <c r="CT46" s="50"/>
      <c r="CU46" s="50"/>
      <c r="CV46" s="50"/>
      <c r="CW46" s="50"/>
      <c r="CX46" s="50"/>
      <c r="CY46" s="50"/>
      <c r="CZ46" s="50"/>
      <c r="DA46" s="50"/>
      <c r="DB46" s="50"/>
      <c r="DC46" s="50"/>
      <c r="DD46" s="50"/>
      <c r="DE46" s="50"/>
      <c r="DF46" s="50"/>
      <c r="DG46" s="50"/>
    </row>
    <row r="47" spans="1:111" ht="17.399999999999999" x14ac:dyDescent="0.3">
      <c r="A47" s="170"/>
      <c r="B47" s="173">
        <f t="shared" si="5"/>
        <v>0.43402771333333406</v>
      </c>
      <c r="C47" s="173">
        <f t="shared" si="9"/>
        <v>0.43749993333333409</v>
      </c>
      <c r="D47" s="175">
        <f t="shared" si="0"/>
        <v>0</v>
      </c>
      <c r="E47" s="175">
        <f t="shared" si="6"/>
        <v>12</v>
      </c>
      <c r="F47" s="175">
        <f t="shared" si="1"/>
        <v>1.2</v>
      </c>
      <c r="G47" s="175">
        <f t="shared" si="2"/>
        <v>2</v>
      </c>
      <c r="H47" s="175">
        <f t="shared" si="3"/>
        <v>1.2</v>
      </c>
      <c r="I47" s="303">
        <f t="shared" si="7"/>
        <v>0.1</v>
      </c>
      <c r="J47" s="174">
        <f t="shared" si="4"/>
        <v>0.1</v>
      </c>
      <c r="K47" s="285">
        <f>'DAT IR'!X33</f>
        <v>1484.4902249586867</v>
      </c>
      <c r="L47" s="291"/>
      <c r="M47" s="291"/>
      <c r="N47" s="291"/>
      <c r="O47" s="291"/>
      <c r="P47" s="291"/>
      <c r="Q47" s="291"/>
      <c r="R47" s="291"/>
      <c r="S47" s="291"/>
      <c r="T47" s="289"/>
      <c r="U47" s="289"/>
      <c r="V47" s="289"/>
      <c r="W47" s="289"/>
      <c r="X47" s="289"/>
      <c r="Y47" s="289"/>
      <c r="Z47" s="289"/>
      <c r="AA47" s="289"/>
      <c r="AB47" s="289"/>
      <c r="AC47" s="289"/>
      <c r="AD47" s="289"/>
      <c r="AE47" s="289"/>
      <c r="AF47" s="289"/>
      <c r="AG47" s="289"/>
      <c r="AH47" s="289"/>
      <c r="AI47" s="289"/>
      <c r="AJ47" s="289"/>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50"/>
      <c r="CP47" s="50"/>
      <c r="CQ47" s="50"/>
      <c r="CR47" s="50"/>
      <c r="CS47" s="50"/>
      <c r="CT47" s="50"/>
      <c r="CU47" s="50"/>
      <c r="CV47" s="50"/>
      <c r="CW47" s="50"/>
      <c r="CX47" s="50"/>
      <c r="CY47" s="50"/>
      <c r="CZ47" s="50"/>
      <c r="DA47" s="50"/>
      <c r="DB47" s="50"/>
      <c r="DC47" s="50"/>
      <c r="DD47" s="50"/>
      <c r="DE47" s="50"/>
      <c r="DF47" s="50"/>
      <c r="DG47" s="50"/>
    </row>
    <row r="48" spans="1:111" ht="17.399999999999999" x14ac:dyDescent="0.3">
      <c r="A48" s="170"/>
      <c r="B48" s="173">
        <f t="shared" si="5"/>
        <v>0.43749993333333409</v>
      </c>
      <c r="C48" s="173">
        <f t="shared" si="9"/>
        <v>0.44097215333333412</v>
      </c>
      <c r="D48" s="175">
        <f t="shared" si="0"/>
        <v>0</v>
      </c>
      <c r="E48" s="175">
        <f t="shared" si="6"/>
        <v>12</v>
      </c>
      <c r="F48" s="175">
        <f t="shared" si="1"/>
        <v>1.2</v>
      </c>
      <c r="G48" s="175">
        <f t="shared" si="2"/>
        <v>2</v>
      </c>
      <c r="H48" s="175">
        <f t="shared" si="3"/>
        <v>1.2</v>
      </c>
      <c r="I48" s="303">
        <f t="shared" si="7"/>
        <v>0.1</v>
      </c>
      <c r="J48" s="174">
        <f t="shared" si="4"/>
        <v>0.1</v>
      </c>
      <c r="K48" s="285">
        <f>'DAT IR'!X34</f>
        <v>1511.3407737458108</v>
      </c>
      <c r="L48" s="291"/>
      <c r="M48" s="291"/>
      <c r="N48" s="291"/>
      <c r="O48" s="291"/>
      <c r="P48" s="291"/>
      <c r="Q48" s="291"/>
      <c r="R48" s="291"/>
      <c r="S48" s="291"/>
      <c r="T48" s="289"/>
      <c r="U48" s="289"/>
      <c r="V48" s="289"/>
      <c r="W48" s="289"/>
      <c r="X48" s="289"/>
      <c r="Y48" s="289"/>
      <c r="Z48" s="289"/>
      <c r="AA48" s="289"/>
      <c r="AB48" s="289"/>
      <c r="AC48" s="289"/>
      <c r="AD48" s="289"/>
      <c r="AE48" s="289"/>
      <c r="AF48" s="289"/>
      <c r="AG48" s="289"/>
      <c r="AH48" s="289"/>
      <c r="AI48" s="289"/>
      <c r="AJ48" s="289"/>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50"/>
      <c r="CP48" s="50"/>
      <c r="CQ48" s="50"/>
      <c r="CR48" s="50"/>
      <c r="CS48" s="50"/>
      <c r="CT48" s="50"/>
      <c r="CU48" s="50"/>
      <c r="CV48" s="50"/>
      <c r="CW48" s="50"/>
      <c r="CX48" s="50"/>
      <c r="CY48" s="50"/>
      <c r="CZ48" s="50"/>
      <c r="DA48" s="50"/>
      <c r="DB48" s="50"/>
      <c r="DC48" s="50"/>
      <c r="DD48" s="50"/>
      <c r="DE48" s="50"/>
      <c r="DF48" s="50"/>
      <c r="DG48" s="50"/>
    </row>
    <row r="49" spans="1:111" ht="17.399999999999999" x14ac:dyDescent="0.3">
      <c r="A49" s="170"/>
      <c r="B49" s="173">
        <f t="shared" si="5"/>
        <v>0.44097215333333412</v>
      </c>
      <c r="C49" s="173">
        <f t="shared" si="9"/>
        <v>0.44444437333333414</v>
      </c>
      <c r="D49" s="175">
        <f t="shared" si="0"/>
        <v>0</v>
      </c>
      <c r="E49" s="175">
        <f t="shared" si="6"/>
        <v>12</v>
      </c>
      <c r="F49" s="175">
        <f t="shared" si="1"/>
        <v>1.2</v>
      </c>
      <c r="G49" s="175">
        <f t="shared" si="2"/>
        <v>2</v>
      </c>
      <c r="H49" s="175">
        <f t="shared" si="3"/>
        <v>1.2</v>
      </c>
      <c r="I49" s="303">
        <f t="shared" si="7"/>
        <v>0.1</v>
      </c>
      <c r="J49" s="174">
        <f t="shared" si="4"/>
        <v>0.1</v>
      </c>
      <c r="K49" s="285">
        <f>'DAT IR'!X35</f>
        <v>1537.9684976860649</v>
      </c>
      <c r="L49" s="291"/>
      <c r="M49" s="291"/>
      <c r="N49" s="291"/>
      <c r="O49" s="291"/>
      <c r="P49" s="291"/>
      <c r="Q49" s="291"/>
      <c r="R49" s="291"/>
      <c r="S49" s="291"/>
      <c r="T49" s="289"/>
      <c r="U49" s="289"/>
      <c r="V49" s="289"/>
      <c r="W49" s="289"/>
      <c r="X49" s="289"/>
      <c r="Y49" s="289"/>
      <c r="Z49" s="289"/>
      <c r="AA49" s="289"/>
      <c r="AB49" s="289"/>
      <c r="AC49" s="289"/>
      <c r="AD49" s="289"/>
      <c r="AE49" s="289"/>
      <c r="AF49" s="289"/>
      <c r="AG49" s="289"/>
      <c r="AH49" s="289"/>
      <c r="AI49" s="289"/>
      <c r="AJ49" s="289"/>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50"/>
      <c r="CP49" s="50"/>
      <c r="CQ49" s="50"/>
      <c r="CR49" s="50"/>
      <c r="CS49" s="50"/>
      <c r="CT49" s="50"/>
      <c r="CU49" s="50"/>
      <c r="CV49" s="50"/>
      <c r="CW49" s="50"/>
      <c r="CX49" s="50"/>
      <c r="CY49" s="50"/>
      <c r="CZ49" s="50"/>
      <c r="DA49" s="50"/>
      <c r="DB49" s="50"/>
      <c r="DC49" s="50"/>
      <c r="DD49" s="50"/>
      <c r="DE49" s="50"/>
      <c r="DF49" s="50"/>
      <c r="DG49" s="50"/>
    </row>
    <row r="50" spans="1:111" ht="17.399999999999999" x14ac:dyDescent="0.3">
      <c r="A50" s="170"/>
      <c r="B50" s="173">
        <f t="shared" si="5"/>
        <v>0.44444437333333414</v>
      </c>
      <c r="C50" s="173">
        <f t="shared" si="9"/>
        <v>0.44791659333333417</v>
      </c>
      <c r="D50" s="175">
        <f t="shared" si="0"/>
        <v>0</v>
      </c>
      <c r="E50" s="175">
        <f t="shared" si="6"/>
        <v>12</v>
      </c>
      <c r="F50" s="175">
        <f t="shared" si="1"/>
        <v>1.2</v>
      </c>
      <c r="G50" s="175">
        <f t="shared" si="2"/>
        <v>2</v>
      </c>
      <c r="H50" s="175">
        <f t="shared" si="3"/>
        <v>1.2</v>
      </c>
      <c r="I50" s="303">
        <f t="shared" si="7"/>
        <v>0.1</v>
      </c>
      <c r="J50" s="174">
        <f t="shared" si="4"/>
        <v>0.1</v>
      </c>
      <c r="K50" s="285">
        <f>'DAT IR'!X36</f>
        <v>1564.375245937646</v>
      </c>
      <c r="L50" s="291"/>
      <c r="M50" s="291"/>
      <c r="N50" s="291"/>
      <c r="O50" s="291"/>
      <c r="P50" s="291"/>
      <c r="Q50" s="291"/>
      <c r="R50" s="291"/>
      <c r="S50" s="291"/>
      <c r="T50" s="289"/>
      <c r="U50" s="289"/>
      <c r="V50" s="289"/>
      <c r="W50" s="289"/>
      <c r="X50" s="289"/>
      <c r="Y50" s="289"/>
      <c r="Z50" s="289"/>
      <c r="AA50" s="289"/>
      <c r="AB50" s="289"/>
      <c r="AC50" s="289"/>
      <c r="AD50" s="289"/>
      <c r="AE50" s="289"/>
      <c r="AF50" s="289"/>
      <c r="AG50" s="289"/>
      <c r="AH50" s="289"/>
      <c r="AI50" s="289"/>
      <c r="AJ50" s="289"/>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50"/>
      <c r="CP50" s="50"/>
      <c r="CQ50" s="50"/>
      <c r="CR50" s="50"/>
      <c r="CS50" s="50"/>
      <c r="CT50" s="50"/>
      <c r="CU50" s="50"/>
      <c r="CV50" s="50"/>
      <c r="CW50" s="50"/>
      <c r="CX50" s="50"/>
      <c r="CY50" s="50"/>
      <c r="CZ50" s="50"/>
      <c r="DA50" s="50"/>
      <c r="DB50" s="50"/>
      <c r="DC50" s="50"/>
      <c r="DD50" s="50"/>
      <c r="DE50" s="50"/>
      <c r="DF50" s="50"/>
      <c r="DG50" s="50"/>
    </row>
    <row r="51" spans="1:111" ht="17.399999999999999" x14ac:dyDescent="0.3">
      <c r="A51" s="170"/>
      <c r="B51" s="173">
        <f t="shared" si="5"/>
        <v>0.44791659333333417</v>
      </c>
      <c r="C51" s="173">
        <f t="shared" si="9"/>
        <v>0.45138881333333419</v>
      </c>
      <c r="D51" s="175">
        <f t="shared" si="0"/>
        <v>0</v>
      </c>
      <c r="E51" s="175">
        <f t="shared" si="6"/>
        <v>12</v>
      </c>
      <c r="F51" s="175">
        <f t="shared" si="1"/>
        <v>1.2</v>
      </c>
      <c r="G51" s="175">
        <f t="shared" si="2"/>
        <v>2</v>
      </c>
      <c r="H51" s="175">
        <f t="shared" si="3"/>
        <v>1.2</v>
      </c>
      <c r="I51" s="303">
        <f t="shared" si="7"/>
        <v>0.1</v>
      </c>
      <c r="J51" s="174">
        <f t="shared" si="4"/>
        <v>0.1</v>
      </c>
      <c r="K51" s="285">
        <f>'DAT IR'!X37</f>
        <v>1590.5628523131284</v>
      </c>
      <c r="L51" s="291"/>
      <c r="M51" s="291"/>
      <c r="N51" s="291"/>
      <c r="O51" s="291"/>
      <c r="P51" s="291"/>
      <c r="Q51" s="291"/>
      <c r="R51" s="291"/>
      <c r="S51" s="291"/>
      <c r="T51" s="289"/>
      <c r="U51" s="289"/>
      <c r="V51" s="289"/>
      <c r="W51" s="289"/>
      <c r="X51" s="289"/>
      <c r="Y51" s="289"/>
      <c r="Z51" s="289"/>
      <c r="AA51" s="289"/>
      <c r="AB51" s="289"/>
      <c r="AC51" s="289"/>
      <c r="AD51" s="289"/>
      <c r="AE51" s="289"/>
      <c r="AF51" s="289"/>
      <c r="AG51" s="289"/>
      <c r="AH51" s="289"/>
      <c r="AI51" s="289"/>
      <c r="AJ51" s="289"/>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50"/>
      <c r="CP51" s="50"/>
      <c r="CQ51" s="50"/>
      <c r="CR51" s="50"/>
      <c r="CS51" s="50"/>
      <c r="CT51" s="50"/>
      <c r="CU51" s="50"/>
      <c r="CV51" s="50"/>
      <c r="CW51" s="50"/>
      <c r="CX51" s="50"/>
      <c r="CY51" s="50"/>
      <c r="CZ51" s="50"/>
      <c r="DA51" s="50"/>
      <c r="DB51" s="50"/>
      <c r="DC51" s="50"/>
      <c r="DD51" s="50"/>
      <c r="DE51" s="50"/>
      <c r="DF51" s="50"/>
      <c r="DG51" s="50"/>
    </row>
    <row r="52" spans="1:111" ht="17.399999999999999" x14ac:dyDescent="0.3">
      <c r="A52" s="170"/>
      <c r="B52" s="173">
        <f t="shared" si="5"/>
        <v>0.45138881333333419</v>
      </c>
      <c r="C52" s="173">
        <f t="shared" si="9"/>
        <v>0.45486103333333422</v>
      </c>
      <c r="D52" s="175">
        <f t="shared" si="0"/>
        <v>0</v>
      </c>
      <c r="E52" s="175">
        <f t="shared" si="6"/>
        <v>12</v>
      </c>
      <c r="F52" s="175">
        <f t="shared" si="1"/>
        <v>1.2</v>
      </c>
      <c r="G52" s="175">
        <f t="shared" si="2"/>
        <v>2</v>
      </c>
      <c r="H52" s="175">
        <f t="shared" si="3"/>
        <v>1.2</v>
      </c>
      <c r="I52" s="303">
        <f t="shared" si="7"/>
        <v>0.1</v>
      </c>
      <c r="J52" s="174">
        <f t="shared" si="4"/>
        <v>0.1</v>
      </c>
      <c r="K52" s="285">
        <f>'DAT IR'!X38</f>
        <v>1616.5331354068123</v>
      </c>
      <c r="L52" s="291"/>
      <c r="M52" s="291"/>
      <c r="N52" s="291"/>
      <c r="O52" s="291"/>
      <c r="P52" s="291"/>
      <c r="Q52" s="291"/>
      <c r="R52" s="291"/>
      <c r="S52" s="291"/>
      <c r="T52" s="289"/>
      <c r="U52" s="289"/>
      <c r="V52" s="289"/>
      <c r="W52" s="289"/>
      <c r="X52" s="289"/>
      <c r="Y52" s="289"/>
      <c r="Z52" s="289"/>
      <c r="AA52" s="289"/>
      <c r="AB52" s="289"/>
      <c r="AC52" s="289"/>
      <c r="AD52" s="289"/>
      <c r="AE52" s="289"/>
      <c r="AF52" s="289"/>
      <c r="AG52" s="289"/>
      <c r="AH52" s="289"/>
      <c r="AI52" s="289"/>
      <c r="AJ52" s="289"/>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50"/>
      <c r="CP52" s="50"/>
      <c r="CQ52" s="50"/>
      <c r="CR52" s="50"/>
      <c r="CS52" s="50"/>
      <c r="CT52" s="50"/>
      <c r="CU52" s="50"/>
      <c r="CV52" s="50"/>
      <c r="CW52" s="50"/>
      <c r="CX52" s="50"/>
      <c r="CY52" s="50"/>
      <c r="CZ52" s="50"/>
      <c r="DA52" s="50"/>
      <c r="DB52" s="50"/>
      <c r="DC52" s="50"/>
      <c r="DD52" s="50"/>
      <c r="DE52" s="50"/>
      <c r="DF52" s="50"/>
      <c r="DG52" s="50"/>
    </row>
    <row r="53" spans="1:111" ht="17.399999999999999" x14ac:dyDescent="0.3">
      <c r="A53" s="170"/>
      <c r="B53" s="173">
        <f t="shared" si="5"/>
        <v>0.45486103333333422</v>
      </c>
      <c r="C53" s="173">
        <f t="shared" si="9"/>
        <v>0.45833325333333425</v>
      </c>
      <c r="D53" s="175">
        <f t="shared" si="0"/>
        <v>0</v>
      </c>
      <c r="E53" s="175">
        <f t="shared" si="6"/>
        <v>12</v>
      </c>
      <c r="F53" s="175">
        <f t="shared" si="1"/>
        <v>1.2</v>
      </c>
      <c r="G53" s="175">
        <f t="shared" si="2"/>
        <v>2</v>
      </c>
      <c r="H53" s="175">
        <f t="shared" si="3"/>
        <v>1.2</v>
      </c>
      <c r="I53" s="303">
        <f t="shared" si="7"/>
        <v>0.1</v>
      </c>
      <c r="J53" s="174">
        <f t="shared" si="4"/>
        <v>0.1</v>
      </c>
      <c r="K53" s="285">
        <f>'DAT IR'!X39</f>
        <v>1642.2878987210163</v>
      </c>
      <c r="L53" s="291"/>
      <c r="M53" s="291"/>
      <c r="N53" s="291"/>
      <c r="O53" s="291"/>
      <c r="P53" s="291"/>
      <c r="Q53" s="291"/>
      <c r="R53" s="291"/>
      <c r="S53" s="291"/>
      <c r="T53" s="289"/>
      <c r="U53" s="289"/>
      <c r="V53" s="289"/>
      <c r="W53" s="289"/>
      <c r="X53" s="289"/>
      <c r="Y53" s="289"/>
      <c r="Z53" s="289"/>
      <c r="AA53" s="289"/>
      <c r="AB53" s="289"/>
      <c r="AC53" s="289"/>
      <c r="AD53" s="289"/>
      <c r="AE53" s="289"/>
      <c r="AF53" s="289"/>
      <c r="AG53" s="289"/>
      <c r="AH53" s="289"/>
      <c r="AI53" s="289"/>
      <c r="AJ53" s="289"/>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50"/>
      <c r="CP53" s="50"/>
      <c r="CQ53" s="50"/>
      <c r="CR53" s="50"/>
      <c r="CS53" s="50"/>
      <c r="CT53" s="50"/>
      <c r="CU53" s="50"/>
      <c r="CV53" s="50"/>
      <c r="CW53" s="50"/>
      <c r="CX53" s="50"/>
      <c r="CY53" s="50"/>
      <c r="CZ53" s="50"/>
      <c r="DA53" s="50"/>
      <c r="DB53" s="50"/>
      <c r="DC53" s="50"/>
      <c r="DD53" s="50"/>
      <c r="DE53" s="50"/>
      <c r="DF53" s="50"/>
      <c r="DG53" s="50"/>
    </row>
    <row r="54" spans="1:111" ht="17.399999999999999" x14ac:dyDescent="0.3">
      <c r="A54" s="170"/>
      <c r="B54" s="173">
        <f t="shared" si="5"/>
        <v>0.45833325333333425</v>
      </c>
      <c r="C54" s="173">
        <f t="shared" si="9"/>
        <v>0.46180547333333427</v>
      </c>
      <c r="D54" s="175">
        <f t="shared" si="0"/>
        <v>0</v>
      </c>
      <c r="E54" s="175">
        <f t="shared" si="6"/>
        <v>12</v>
      </c>
      <c r="F54" s="175">
        <f t="shared" si="1"/>
        <v>1.2</v>
      </c>
      <c r="G54" s="175">
        <f t="shared" si="2"/>
        <v>2</v>
      </c>
      <c r="H54" s="175">
        <f t="shared" si="3"/>
        <v>1.2</v>
      </c>
      <c r="I54" s="303">
        <f t="shared" si="7"/>
        <v>0.1</v>
      </c>
      <c r="J54" s="174">
        <f t="shared" si="4"/>
        <v>0.1</v>
      </c>
      <c r="K54" s="285">
        <f>'DAT IR'!X40</f>
        <v>1667.8289307913205</v>
      </c>
      <c r="L54" s="291"/>
      <c r="M54" s="291"/>
      <c r="N54" s="291"/>
      <c r="O54" s="289"/>
      <c r="P54" s="289"/>
      <c r="Q54" s="291"/>
      <c r="R54" s="291"/>
      <c r="S54" s="291"/>
      <c r="T54" s="289"/>
      <c r="U54" s="289"/>
      <c r="V54" s="289"/>
      <c r="W54" s="289"/>
      <c r="X54" s="289"/>
      <c r="Y54" s="289"/>
      <c r="Z54" s="289"/>
      <c r="AA54" s="289"/>
      <c r="AB54" s="289"/>
      <c r="AC54" s="289"/>
      <c r="AD54" s="289"/>
      <c r="AE54" s="289"/>
      <c r="AF54" s="289"/>
      <c r="AG54" s="289"/>
      <c r="AH54" s="289"/>
      <c r="AI54" s="289"/>
      <c r="AJ54" s="289"/>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50"/>
      <c r="CP54" s="50"/>
      <c r="CQ54" s="50"/>
      <c r="CR54" s="50"/>
      <c r="CS54" s="50"/>
      <c r="CT54" s="50"/>
      <c r="CU54" s="50"/>
      <c r="CV54" s="50"/>
      <c r="CW54" s="50"/>
      <c r="CX54" s="50"/>
      <c r="CY54" s="50"/>
      <c r="CZ54" s="50"/>
      <c r="DA54" s="50"/>
      <c r="DB54" s="50"/>
      <c r="DC54" s="50"/>
      <c r="DD54" s="50"/>
      <c r="DE54" s="50"/>
      <c r="DF54" s="50"/>
      <c r="DG54" s="50"/>
    </row>
    <row r="55" spans="1:111" ht="17.399999999999999" x14ac:dyDescent="0.3">
      <c r="A55" s="170"/>
      <c r="B55" s="173">
        <f t="shared" si="5"/>
        <v>0.46180547333333427</v>
      </c>
      <c r="C55" s="173">
        <f t="shared" si="9"/>
        <v>0.4652776933333343</v>
      </c>
      <c r="D55" s="175">
        <f t="shared" si="0"/>
        <v>0</v>
      </c>
      <c r="E55" s="175">
        <f t="shared" si="6"/>
        <v>12</v>
      </c>
      <c r="F55" s="175">
        <f t="shared" si="1"/>
        <v>1.2</v>
      </c>
      <c r="G55" s="175">
        <f t="shared" si="2"/>
        <v>2</v>
      </c>
      <c r="H55" s="175">
        <f t="shared" si="3"/>
        <v>1.2</v>
      </c>
      <c r="I55" s="303">
        <f t="shared" si="7"/>
        <v>0.1</v>
      </c>
      <c r="J55" s="174">
        <f t="shared" si="4"/>
        <v>0.1</v>
      </c>
      <c r="K55" s="285">
        <f>'DAT IR'!X41</f>
        <v>1693.1580053107723</v>
      </c>
      <c r="L55" s="291"/>
      <c r="M55" s="291"/>
      <c r="N55" s="291"/>
      <c r="O55" s="289"/>
      <c r="P55" s="289"/>
      <c r="Q55" s="291"/>
      <c r="R55" s="291"/>
      <c r="S55" s="291"/>
      <c r="T55" s="289"/>
      <c r="U55" s="289"/>
      <c r="V55" s="289"/>
      <c r="W55" s="289"/>
      <c r="X55" s="289"/>
      <c r="Y55" s="289"/>
      <c r="Z55" s="289"/>
      <c r="AA55" s="289"/>
      <c r="AB55" s="289"/>
      <c r="AC55" s="289"/>
      <c r="AD55" s="289"/>
      <c r="AE55" s="289"/>
      <c r="AF55" s="289"/>
      <c r="AG55" s="289"/>
      <c r="AH55" s="289"/>
      <c r="AI55" s="289"/>
      <c r="AJ55" s="289"/>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50"/>
      <c r="CP55" s="50"/>
      <c r="CQ55" s="50"/>
      <c r="CR55" s="50"/>
      <c r="CS55" s="50"/>
      <c r="CT55" s="50"/>
      <c r="CU55" s="50"/>
      <c r="CV55" s="50"/>
      <c r="CW55" s="50"/>
      <c r="CX55" s="50"/>
      <c r="CY55" s="50"/>
      <c r="CZ55" s="50"/>
      <c r="DA55" s="50"/>
      <c r="DB55" s="50"/>
      <c r="DC55" s="50"/>
      <c r="DD55" s="50"/>
      <c r="DE55" s="50"/>
      <c r="DF55" s="50"/>
      <c r="DG55" s="50"/>
    </row>
    <row r="56" spans="1:111" ht="17.399999999999999" x14ac:dyDescent="0.3">
      <c r="A56" s="170"/>
      <c r="B56" s="173">
        <f t="shared" si="5"/>
        <v>0.4652776933333343</v>
      </c>
      <c r="C56" s="173">
        <f t="shared" si="9"/>
        <v>0.46874991333333432</v>
      </c>
      <c r="D56" s="175">
        <f t="shared" si="0"/>
        <v>0</v>
      </c>
      <c r="E56" s="175">
        <f t="shared" si="6"/>
        <v>12</v>
      </c>
      <c r="F56" s="175">
        <f t="shared" si="1"/>
        <v>1.2</v>
      </c>
      <c r="G56" s="175">
        <f t="shared" si="2"/>
        <v>2</v>
      </c>
      <c r="H56" s="175">
        <f t="shared" si="3"/>
        <v>1.2</v>
      </c>
      <c r="I56" s="303">
        <f t="shared" si="7"/>
        <v>0.1</v>
      </c>
      <c r="J56" s="174">
        <f t="shared" si="4"/>
        <v>0.1</v>
      </c>
      <c r="K56" s="285">
        <f>'DAT IR'!X42</f>
        <v>1718.2768812530592</v>
      </c>
      <c r="L56" s="291"/>
      <c r="M56" s="291"/>
      <c r="N56" s="291"/>
      <c r="O56" s="289"/>
      <c r="P56" s="289"/>
      <c r="Q56" s="291"/>
      <c r="R56" s="291"/>
      <c r="S56" s="291"/>
      <c r="T56" s="289"/>
      <c r="U56" s="289"/>
      <c r="V56" s="289"/>
      <c r="W56" s="289"/>
      <c r="X56" s="289"/>
      <c r="Y56" s="289"/>
      <c r="Z56" s="289"/>
      <c r="AA56" s="289"/>
      <c r="AB56" s="289"/>
      <c r="AC56" s="289"/>
      <c r="AD56" s="289"/>
      <c r="AE56" s="289"/>
      <c r="AF56" s="289"/>
      <c r="AG56" s="289"/>
      <c r="AH56" s="289"/>
      <c r="AI56" s="289"/>
      <c r="AJ56" s="289"/>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50"/>
      <c r="CP56" s="50"/>
      <c r="CQ56" s="50"/>
      <c r="CR56" s="50"/>
      <c r="CS56" s="50"/>
      <c r="CT56" s="50"/>
      <c r="CU56" s="50"/>
      <c r="CV56" s="50"/>
      <c r="CW56" s="50"/>
      <c r="CX56" s="50"/>
      <c r="CY56" s="50"/>
      <c r="CZ56" s="50"/>
      <c r="DA56" s="50"/>
      <c r="DB56" s="50"/>
      <c r="DC56" s="50"/>
      <c r="DD56" s="50"/>
      <c r="DE56" s="50"/>
      <c r="DF56" s="50"/>
      <c r="DG56" s="50"/>
    </row>
    <row r="57" spans="1:111" ht="17.399999999999999" x14ac:dyDescent="0.3">
      <c r="A57" s="170"/>
      <c r="B57" s="173">
        <f t="shared" si="5"/>
        <v>0.46874991333333432</v>
      </c>
      <c r="C57" s="173">
        <f t="shared" si="9"/>
        <v>0.47222213333333435</v>
      </c>
      <c r="D57" s="175">
        <f t="shared" si="0"/>
        <v>0</v>
      </c>
      <c r="E57" s="175">
        <f t="shared" si="6"/>
        <v>12</v>
      </c>
      <c r="F57" s="175">
        <f t="shared" si="1"/>
        <v>1.2</v>
      </c>
      <c r="G57" s="175">
        <f t="shared" si="2"/>
        <v>2</v>
      </c>
      <c r="H57" s="175">
        <f t="shared" si="3"/>
        <v>1.2</v>
      </c>
      <c r="I57" s="303">
        <f t="shared" si="7"/>
        <v>0.1</v>
      </c>
      <c r="J57" s="174">
        <f t="shared" si="4"/>
        <v>0.1</v>
      </c>
      <c r="K57" s="285">
        <f>'DAT IR'!X43</f>
        <v>1743.1873029946605</v>
      </c>
      <c r="L57" s="291"/>
      <c r="M57" s="291"/>
      <c r="N57" s="291"/>
      <c r="O57" s="289"/>
      <c r="P57" s="289"/>
      <c r="Q57" s="291"/>
      <c r="R57" s="291"/>
      <c r="S57" s="291"/>
      <c r="T57" s="289"/>
      <c r="U57" s="289"/>
      <c r="V57" s="289"/>
      <c r="W57" s="289"/>
      <c r="X57" s="289"/>
      <c r="Y57" s="289"/>
      <c r="Z57" s="289"/>
      <c r="AA57" s="289"/>
      <c r="AB57" s="289"/>
      <c r="AC57" s="289"/>
      <c r="AD57" s="289"/>
      <c r="AE57" s="289"/>
      <c r="AF57" s="289"/>
      <c r="AG57" s="289"/>
      <c r="AH57" s="289"/>
      <c r="AI57" s="289"/>
      <c r="AJ57" s="289"/>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50"/>
      <c r="CP57" s="50"/>
      <c r="CQ57" s="50"/>
      <c r="CR57" s="50"/>
      <c r="CS57" s="50"/>
      <c r="CT57" s="50"/>
      <c r="CU57" s="50"/>
      <c r="CV57" s="50"/>
      <c r="CW57" s="50"/>
      <c r="CX57" s="50"/>
      <c r="CY57" s="50"/>
      <c r="CZ57" s="50"/>
      <c r="DA57" s="50"/>
      <c r="DB57" s="50"/>
      <c r="DC57" s="50"/>
      <c r="DD57" s="50"/>
      <c r="DE57" s="50"/>
      <c r="DF57" s="50"/>
      <c r="DG57" s="50"/>
    </row>
    <row r="58" spans="1:111" ht="17.399999999999999" x14ac:dyDescent="0.3">
      <c r="A58" s="170"/>
      <c r="B58" s="173">
        <f t="shared" si="5"/>
        <v>0.47222213333333435</v>
      </c>
      <c r="C58" s="173">
        <f t="shared" si="9"/>
        <v>0.47569435333333437</v>
      </c>
      <c r="D58" s="175">
        <f t="shared" si="0"/>
        <v>0</v>
      </c>
      <c r="E58" s="175">
        <f t="shared" si="6"/>
        <v>12</v>
      </c>
      <c r="F58" s="175">
        <f t="shared" si="1"/>
        <v>1.2</v>
      </c>
      <c r="G58" s="175">
        <f t="shared" si="2"/>
        <v>2</v>
      </c>
      <c r="H58" s="175">
        <f t="shared" si="3"/>
        <v>1.2</v>
      </c>
      <c r="I58" s="303">
        <f t="shared" si="7"/>
        <v>0.1</v>
      </c>
      <c r="J58" s="174">
        <f t="shared" si="4"/>
        <v>0.1</v>
      </c>
      <c r="K58" s="285">
        <f>'DAT IR'!X44</f>
        <v>1767.8910004359861</v>
      </c>
      <c r="L58" s="291"/>
      <c r="M58" s="291"/>
      <c r="N58" s="291"/>
      <c r="O58" s="289"/>
      <c r="P58" s="289"/>
      <c r="Q58" s="291"/>
      <c r="R58" s="291"/>
      <c r="S58" s="291"/>
      <c r="T58" s="289"/>
      <c r="U58" s="289"/>
      <c r="V58" s="289"/>
      <c r="W58" s="289"/>
      <c r="X58" s="289"/>
      <c r="Y58" s="289"/>
      <c r="Z58" s="289"/>
      <c r="AA58" s="289"/>
      <c r="AB58" s="289"/>
      <c r="AC58" s="289"/>
      <c r="AD58" s="289"/>
      <c r="AE58" s="289"/>
      <c r="AF58" s="289"/>
      <c r="AG58" s="289"/>
      <c r="AH58" s="289"/>
      <c r="AI58" s="289"/>
      <c r="AJ58" s="289"/>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50"/>
      <c r="CP58" s="50"/>
      <c r="CQ58" s="50"/>
      <c r="CR58" s="50"/>
      <c r="CS58" s="50"/>
      <c r="CT58" s="50"/>
      <c r="CU58" s="50"/>
      <c r="CV58" s="50"/>
      <c r="CW58" s="50"/>
      <c r="CX58" s="50"/>
      <c r="CY58" s="50"/>
      <c r="CZ58" s="50"/>
      <c r="DA58" s="50"/>
      <c r="DB58" s="50"/>
      <c r="DC58" s="50"/>
      <c r="DD58" s="50"/>
      <c r="DE58" s="50"/>
      <c r="DF58" s="50"/>
      <c r="DG58" s="50"/>
    </row>
    <row r="59" spans="1:111" ht="17.399999999999999" x14ac:dyDescent="0.3">
      <c r="A59" s="170"/>
      <c r="B59" s="173">
        <f t="shared" si="5"/>
        <v>0.47569435333333437</v>
      </c>
      <c r="C59" s="173">
        <f t="shared" si="9"/>
        <v>0.4791665733333344</v>
      </c>
      <c r="D59" s="175">
        <f t="shared" si="0"/>
        <v>0</v>
      </c>
      <c r="E59" s="175">
        <f t="shared" si="6"/>
        <v>12</v>
      </c>
      <c r="F59" s="175">
        <f t="shared" si="1"/>
        <v>1.2</v>
      </c>
      <c r="G59" s="175">
        <f t="shared" si="2"/>
        <v>2</v>
      </c>
      <c r="H59" s="175">
        <f t="shared" si="3"/>
        <v>1.2</v>
      </c>
      <c r="I59" s="303">
        <f t="shared" si="7"/>
        <v>0.1</v>
      </c>
      <c r="J59" s="174">
        <f t="shared" si="4"/>
        <v>0.1</v>
      </c>
      <c r="K59" s="285">
        <f>'DAT IR'!X45</f>
        <v>1792.3896891215086</v>
      </c>
      <c r="L59" s="291"/>
      <c r="M59" s="291"/>
      <c r="N59" s="291"/>
      <c r="O59" s="289"/>
      <c r="P59" s="289"/>
      <c r="Q59" s="291"/>
      <c r="R59" s="291"/>
      <c r="S59" s="291"/>
      <c r="T59" s="289"/>
      <c r="U59" s="289"/>
      <c r="V59" s="289"/>
      <c r="W59" s="289"/>
      <c r="X59" s="289"/>
      <c r="Y59" s="289"/>
      <c r="Z59" s="289"/>
      <c r="AA59" s="289"/>
      <c r="AB59" s="289"/>
      <c r="AC59" s="289"/>
      <c r="AD59" s="289"/>
      <c r="AE59" s="289"/>
      <c r="AF59" s="289"/>
      <c r="AG59" s="289"/>
      <c r="AH59" s="289"/>
      <c r="AI59" s="289"/>
      <c r="AJ59" s="289"/>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50"/>
      <c r="CP59" s="50"/>
      <c r="CQ59" s="50"/>
      <c r="CR59" s="50"/>
      <c r="CS59" s="50"/>
      <c r="CT59" s="50"/>
      <c r="CU59" s="50"/>
      <c r="CV59" s="50"/>
      <c r="CW59" s="50"/>
      <c r="CX59" s="50"/>
      <c r="CY59" s="50"/>
      <c r="CZ59" s="50"/>
      <c r="DA59" s="50"/>
      <c r="DB59" s="50"/>
      <c r="DC59" s="50"/>
      <c r="DD59" s="50"/>
      <c r="DE59" s="50"/>
      <c r="DF59" s="50"/>
      <c r="DG59" s="50"/>
    </row>
    <row r="60" spans="1:111" ht="17.399999999999999" x14ac:dyDescent="0.3">
      <c r="A60" s="170"/>
      <c r="B60" s="173">
        <f t="shared" si="5"/>
        <v>0.4791665733333344</v>
      </c>
      <c r="C60" s="173">
        <f t="shared" si="9"/>
        <v>0.48263879333333443</v>
      </c>
      <c r="D60" s="175">
        <f t="shared" si="0"/>
        <v>0</v>
      </c>
      <c r="E60" s="175">
        <f t="shared" si="6"/>
        <v>12</v>
      </c>
      <c r="F60" s="175">
        <f t="shared" si="1"/>
        <v>1.2</v>
      </c>
      <c r="G60" s="175">
        <f t="shared" si="2"/>
        <v>2</v>
      </c>
      <c r="H60" s="175">
        <f t="shared" si="3"/>
        <v>1.2</v>
      </c>
      <c r="I60" s="303">
        <f t="shared" si="7"/>
        <v>0.1</v>
      </c>
      <c r="J60" s="174">
        <f t="shared" si="4"/>
        <v>0.1</v>
      </c>
      <c r="K60" s="285">
        <f>'DAT IR'!X46</f>
        <v>1816.6850703588984</v>
      </c>
      <c r="L60" s="291"/>
      <c r="M60" s="291"/>
      <c r="N60" s="289"/>
      <c r="O60" s="289"/>
      <c r="P60" s="289"/>
      <c r="Q60" s="291"/>
      <c r="R60" s="291"/>
      <c r="S60" s="291"/>
      <c r="T60" s="289"/>
      <c r="U60" s="289"/>
      <c r="V60" s="289"/>
      <c r="W60" s="289"/>
      <c r="X60" s="289"/>
      <c r="Y60" s="289"/>
      <c r="Z60" s="289"/>
      <c r="AA60" s="289"/>
      <c r="AB60" s="289"/>
      <c r="AC60" s="289"/>
      <c r="AD60" s="289"/>
      <c r="AE60" s="289"/>
      <c r="AF60" s="289"/>
      <c r="AG60" s="289"/>
      <c r="AH60" s="289"/>
      <c r="AI60" s="289"/>
      <c r="AJ60" s="289"/>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50"/>
      <c r="CP60" s="50"/>
      <c r="CQ60" s="50"/>
      <c r="CR60" s="50"/>
      <c r="CS60" s="50"/>
      <c r="CT60" s="50"/>
      <c r="CU60" s="50"/>
      <c r="CV60" s="50"/>
      <c r="CW60" s="50"/>
      <c r="CX60" s="50"/>
      <c r="CY60" s="50"/>
      <c r="CZ60" s="50"/>
      <c r="DA60" s="50"/>
      <c r="DB60" s="50"/>
      <c r="DC60" s="50"/>
      <c r="DD60" s="50"/>
      <c r="DE60" s="50"/>
      <c r="DF60" s="50"/>
      <c r="DG60" s="50"/>
    </row>
    <row r="61" spans="1:111" ht="17.399999999999999" x14ac:dyDescent="0.3">
      <c r="A61" s="170"/>
      <c r="B61" s="173">
        <f t="shared" si="5"/>
        <v>0.48263879333333443</v>
      </c>
      <c r="C61" s="173">
        <f t="shared" si="9"/>
        <v>0.48611101333333445</v>
      </c>
      <c r="D61" s="175">
        <f t="shared" si="0"/>
        <v>0</v>
      </c>
      <c r="E61" s="175">
        <f t="shared" si="6"/>
        <v>12</v>
      </c>
      <c r="F61" s="175">
        <f t="shared" si="1"/>
        <v>1.2</v>
      </c>
      <c r="G61" s="175">
        <f t="shared" si="2"/>
        <v>2</v>
      </c>
      <c r="H61" s="175">
        <f t="shared" si="3"/>
        <v>1.2</v>
      </c>
      <c r="I61" s="303">
        <f t="shared" si="7"/>
        <v>0.1</v>
      </c>
      <c r="J61" s="174">
        <f t="shared" si="4"/>
        <v>0.1</v>
      </c>
      <c r="K61" s="285">
        <f>'DAT IR'!X47</f>
        <v>1840.7788313371723</v>
      </c>
      <c r="L61" s="291"/>
      <c r="M61" s="291"/>
      <c r="N61" s="289"/>
      <c r="O61" s="289"/>
      <c r="P61" s="289"/>
      <c r="Q61" s="291"/>
      <c r="R61" s="291"/>
      <c r="S61" s="291"/>
      <c r="T61" s="289"/>
      <c r="U61" s="289"/>
      <c r="V61" s="289"/>
      <c r="W61" s="289"/>
      <c r="X61" s="289"/>
      <c r="Y61" s="289"/>
      <c r="Z61" s="289"/>
      <c r="AA61" s="289"/>
      <c r="AB61" s="289"/>
      <c r="AC61" s="289"/>
      <c r="AD61" s="289"/>
      <c r="AE61" s="289"/>
      <c r="AF61" s="289"/>
      <c r="AG61" s="289"/>
      <c r="AH61" s="289"/>
      <c r="AI61" s="289"/>
      <c r="AJ61" s="289"/>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50"/>
      <c r="CP61" s="50"/>
      <c r="CQ61" s="50"/>
      <c r="CR61" s="50"/>
      <c r="CS61" s="50"/>
      <c r="CT61" s="50"/>
      <c r="CU61" s="50"/>
      <c r="CV61" s="50"/>
      <c r="CW61" s="50"/>
      <c r="CX61" s="50"/>
      <c r="CY61" s="50"/>
      <c r="CZ61" s="50"/>
      <c r="DA61" s="50"/>
      <c r="DB61" s="50"/>
      <c r="DC61" s="50"/>
      <c r="DD61" s="50"/>
      <c r="DE61" s="50"/>
      <c r="DF61" s="50"/>
      <c r="DG61" s="50"/>
    </row>
    <row r="62" spans="1:111" ht="17.399999999999999" x14ac:dyDescent="0.3">
      <c r="A62" s="170"/>
      <c r="B62" s="173">
        <f t="shared" si="5"/>
        <v>0.48611101333333445</v>
      </c>
      <c r="C62" s="173">
        <f t="shared" si="9"/>
        <v>0.48958323333333448</v>
      </c>
      <c r="D62" s="175">
        <f t="shared" si="0"/>
        <v>0</v>
      </c>
      <c r="E62" s="175">
        <f t="shared" si="6"/>
        <v>12</v>
      </c>
      <c r="F62" s="175">
        <f t="shared" si="1"/>
        <v>1.2</v>
      </c>
      <c r="G62" s="175">
        <f t="shared" si="2"/>
        <v>2</v>
      </c>
      <c r="H62" s="175">
        <f t="shared" si="3"/>
        <v>1.2</v>
      </c>
      <c r="I62" s="303">
        <f t="shared" si="7"/>
        <v>0.1</v>
      </c>
      <c r="J62" s="174">
        <f t="shared" si="4"/>
        <v>0.1</v>
      </c>
      <c r="K62" s="285">
        <f>'DAT IR'!X48</f>
        <v>1864.6726452438586</v>
      </c>
      <c r="L62" s="291"/>
      <c r="M62" s="291"/>
      <c r="N62" s="289"/>
      <c r="O62" s="289"/>
      <c r="P62" s="289"/>
      <c r="Q62" s="291"/>
      <c r="R62" s="291"/>
      <c r="S62" s="291"/>
      <c r="T62" s="289"/>
      <c r="U62" s="289"/>
      <c r="V62" s="289"/>
      <c r="W62" s="289"/>
      <c r="X62" s="289"/>
      <c r="Y62" s="289"/>
      <c r="Z62" s="289"/>
      <c r="AA62" s="289"/>
      <c r="AB62" s="289"/>
      <c r="AC62" s="289"/>
      <c r="AD62" s="289"/>
      <c r="AE62" s="289"/>
      <c r="AF62" s="289"/>
      <c r="AG62" s="289"/>
      <c r="AH62" s="289"/>
      <c r="AI62" s="289"/>
      <c r="AJ62" s="289"/>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50"/>
      <c r="CP62" s="50"/>
      <c r="CQ62" s="50"/>
      <c r="CR62" s="50"/>
      <c r="CS62" s="50"/>
      <c r="CT62" s="50"/>
      <c r="CU62" s="50"/>
      <c r="CV62" s="50"/>
      <c r="CW62" s="50"/>
      <c r="CX62" s="50"/>
      <c r="CY62" s="50"/>
      <c r="CZ62" s="50"/>
      <c r="DA62" s="50"/>
      <c r="DB62" s="50"/>
      <c r="DC62" s="50"/>
      <c r="DD62" s="50"/>
      <c r="DE62" s="50"/>
      <c r="DF62" s="50"/>
      <c r="DG62" s="50"/>
    </row>
    <row r="63" spans="1:111" ht="17.399999999999999" x14ac:dyDescent="0.3">
      <c r="A63" s="170"/>
      <c r="B63" s="173">
        <f t="shared" si="5"/>
        <v>0.48958323333333448</v>
      </c>
      <c r="C63" s="173">
        <f t="shared" si="9"/>
        <v>0.4930554533333345</v>
      </c>
      <c r="D63" s="175">
        <f t="shared" si="0"/>
        <v>0</v>
      </c>
      <c r="E63" s="175">
        <f t="shared" si="6"/>
        <v>12</v>
      </c>
      <c r="F63" s="175">
        <f t="shared" si="1"/>
        <v>1.2</v>
      </c>
      <c r="G63" s="175">
        <f t="shared" si="2"/>
        <v>2</v>
      </c>
      <c r="H63" s="175">
        <f t="shared" si="3"/>
        <v>1.2</v>
      </c>
      <c r="I63" s="303">
        <f t="shared" si="7"/>
        <v>0.1</v>
      </c>
      <c r="J63" s="174">
        <f t="shared" si="4"/>
        <v>0.1</v>
      </c>
      <c r="K63" s="285">
        <f>'DAT IR'!X49</f>
        <v>1888.368171381192</v>
      </c>
      <c r="L63" s="291"/>
      <c r="M63" s="291"/>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50"/>
      <c r="CP63" s="50"/>
      <c r="CQ63" s="50"/>
      <c r="CR63" s="50"/>
      <c r="CS63" s="50"/>
      <c r="CT63" s="50"/>
      <c r="CU63" s="50"/>
      <c r="CV63" s="50"/>
      <c r="CW63" s="50"/>
      <c r="CX63" s="50"/>
      <c r="CY63" s="50"/>
      <c r="CZ63" s="50"/>
      <c r="DA63" s="50"/>
      <c r="DB63" s="50"/>
      <c r="DC63" s="50"/>
      <c r="DD63" s="50"/>
      <c r="DE63" s="50"/>
      <c r="DF63" s="50"/>
      <c r="DG63" s="50"/>
    </row>
    <row r="64" spans="1:111" ht="17.399999999999999" x14ac:dyDescent="0.3">
      <c r="A64" s="170"/>
      <c r="B64" s="173">
        <f t="shared" si="5"/>
        <v>0.4930554533333345</v>
      </c>
      <c r="C64" s="173">
        <f t="shared" si="9"/>
        <v>0.49652767333333453</v>
      </c>
      <c r="D64" s="175">
        <f t="shared" si="0"/>
        <v>0</v>
      </c>
      <c r="E64" s="175">
        <f t="shared" si="6"/>
        <v>12</v>
      </c>
      <c r="F64" s="175">
        <f t="shared" si="1"/>
        <v>1.2</v>
      </c>
      <c r="G64" s="175">
        <f t="shared" si="2"/>
        <v>2</v>
      </c>
      <c r="H64" s="175">
        <f t="shared" si="3"/>
        <v>1.2</v>
      </c>
      <c r="I64" s="303">
        <f t="shared" si="7"/>
        <v>0.1</v>
      </c>
      <c r="J64" s="174">
        <f t="shared" si="4"/>
        <v>0.1</v>
      </c>
      <c r="K64" s="285">
        <f>'DAT IR'!X50</f>
        <v>1911.8670552813439</v>
      </c>
      <c r="L64" s="291"/>
      <c r="M64" s="291"/>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50"/>
      <c r="CP64" s="50"/>
      <c r="CQ64" s="50"/>
      <c r="CR64" s="50"/>
      <c r="CS64" s="50"/>
      <c r="CT64" s="50"/>
      <c r="CU64" s="50"/>
      <c r="CV64" s="50"/>
      <c r="CW64" s="50"/>
      <c r="CX64" s="50"/>
      <c r="CY64" s="50"/>
      <c r="CZ64" s="50"/>
      <c r="DA64" s="50"/>
      <c r="DB64" s="50"/>
      <c r="DC64" s="50"/>
      <c r="DD64" s="50"/>
      <c r="DE64" s="50"/>
      <c r="DF64" s="50"/>
      <c r="DG64" s="50"/>
    </row>
    <row r="65" spans="1:111" ht="17.399999999999999" x14ac:dyDescent="0.3">
      <c r="A65" s="170"/>
      <c r="B65" s="173">
        <f t="shared" si="5"/>
        <v>0.49652767333333453</v>
      </c>
      <c r="C65" s="173">
        <f t="shared" si="9"/>
        <v>0.49999989333333456</v>
      </c>
      <c r="D65" s="175">
        <f t="shared" si="0"/>
        <v>0</v>
      </c>
      <c r="E65" s="175">
        <f t="shared" si="6"/>
        <v>12</v>
      </c>
      <c r="F65" s="175">
        <f t="shared" si="1"/>
        <v>1.2</v>
      </c>
      <c r="G65" s="175">
        <f t="shared" si="2"/>
        <v>2</v>
      </c>
      <c r="H65" s="175">
        <f t="shared" si="3"/>
        <v>1.2</v>
      </c>
      <c r="I65" s="303">
        <f t="shared" si="7"/>
        <v>0.1</v>
      </c>
      <c r="J65" s="174">
        <f t="shared" si="4"/>
        <v>0.1</v>
      </c>
      <c r="K65" s="285">
        <f>'DAT IR'!X51</f>
        <v>1935.1709288206955</v>
      </c>
      <c r="L65" s="291"/>
      <c r="M65" s="291"/>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50"/>
      <c r="CP65" s="50"/>
      <c r="CQ65" s="50"/>
      <c r="CR65" s="50"/>
      <c r="CS65" s="50"/>
      <c r="CT65" s="50"/>
      <c r="CU65" s="50"/>
      <c r="CV65" s="50"/>
      <c r="CW65" s="50"/>
      <c r="CX65" s="50"/>
      <c r="CY65" s="50"/>
      <c r="CZ65" s="50"/>
      <c r="DA65" s="50"/>
      <c r="DB65" s="50"/>
      <c r="DC65" s="50"/>
      <c r="DD65" s="50"/>
      <c r="DE65" s="50"/>
      <c r="DF65" s="50"/>
      <c r="DG65" s="50"/>
    </row>
    <row r="66" spans="1:111" ht="17.399999999999999" x14ac:dyDescent="0.3">
      <c r="A66" s="170"/>
      <c r="B66" s="173">
        <f t="shared" si="5"/>
        <v>0.49999989333333456</v>
      </c>
      <c r="C66" s="173">
        <f t="shared" si="9"/>
        <v>0.50347211333333453</v>
      </c>
      <c r="D66" s="175">
        <f t="shared" si="0"/>
        <v>0</v>
      </c>
      <c r="E66" s="175">
        <f t="shared" si="6"/>
        <v>12</v>
      </c>
      <c r="F66" s="175">
        <f t="shared" si="1"/>
        <v>1.2</v>
      </c>
      <c r="G66" s="175">
        <f t="shared" si="2"/>
        <v>2</v>
      </c>
      <c r="H66" s="175">
        <f t="shared" si="3"/>
        <v>1.2</v>
      </c>
      <c r="I66" s="303">
        <f t="shared" si="7"/>
        <v>0.1</v>
      </c>
      <c r="J66" s="174">
        <f t="shared" si="4"/>
        <v>0.1</v>
      </c>
      <c r="K66" s="285">
        <f>'DAT IR'!X52</f>
        <v>1958.2814103331634</v>
      </c>
      <c r="L66" s="291"/>
      <c r="M66" s="291"/>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50"/>
      <c r="CP66" s="50"/>
      <c r="CQ66" s="50"/>
      <c r="CR66" s="50"/>
      <c r="CS66" s="50"/>
      <c r="CT66" s="50"/>
      <c r="CU66" s="50"/>
      <c r="CV66" s="50"/>
      <c r="CW66" s="50"/>
      <c r="CX66" s="50"/>
      <c r="CY66" s="50"/>
      <c r="CZ66" s="50"/>
      <c r="DA66" s="50"/>
      <c r="DB66" s="50"/>
      <c r="DC66" s="50"/>
      <c r="DD66" s="50"/>
      <c r="DE66" s="50"/>
      <c r="DF66" s="50"/>
      <c r="DG66" s="50"/>
    </row>
    <row r="67" spans="1:111" ht="17.399999999999999" x14ac:dyDescent="0.3">
      <c r="A67" s="170"/>
      <c r="B67" s="173">
        <f t="shared" si="5"/>
        <v>0.50347211333333453</v>
      </c>
      <c r="C67" s="173">
        <f t="shared" si="9"/>
        <v>0.50694433333333455</v>
      </c>
      <c r="D67" s="175">
        <f t="shared" si="0"/>
        <v>0</v>
      </c>
      <c r="E67" s="175">
        <f t="shared" si="6"/>
        <v>12</v>
      </c>
      <c r="F67" s="175">
        <f t="shared" si="1"/>
        <v>1.2</v>
      </c>
      <c r="G67" s="175">
        <f t="shared" si="2"/>
        <v>2</v>
      </c>
      <c r="H67" s="175">
        <f t="shared" si="3"/>
        <v>1.2</v>
      </c>
      <c r="I67" s="303">
        <f t="shared" si="7"/>
        <v>0.1</v>
      </c>
      <c r="J67" s="174">
        <f t="shared" si="4"/>
        <v>0.1</v>
      </c>
      <c r="K67" s="285">
        <f>'DAT IR'!X53</f>
        <v>1981.2001047225849</v>
      </c>
      <c r="L67" s="291"/>
      <c r="M67" s="291"/>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50"/>
      <c r="CP67" s="50"/>
      <c r="CQ67" s="50"/>
      <c r="CR67" s="50"/>
      <c r="CS67" s="50"/>
      <c r="CT67" s="50"/>
      <c r="CU67" s="50"/>
      <c r="CV67" s="50"/>
      <c r="CW67" s="50"/>
      <c r="CX67" s="50"/>
      <c r="CY67" s="50"/>
      <c r="CZ67" s="50"/>
      <c r="DA67" s="50"/>
      <c r="DB67" s="50"/>
      <c r="DC67" s="50"/>
      <c r="DD67" s="50"/>
      <c r="DE67" s="50"/>
      <c r="DF67" s="50"/>
      <c r="DG67" s="50"/>
    </row>
    <row r="68" spans="1:111" ht="17.399999999999999" x14ac:dyDescent="0.3">
      <c r="A68" s="170"/>
      <c r="B68" s="173">
        <f t="shared" si="5"/>
        <v>0.50694433333333455</v>
      </c>
      <c r="C68" s="173">
        <f t="shared" si="9"/>
        <v>0.51041655333333458</v>
      </c>
      <c r="D68" s="175">
        <f t="shared" si="0"/>
        <v>0</v>
      </c>
      <c r="E68" s="175">
        <f t="shared" si="6"/>
        <v>12</v>
      </c>
      <c r="F68" s="175">
        <f t="shared" si="1"/>
        <v>1.2</v>
      </c>
      <c r="G68" s="175">
        <f t="shared" si="2"/>
        <v>2</v>
      </c>
      <c r="H68" s="175">
        <f t="shared" si="3"/>
        <v>1.2</v>
      </c>
      <c r="I68" s="303">
        <f t="shared" si="7"/>
        <v>0.1</v>
      </c>
      <c r="J68" s="174">
        <f t="shared" si="4"/>
        <v>0.1</v>
      </c>
      <c r="K68" s="285">
        <f>'DAT IR'!X54</f>
        <v>2003.9286035741693</v>
      </c>
      <c r="L68" s="291"/>
      <c r="M68" s="291"/>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50"/>
      <c r="CP68" s="50"/>
      <c r="CQ68" s="50"/>
      <c r="CR68" s="50"/>
      <c r="CS68" s="50"/>
      <c r="CT68" s="50"/>
      <c r="CU68" s="50"/>
      <c r="CV68" s="50"/>
      <c r="CW68" s="50"/>
      <c r="CX68" s="50"/>
      <c r="CY68" s="50"/>
      <c r="CZ68" s="50"/>
      <c r="DA68" s="50"/>
      <c r="DB68" s="50"/>
      <c r="DC68" s="50"/>
      <c r="DD68" s="50"/>
      <c r="DE68" s="50"/>
      <c r="DF68" s="50"/>
      <c r="DG68" s="50"/>
    </row>
    <row r="69" spans="1:111" ht="17.399999999999999" x14ac:dyDescent="0.3">
      <c r="A69" s="170"/>
      <c r="B69" s="173">
        <f t="shared" si="5"/>
        <v>0.51041655333333458</v>
      </c>
      <c r="C69" s="173">
        <f t="shared" si="9"/>
        <v>0.5138887733333346</v>
      </c>
      <c r="D69" s="175">
        <f t="shared" si="0"/>
        <v>0</v>
      </c>
      <c r="E69" s="175">
        <f t="shared" si="6"/>
        <v>12</v>
      </c>
      <c r="F69" s="175">
        <f t="shared" si="1"/>
        <v>1.2</v>
      </c>
      <c r="G69" s="175">
        <f t="shared" si="2"/>
        <v>2</v>
      </c>
      <c r="H69" s="175">
        <f t="shared" si="3"/>
        <v>1.2</v>
      </c>
      <c r="I69" s="303">
        <f t="shared" si="7"/>
        <v>0.1</v>
      </c>
      <c r="J69" s="174">
        <f t="shared" si="4"/>
        <v>0.1</v>
      </c>
      <c r="K69" s="285">
        <f>'DAT IR'!X55</f>
        <v>2026.4684852650266</v>
      </c>
      <c r="L69" s="291"/>
      <c r="M69" s="291"/>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50"/>
      <c r="CP69" s="50"/>
      <c r="CQ69" s="50"/>
      <c r="CR69" s="50"/>
      <c r="CS69" s="50"/>
      <c r="CT69" s="50"/>
      <c r="CU69" s="50"/>
      <c r="CV69" s="50"/>
      <c r="CW69" s="50"/>
      <c r="CX69" s="50"/>
      <c r="CY69" s="50"/>
      <c r="CZ69" s="50"/>
      <c r="DA69" s="50"/>
      <c r="DB69" s="50"/>
      <c r="DC69" s="50"/>
      <c r="DD69" s="50"/>
      <c r="DE69" s="50"/>
      <c r="DF69" s="50"/>
      <c r="DG69" s="50"/>
    </row>
    <row r="70" spans="1:111" ht="17.399999999999999" x14ac:dyDescent="0.3">
      <c r="A70" s="170"/>
      <c r="B70" s="173">
        <f t="shared" si="5"/>
        <v>0.5138887733333346</v>
      </c>
      <c r="C70" s="173">
        <f t="shared" si="9"/>
        <v>0.51736099333333463</v>
      </c>
      <c r="D70" s="175">
        <f t="shared" si="0"/>
        <v>0</v>
      </c>
      <c r="E70" s="175">
        <f t="shared" si="6"/>
        <v>12</v>
      </c>
      <c r="F70" s="175">
        <f t="shared" si="1"/>
        <v>1.2</v>
      </c>
      <c r="G70" s="175">
        <f t="shared" si="2"/>
        <v>2</v>
      </c>
      <c r="H70" s="175">
        <f t="shared" si="3"/>
        <v>1.2</v>
      </c>
      <c r="I70" s="303">
        <f t="shared" si="7"/>
        <v>0.1</v>
      </c>
      <c r="J70" s="174">
        <f t="shared" si="4"/>
        <v>0.1</v>
      </c>
      <c r="K70" s="285">
        <f>'DAT IR'!X56</f>
        <v>2048.8213150737774</v>
      </c>
      <c r="L70" s="291"/>
      <c r="M70" s="291"/>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50"/>
      <c r="CP70" s="50"/>
      <c r="CQ70" s="50"/>
      <c r="CR70" s="50"/>
      <c r="CS70" s="50"/>
      <c r="CT70" s="50"/>
      <c r="CU70" s="50"/>
      <c r="CV70" s="50"/>
      <c r="CW70" s="50"/>
      <c r="CX70" s="50"/>
      <c r="CY70" s="50"/>
      <c r="CZ70" s="50"/>
      <c r="DA70" s="50"/>
      <c r="DB70" s="50"/>
      <c r="DC70" s="50"/>
      <c r="DD70" s="50"/>
      <c r="DE70" s="50"/>
      <c r="DF70" s="50"/>
      <c r="DG70" s="50"/>
    </row>
    <row r="71" spans="1:111" ht="17.399999999999999" x14ac:dyDescent="0.3">
      <c r="A71" s="170"/>
      <c r="B71" s="173">
        <f t="shared" si="5"/>
        <v>0.51736099333333463</v>
      </c>
      <c r="C71" s="173">
        <f t="shared" si="9"/>
        <v>0.52083321333333465</v>
      </c>
      <c r="D71" s="175">
        <f t="shared" si="0"/>
        <v>0</v>
      </c>
      <c r="E71" s="175">
        <f t="shared" si="6"/>
        <v>12</v>
      </c>
      <c r="F71" s="175">
        <f t="shared" si="1"/>
        <v>1.2</v>
      </c>
      <c r="G71" s="175">
        <f t="shared" si="2"/>
        <v>2</v>
      </c>
      <c r="H71" s="175">
        <f t="shared" si="3"/>
        <v>1.2</v>
      </c>
      <c r="I71" s="303">
        <f t="shared" si="7"/>
        <v>0.1</v>
      </c>
      <c r="J71" s="174">
        <f t="shared" si="4"/>
        <v>0.1</v>
      </c>
      <c r="K71" s="285">
        <f>'DAT IR'!X57</f>
        <v>2070.9886452892524</v>
      </c>
      <c r="L71" s="291"/>
      <c r="M71" s="291"/>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50"/>
      <c r="CP71" s="50"/>
      <c r="CQ71" s="50"/>
      <c r="CR71" s="50"/>
      <c r="CS71" s="50"/>
      <c r="CT71" s="50"/>
      <c r="CU71" s="50"/>
      <c r="CV71" s="50"/>
      <c r="CW71" s="50"/>
      <c r="CX71" s="50"/>
      <c r="CY71" s="50"/>
      <c r="CZ71" s="50"/>
      <c r="DA71" s="50"/>
      <c r="DB71" s="50"/>
      <c r="DC71" s="50"/>
      <c r="DD71" s="50"/>
      <c r="DE71" s="50"/>
      <c r="DF71" s="50"/>
      <c r="DG71" s="50"/>
    </row>
    <row r="72" spans="1:111" ht="17.399999999999999" x14ac:dyDescent="0.3">
      <c r="A72" s="170"/>
      <c r="B72" s="173">
        <f t="shared" si="5"/>
        <v>0.52083321333333465</v>
      </c>
      <c r="C72" s="173">
        <f t="shared" si="9"/>
        <v>0.52430543333333468</v>
      </c>
      <c r="D72" s="175">
        <f t="shared" si="0"/>
        <v>0</v>
      </c>
      <c r="E72" s="175">
        <f t="shared" si="6"/>
        <v>12</v>
      </c>
      <c r="F72" s="175">
        <f t="shared" si="1"/>
        <v>1.2</v>
      </c>
      <c r="G72" s="175">
        <f t="shared" si="2"/>
        <v>2</v>
      </c>
      <c r="H72" s="175">
        <f t="shared" si="3"/>
        <v>1.2</v>
      </c>
      <c r="I72" s="303">
        <f t="shared" si="7"/>
        <v>0.1</v>
      </c>
      <c r="J72" s="174">
        <f t="shared" si="4"/>
        <v>0.1</v>
      </c>
      <c r="K72" s="285">
        <f>'DAT IR'!X58</f>
        <v>2092.9720153182916</v>
      </c>
      <c r="L72" s="291"/>
      <c r="M72" s="291"/>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50"/>
      <c r="CP72" s="50"/>
      <c r="CQ72" s="50"/>
      <c r="CR72" s="50"/>
      <c r="CS72" s="50"/>
      <c r="CT72" s="50"/>
      <c r="CU72" s="50"/>
      <c r="CV72" s="50"/>
      <c r="CW72" s="50"/>
      <c r="CX72" s="50"/>
      <c r="CY72" s="50"/>
      <c r="CZ72" s="50"/>
      <c r="DA72" s="50"/>
      <c r="DB72" s="50"/>
      <c r="DC72" s="50"/>
      <c r="DD72" s="50"/>
      <c r="DE72" s="50"/>
      <c r="DF72" s="50"/>
      <c r="DG72" s="50"/>
    </row>
    <row r="73" spans="1:111" ht="17.399999999999999" x14ac:dyDescent="0.3">
      <c r="A73" s="170"/>
      <c r="B73" s="173">
        <f t="shared" si="5"/>
        <v>0.52430543333333468</v>
      </c>
      <c r="C73" s="173">
        <f t="shared" si="9"/>
        <v>0.52777765333333471</v>
      </c>
      <c r="D73" s="175">
        <f t="shared" si="0"/>
        <v>0</v>
      </c>
      <c r="E73" s="175">
        <f t="shared" si="6"/>
        <v>12</v>
      </c>
      <c r="F73" s="175">
        <f t="shared" si="1"/>
        <v>1.2</v>
      </c>
      <c r="G73" s="175">
        <f t="shared" si="2"/>
        <v>2</v>
      </c>
      <c r="H73" s="175">
        <f t="shared" si="3"/>
        <v>1.2</v>
      </c>
      <c r="I73" s="303">
        <f t="shared" si="7"/>
        <v>0.1</v>
      </c>
      <c r="J73" s="174">
        <f t="shared" si="4"/>
        <v>0.1</v>
      </c>
      <c r="K73" s="285">
        <f>'DAT IR'!X59</f>
        <v>2114.7729517926487</v>
      </c>
      <c r="L73" s="291"/>
      <c r="M73" s="291"/>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50"/>
      <c r="CP73" s="50"/>
      <c r="CQ73" s="50"/>
      <c r="CR73" s="50"/>
      <c r="CS73" s="50"/>
      <c r="CT73" s="50"/>
      <c r="CU73" s="50"/>
      <c r="CV73" s="50"/>
      <c r="CW73" s="50"/>
      <c r="CX73" s="50"/>
      <c r="CY73" s="50"/>
      <c r="CZ73" s="50"/>
      <c r="DA73" s="50"/>
      <c r="DB73" s="50"/>
      <c r="DC73" s="50"/>
      <c r="DD73" s="50"/>
      <c r="DE73" s="50"/>
      <c r="DF73" s="50"/>
      <c r="DG73" s="50"/>
    </row>
    <row r="74" spans="1:111" ht="17.399999999999999" x14ac:dyDescent="0.3">
      <c r="A74" s="170"/>
      <c r="B74" s="173">
        <f t="shared" si="5"/>
        <v>0.52777765333333471</v>
      </c>
      <c r="C74" s="173">
        <f t="shared" si="9"/>
        <v>0.53124987333333473</v>
      </c>
      <c r="D74" s="175">
        <f t="shared" si="0"/>
        <v>0</v>
      </c>
      <c r="E74" s="175">
        <f t="shared" si="6"/>
        <v>12</v>
      </c>
      <c r="F74" s="175">
        <f t="shared" si="1"/>
        <v>1.2</v>
      </c>
      <c r="G74" s="175">
        <f t="shared" si="2"/>
        <v>2</v>
      </c>
      <c r="H74" s="175">
        <f t="shared" si="3"/>
        <v>1.2</v>
      </c>
      <c r="I74" s="303">
        <f t="shared" si="7"/>
        <v>0.1</v>
      </c>
      <c r="J74" s="174">
        <f t="shared" si="4"/>
        <v>0.1</v>
      </c>
      <c r="K74" s="285">
        <f>'DAT IR'!X60</f>
        <v>2136.3929686750066</v>
      </c>
      <c r="L74" s="291"/>
      <c r="M74" s="291"/>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50"/>
      <c r="CP74" s="50"/>
      <c r="CQ74" s="50"/>
      <c r="CR74" s="50"/>
      <c r="CS74" s="50"/>
      <c r="CT74" s="50"/>
      <c r="CU74" s="50"/>
      <c r="CV74" s="50"/>
      <c r="CW74" s="50"/>
      <c r="CX74" s="50"/>
      <c r="CY74" s="50"/>
      <c r="CZ74" s="50"/>
      <c r="DA74" s="50"/>
      <c r="DB74" s="50"/>
      <c r="DC74" s="50"/>
      <c r="DD74" s="50"/>
      <c r="DE74" s="50"/>
      <c r="DF74" s="50"/>
      <c r="DG74" s="50"/>
    </row>
    <row r="75" spans="1:111" ht="17.399999999999999" x14ac:dyDescent="0.3">
      <c r="A75" s="170"/>
      <c r="B75" s="173">
        <f t="shared" si="5"/>
        <v>0.53124987333333473</v>
      </c>
      <c r="C75" s="173">
        <f t="shared" si="9"/>
        <v>0.53472209333333476</v>
      </c>
      <c r="D75" s="175">
        <f t="shared" si="0"/>
        <v>0</v>
      </c>
      <c r="E75" s="175">
        <f t="shared" si="6"/>
        <v>12</v>
      </c>
      <c r="F75" s="175">
        <f t="shared" si="1"/>
        <v>1.2</v>
      </c>
      <c r="G75" s="175">
        <f t="shared" si="2"/>
        <v>2</v>
      </c>
      <c r="H75" s="175">
        <f t="shared" si="3"/>
        <v>1.2</v>
      </c>
      <c r="I75" s="303">
        <f t="shared" si="7"/>
        <v>0.1</v>
      </c>
      <c r="J75" s="174">
        <f t="shared" si="4"/>
        <v>0.1</v>
      </c>
      <c r="K75" s="285">
        <f>'DAT IR'!X61</f>
        <v>2157.8335673641154</v>
      </c>
      <c r="L75" s="291"/>
      <c r="M75" s="291"/>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50"/>
      <c r="CP75" s="50"/>
      <c r="CQ75" s="50"/>
      <c r="CR75" s="50"/>
      <c r="CS75" s="50"/>
      <c r="CT75" s="50"/>
      <c r="CU75" s="50"/>
      <c r="CV75" s="50"/>
      <c r="CW75" s="50"/>
      <c r="CX75" s="50"/>
      <c r="CY75" s="50"/>
      <c r="CZ75" s="50"/>
      <c r="DA75" s="50"/>
      <c r="DB75" s="50"/>
      <c r="DC75" s="50"/>
      <c r="DD75" s="50"/>
      <c r="DE75" s="50"/>
      <c r="DF75" s="50"/>
      <c r="DG75" s="50"/>
    </row>
    <row r="76" spans="1:111" ht="17.399999999999999" x14ac:dyDescent="0.3">
      <c r="A76" s="170"/>
      <c r="B76" s="173">
        <f t="shared" si="5"/>
        <v>0.53472209333333476</v>
      </c>
      <c r="C76" s="173">
        <f t="shared" si="9"/>
        <v>0.53819431333333478</v>
      </c>
      <c r="D76" s="175">
        <f t="shared" si="0"/>
        <v>0</v>
      </c>
      <c r="E76" s="175">
        <f t="shared" si="6"/>
        <v>12</v>
      </c>
      <c r="F76" s="175">
        <f t="shared" si="1"/>
        <v>1.2</v>
      </c>
      <c r="G76" s="175">
        <f t="shared" si="2"/>
        <v>2</v>
      </c>
      <c r="H76" s="175">
        <f t="shared" si="3"/>
        <v>1.2</v>
      </c>
      <c r="I76" s="303">
        <f t="shared" si="7"/>
        <v>0.1</v>
      </c>
      <c r="J76" s="174">
        <f t="shared" si="4"/>
        <v>0.1</v>
      </c>
      <c r="K76" s="285">
        <f>'DAT IR'!X62</f>
        <v>2179.096236799056</v>
      </c>
      <c r="L76" s="291"/>
      <c r="M76" s="291"/>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50"/>
      <c r="CP76" s="50"/>
      <c r="CQ76" s="50"/>
      <c r="CR76" s="50"/>
      <c r="CS76" s="50"/>
      <c r="CT76" s="50"/>
      <c r="CU76" s="50"/>
      <c r="CV76" s="50"/>
      <c r="CW76" s="50"/>
      <c r="CX76" s="50"/>
      <c r="CY76" s="50"/>
      <c r="CZ76" s="50"/>
      <c r="DA76" s="50"/>
      <c r="DB76" s="50"/>
      <c r="DC76" s="50"/>
      <c r="DD76" s="50"/>
      <c r="DE76" s="50"/>
      <c r="DF76" s="50"/>
      <c r="DG76" s="50"/>
    </row>
    <row r="77" spans="1:111" ht="17.399999999999999" x14ac:dyDescent="0.3">
      <c r="A77" s="170"/>
      <c r="B77" s="173">
        <f t="shared" si="5"/>
        <v>0.53819431333333478</v>
      </c>
      <c r="C77" s="173">
        <f t="shared" si="9"/>
        <v>0.54166653333333481</v>
      </c>
      <c r="D77" s="175">
        <f t="shared" si="0"/>
        <v>0</v>
      </c>
      <c r="E77" s="175">
        <f t="shared" si="6"/>
        <v>12</v>
      </c>
      <c r="F77" s="175">
        <f t="shared" si="1"/>
        <v>1.2</v>
      </c>
      <c r="G77" s="175">
        <f t="shared" si="2"/>
        <v>2</v>
      </c>
      <c r="H77" s="175">
        <f t="shared" si="3"/>
        <v>1.2</v>
      </c>
      <c r="I77" s="303">
        <f t="shared" si="7"/>
        <v>0.1</v>
      </c>
      <c r="J77" s="174">
        <f t="shared" si="4"/>
        <v>0.1</v>
      </c>
      <c r="K77" s="285">
        <f>'DAT IR'!X63</f>
        <v>2200.1824535626397</v>
      </c>
      <c r="L77" s="291"/>
      <c r="M77" s="291"/>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50"/>
      <c r="CP77" s="50"/>
      <c r="CQ77" s="50"/>
      <c r="CR77" s="50"/>
      <c r="CS77" s="50"/>
      <c r="CT77" s="50"/>
      <c r="CU77" s="50"/>
      <c r="CV77" s="50"/>
      <c r="CW77" s="50"/>
      <c r="CX77" s="50"/>
      <c r="CY77" s="50"/>
      <c r="CZ77" s="50"/>
      <c r="DA77" s="50"/>
      <c r="DB77" s="50"/>
      <c r="DC77" s="50"/>
      <c r="DD77" s="50"/>
      <c r="DE77" s="50"/>
      <c r="DF77" s="50"/>
      <c r="DG77" s="50"/>
    </row>
    <row r="78" spans="1:111" ht="17.399999999999999" x14ac:dyDescent="0.3">
      <c r="A78" s="170"/>
      <c r="B78" s="173">
        <f t="shared" si="5"/>
        <v>0.54166653333333481</v>
      </c>
      <c r="C78" s="173">
        <f t="shared" si="9"/>
        <v>0.54513875333333484</v>
      </c>
      <c r="D78" s="175">
        <f t="shared" si="0"/>
        <v>0</v>
      </c>
      <c r="E78" s="175">
        <f t="shared" si="6"/>
        <v>12</v>
      </c>
      <c r="F78" s="175">
        <f t="shared" si="1"/>
        <v>1.2</v>
      </c>
      <c r="G78" s="175">
        <f t="shared" si="2"/>
        <v>2</v>
      </c>
      <c r="H78" s="175">
        <f t="shared" si="3"/>
        <v>1.2</v>
      </c>
      <c r="I78" s="303">
        <f t="shared" si="7"/>
        <v>0.1</v>
      </c>
      <c r="J78" s="174">
        <f t="shared" si="4"/>
        <v>0.1</v>
      </c>
      <c r="K78" s="285">
        <f>'DAT IR'!X64</f>
        <v>2221.093681983949</v>
      </c>
      <c r="L78" s="291"/>
      <c r="M78" s="291"/>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50"/>
      <c r="CP78" s="50"/>
      <c r="CQ78" s="50"/>
      <c r="CR78" s="50"/>
      <c r="CS78" s="50"/>
      <c r="CT78" s="50"/>
      <c r="CU78" s="50"/>
      <c r="CV78" s="50"/>
      <c r="CW78" s="50"/>
      <c r="CX78" s="50"/>
      <c r="CY78" s="50"/>
      <c r="CZ78" s="50"/>
      <c r="DA78" s="50"/>
      <c r="DB78" s="50"/>
      <c r="DC78" s="50"/>
      <c r="DD78" s="50"/>
      <c r="DE78" s="50"/>
      <c r="DF78" s="50"/>
      <c r="DG78" s="50"/>
    </row>
    <row r="79" spans="1:111" ht="17.399999999999999" x14ac:dyDescent="0.3">
      <c r="A79" s="170"/>
      <c r="B79" s="173">
        <f t="shared" si="5"/>
        <v>0.54513875333333484</v>
      </c>
      <c r="C79" s="173">
        <f t="shared" si="9"/>
        <v>0.54861097333333486</v>
      </c>
      <c r="D79" s="175">
        <f t="shared" si="0"/>
        <v>0</v>
      </c>
      <c r="E79" s="175">
        <f t="shared" si="6"/>
        <v>12</v>
      </c>
      <c r="F79" s="175">
        <f t="shared" si="1"/>
        <v>1.2</v>
      </c>
      <c r="G79" s="175">
        <f t="shared" si="2"/>
        <v>2</v>
      </c>
      <c r="H79" s="175">
        <f t="shared" si="3"/>
        <v>1.2</v>
      </c>
      <c r="I79" s="303">
        <f t="shared" si="7"/>
        <v>0.1</v>
      </c>
      <c r="J79" s="174">
        <f t="shared" si="4"/>
        <v>0.1</v>
      </c>
      <c r="K79" s="285">
        <f>'DAT IR'!X65</f>
        <v>2241.8313742400283</v>
      </c>
      <c r="L79" s="291"/>
      <c r="M79" s="291"/>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50"/>
      <c r="CP79" s="50"/>
      <c r="CQ79" s="50"/>
      <c r="CR79" s="50"/>
      <c r="CS79" s="50"/>
      <c r="CT79" s="50"/>
      <c r="CU79" s="50"/>
      <c r="CV79" s="50"/>
      <c r="CW79" s="50"/>
      <c r="CX79" s="50"/>
      <c r="CY79" s="50"/>
      <c r="CZ79" s="50"/>
      <c r="DA79" s="50"/>
      <c r="DB79" s="50"/>
      <c r="DC79" s="50"/>
      <c r="DD79" s="50"/>
      <c r="DE79" s="50"/>
      <c r="DF79" s="50"/>
      <c r="DG79" s="50"/>
    </row>
    <row r="80" spans="1:111" ht="17.399999999999999" x14ac:dyDescent="0.3">
      <c r="A80" s="170"/>
      <c r="B80" s="173">
        <f t="shared" si="5"/>
        <v>0.54861097333333486</v>
      </c>
      <c r="C80" s="173">
        <f t="shared" si="9"/>
        <v>0.55208319333333489</v>
      </c>
      <c r="D80" s="175">
        <f t="shared" si="0"/>
        <v>0</v>
      </c>
      <c r="E80" s="175">
        <f t="shared" si="6"/>
        <v>12</v>
      </c>
      <c r="F80" s="175">
        <f t="shared" si="1"/>
        <v>1.2</v>
      </c>
      <c r="G80" s="175">
        <f t="shared" si="2"/>
        <v>2</v>
      </c>
      <c r="H80" s="175">
        <f t="shared" si="3"/>
        <v>1.2</v>
      </c>
      <c r="I80" s="303">
        <f t="shared" si="7"/>
        <v>0.1</v>
      </c>
      <c r="J80" s="174">
        <f t="shared" si="4"/>
        <v>0.1</v>
      </c>
      <c r="K80" s="285">
        <f>'DAT IR'!X66</f>
        <v>2262.3969704567294</v>
      </c>
      <c r="L80" s="291"/>
      <c r="M80" s="291"/>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50"/>
      <c r="CP80" s="50"/>
      <c r="CQ80" s="50"/>
      <c r="CR80" s="50"/>
      <c r="CS80" s="50"/>
      <c r="CT80" s="50"/>
      <c r="CU80" s="50"/>
      <c r="CV80" s="50"/>
      <c r="CW80" s="50"/>
      <c r="CX80" s="50"/>
      <c r="CY80" s="50"/>
      <c r="CZ80" s="50"/>
      <c r="DA80" s="50"/>
      <c r="DB80" s="50"/>
      <c r="DC80" s="50"/>
      <c r="DD80" s="50"/>
      <c r="DE80" s="50"/>
      <c r="DF80" s="50"/>
      <c r="DG80" s="50"/>
    </row>
    <row r="81" spans="1:111" ht="17.399999999999999" x14ac:dyDescent="0.3">
      <c r="A81" s="170"/>
      <c r="B81" s="173">
        <f t="shared" si="5"/>
        <v>0.55208319333333489</v>
      </c>
      <c r="C81" s="173">
        <f t="shared" si="9"/>
        <v>0.55555541333333491</v>
      </c>
      <c r="D81" s="175">
        <f t="shared" si="0"/>
        <v>0</v>
      </c>
      <c r="E81" s="175">
        <f t="shared" si="6"/>
        <v>12</v>
      </c>
      <c r="F81" s="175">
        <f t="shared" si="1"/>
        <v>1.2</v>
      </c>
      <c r="G81" s="175">
        <f t="shared" si="2"/>
        <v>2</v>
      </c>
      <c r="H81" s="175">
        <f t="shared" si="3"/>
        <v>1.2</v>
      </c>
      <c r="I81" s="303">
        <f t="shared" si="7"/>
        <v>0.1</v>
      </c>
      <c r="J81" s="174">
        <f t="shared" si="4"/>
        <v>0.1</v>
      </c>
      <c r="K81" s="285">
        <f>'DAT IR'!X67</f>
        <v>2282.7918988087208</v>
      </c>
      <c r="L81" s="291"/>
      <c r="M81" s="291"/>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50"/>
      <c r="CP81" s="50"/>
      <c r="CQ81" s="50"/>
      <c r="CR81" s="50"/>
      <c r="CS81" s="50"/>
      <c r="CT81" s="50"/>
      <c r="CU81" s="50"/>
      <c r="CV81" s="50"/>
      <c r="CW81" s="50"/>
      <c r="CX81" s="50"/>
      <c r="CY81" s="50"/>
      <c r="CZ81" s="50"/>
      <c r="DA81" s="50"/>
      <c r="DB81" s="50"/>
      <c r="DC81" s="50"/>
      <c r="DD81" s="50"/>
      <c r="DE81" s="50"/>
      <c r="DF81" s="50"/>
      <c r="DG81" s="50"/>
    </row>
    <row r="82" spans="1:111" ht="17.399999999999999" x14ac:dyDescent="0.3">
      <c r="A82" s="170"/>
      <c r="B82" s="173">
        <f t="shared" si="5"/>
        <v>0.55555541333333491</v>
      </c>
      <c r="C82" s="173">
        <f t="shared" si="9"/>
        <v>0.55902763333333494</v>
      </c>
      <c r="D82" s="175">
        <f t="shared" si="0"/>
        <v>0</v>
      </c>
      <c r="E82" s="175">
        <f t="shared" si="6"/>
        <v>12</v>
      </c>
      <c r="F82" s="175">
        <f t="shared" si="1"/>
        <v>1.2</v>
      </c>
      <c r="G82" s="175">
        <f t="shared" si="2"/>
        <v>2</v>
      </c>
      <c r="H82" s="175">
        <f t="shared" si="3"/>
        <v>1.2</v>
      </c>
      <c r="I82" s="303">
        <f t="shared" si="7"/>
        <v>0.1</v>
      </c>
      <c r="J82" s="174">
        <f t="shared" si="4"/>
        <v>0.1</v>
      </c>
      <c r="K82" s="285">
        <f>'DAT IR'!X68</f>
        <v>2303.0175756186682</v>
      </c>
      <c r="L82" s="291"/>
      <c r="M82" s="291"/>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50"/>
      <c r="CP82" s="50"/>
      <c r="CQ82" s="50"/>
      <c r="CR82" s="50"/>
      <c r="CS82" s="50"/>
      <c r="CT82" s="50"/>
      <c r="CU82" s="50"/>
      <c r="CV82" s="50"/>
      <c r="CW82" s="50"/>
      <c r="CX82" s="50"/>
      <c r="CY82" s="50"/>
      <c r="CZ82" s="50"/>
      <c r="DA82" s="50"/>
      <c r="DB82" s="50"/>
      <c r="DC82" s="50"/>
      <c r="DD82" s="50"/>
      <c r="DE82" s="50"/>
      <c r="DF82" s="50"/>
      <c r="DG82" s="50"/>
    </row>
    <row r="83" spans="1:111" ht="17.399999999999999" x14ac:dyDescent="0.3">
      <c r="A83" s="170"/>
      <c r="B83" s="173">
        <f t="shared" si="5"/>
        <v>0.55902763333333494</v>
      </c>
      <c r="C83" s="173">
        <f t="shared" si="9"/>
        <v>0.56249985333333496</v>
      </c>
      <c r="D83" s="175">
        <f t="shared" ref="D83:D146" si="10">$D82</f>
        <v>0</v>
      </c>
      <c r="E83" s="175">
        <f t="shared" si="6"/>
        <v>12</v>
      </c>
      <c r="F83" s="175">
        <f t="shared" ref="F83:F146" si="11">$F82</f>
        <v>1.2</v>
      </c>
      <c r="G83" s="175">
        <f t="shared" ref="G83:G146" si="12">$G82</f>
        <v>2</v>
      </c>
      <c r="H83" s="175">
        <f t="shared" ref="H83:H146" si="13">$H82</f>
        <v>1.2</v>
      </c>
      <c r="I83" s="303">
        <f t="shared" si="7"/>
        <v>0.1</v>
      </c>
      <c r="J83" s="174">
        <f t="shared" ref="J83:J146" si="14">I83</f>
        <v>0.1</v>
      </c>
      <c r="K83" s="285">
        <f>'DAT IR'!X69</f>
        <v>2323.0754054555891</v>
      </c>
      <c r="L83" s="291"/>
      <c r="M83" s="291"/>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50"/>
      <c r="CP83" s="50"/>
      <c r="CQ83" s="50"/>
      <c r="CR83" s="50"/>
      <c r="CS83" s="50"/>
      <c r="CT83" s="50"/>
      <c r="CU83" s="50"/>
      <c r="CV83" s="50"/>
      <c r="CW83" s="50"/>
      <c r="CX83" s="50"/>
      <c r="CY83" s="50"/>
      <c r="CZ83" s="50"/>
      <c r="DA83" s="50"/>
      <c r="DB83" s="50"/>
      <c r="DC83" s="50"/>
      <c r="DD83" s="50"/>
      <c r="DE83" s="50"/>
      <c r="DF83" s="50"/>
      <c r="DG83" s="50"/>
    </row>
    <row r="84" spans="1:111" ht="17.399999999999999" x14ac:dyDescent="0.3">
      <c r="A84" s="170"/>
      <c r="B84" s="173">
        <f t="shared" ref="B84:B147" si="15">C83</f>
        <v>0.56249985333333496</v>
      </c>
      <c r="C84" s="173">
        <f t="shared" si="9"/>
        <v>0.56597207333333499</v>
      </c>
      <c r="D84" s="175">
        <f t="shared" si="10"/>
        <v>0</v>
      </c>
      <c r="E84" s="175">
        <f t="shared" ref="E84:E147" si="16">$E$18</f>
        <v>12</v>
      </c>
      <c r="F84" s="175">
        <f t="shared" si="11"/>
        <v>1.2</v>
      </c>
      <c r="G84" s="175">
        <f t="shared" si="12"/>
        <v>2</v>
      </c>
      <c r="H84" s="175">
        <f t="shared" si="13"/>
        <v>1.2</v>
      </c>
      <c r="I84" s="303">
        <f t="shared" ref="I84:I147" si="17">$I$18</f>
        <v>0.1</v>
      </c>
      <c r="J84" s="174">
        <f t="shared" si="14"/>
        <v>0.1</v>
      </c>
      <c r="K84" s="285">
        <f>'DAT IR'!X70</f>
        <v>2342.9667812323942</v>
      </c>
      <c r="L84" s="291"/>
      <c r="M84" s="291"/>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50"/>
      <c r="CP84" s="50"/>
      <c r="CQ84" s="50"/>
      <c r="CR84" s="50"/>
      <c r="CS84" s="50"/>
      <c r="CT84" s="50"/>
      <c r="CU84" s="50"/>
      <c r="CV84" s="50"/>
      <c r="CW84" s="50"/>
      <c r="CX84" s="50"/>
      <c r="CY84" s="50"/>
      <c r="CZ84" s="50"/>
      <c r="DA84" s="50"/>
      <c r="DB84" s="50"/>
      <c r="DC84" s="50"/>
      <c r="DD84" s="50"/>
      <c r="DE84" s="50"/>
      <c r="DF84" s="50"/>
      <c r="DG84" s="50"/>
    </row>
    <row r="85" spans="1:111" ht="17.399999999999999" x14ac:dyDescent="0.3">
      <c r="A85" s="170"/>
      <c r="B85" s="173">
        <f t="shared" si="15"/>
        <v>0.56597207333333499</v>
      </c>
      <c r="C85" s="173">
        <f t="shared" si="9"/>
        <v>0.56944429333333502</v>
      </c>
      <c r="D85" s="175">
        <f t="shared" si="10"/>
        <v>0</v>
      </c>
      <c r="E85" s="175">
        <f t="shared" si="16"/>
        <v>12</v>
      </c>
      <c r="F85" s="175">
        <f t="shared" si="11"/>
        <v>1.2</v>
      </c>
      <c r="G85" s="175">
        <f t="shared" si="12"/>
        <v>2</v>
      </c>
      <c r="H85" s="175">
        <f t="shared" si="13"/>
        <v>1.2</v>
      </c>
      <c r="I85" s="303">
        <f t="shared" si="17"/>
        <v>0.1</v>
      </c>
      <c r="J85" s="174">
        <f t="shared" si="14"/>
        <v>0.1</v>
      </c>
      <c r="K85" s="285">
        <f>'DAT IR'!X71</f>
        <v>2362.6930843026175</v>
      </c>
      <c r="L85" s="291"/>
      <c r="M85" s="291"/>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50"/>
      <c r="CP85" s="50"/>
      <c r="CQ85" s="50"/>
      <c r="CR85" s="50"/>
      <c r="CS85" s="50"/>
      <c r="CT85" s="50"/>
      <c r="CU85" s="50"/>
      <c r="CV85" s="50"/>
      <c r="CW85" s="50"/>
      <c r="CX85" s="50"/>
      <c r="CY85" s="50"/>
      <c r="CZ85" s="50"/>
      <c r="DA85" s="50"/>
      <c r="DB85" s="50"/>
      <c r="DC85" s="50"/>
      <c r="DD85" s="50"/>
      <c r="DE85" s="50"/>
      <c r="DF85" s="50"/>
      <c r="DG85" s="50"/>
    </row>
    <row r="86" spans="1:111" ht="17.399999999999999" x14ac:dyDescent="0.3">
      <c r="A86" s="170"/>
      <c r="B86" s="173">
        <f t="shared" si="15"/>
        <v>0.56944429333333502</v>
      </c>
      <c r="C86" s="173">
        <f t="shared" si="9"/>
        <v>0.57291651333333504</v>
      </c>
      <c r="D86" s="175">
        <f t="shared" si="10"/>
        <v>0</v>
      </c>
      <c r="E86" s="175">
        <f t="shared" si="16"/>
        <v>12</v>
      </c>
      <c r="F86" s="175">
        <f t="shared" si="11"/>
        <v>1.2</v>
      </c>
      <c r="G86" s="175">
        <f t="shared" si="12"/>
        <v>2</v>
      </c>
      <c r="H86" s="175">
        <f t="shared" si="13"/>
        <v>1.2</v>
      </c>
      <c r="I86" s="303">
        <f t="shared" si="17"/>
        <v>0.1</v>
      </c>
      <c r="J86" s="174">
        <f t="shared" si="14"/>
        <v>0.1</v>
      </c>
      <c r="K86" s="285">
        <f>'DAT IR'!X72</f>
        <v>2382.255684556344</v>
      </c>
      <c r="L86" s="291"/>
      <c r="M86" s="291"/>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50"/>
      <c r="CP86" s="50"/>
      <c r="CQ86" s="50"/>
      <c r="CR86" s="50"/>
      <c r="CS86" s="50"/>
      <c r="CT86" s="50"/>
      <c r="CU86" s="50"/>
      <c r="CV86" s="50"/>
      <c r="CW86" s="50"/>
      <c r="CX86" s="50"/>
      <c r="CY86" s="50"/>
      <c r="CZ86" s="50"/>
      <c r="DA86" s="50"/>
      <c r="DB86" s="50"/>
      <c r="DC86" s="50"/>
      <c r="DD86" s="50"/>
      <c r="DE86" s="50"/>
      <c r="DF86" s="50"/>
      <c r="DG86" s="50"/>
    </row>
    <row r="87" spans="1:111" ht="17.399999999999999" x14ac:dyDescent="0.3">
      <c r="A87" s="170"/>
      <c r="B87" s="173">
        <f t="shared" si="15"/>
        <v>0.57291651333333504</v>
      </c>
      <c r="C87" s="173">
        <f t="shared" si="9"/>
        <v>0.57638873333333507</v>
      </c>
      <c r="D87" s="175">
        <f t="shared" si="10"/>
        <v>0</v>
      </c>
      <c r="E87" s="175">
        <f t="shared" si="16"/>
        <v>12</v>
      </c>
      <c r="F87" s="175">
        <f t="shared" si="11"/>
        <v>1.2</v>
      </c>
      <c r="G87" s="175">
        <f t="shared" si="12"/>
        <v>2</v>
      </c>
      <c r="H87" s="175">
        <f t="shared" si="13"/>
        <v>1.2</v>
      </c>
      <c r="I87" s="303">
        <f t="shared" si="17"/>
        <v>0.1</v>
      </c>
      <c r="J87" s="174">
        <f t="shared" si="14"/>
        <v>0.1</v>
      </c>
      <c r="K87" s="285">
        <f>'DAT IR'!X73</f>
        <v>2401.6559405153421</v>
      </c>
      <c r="L87" s="291"/>
      <c r="M87" s="291"/>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50"/>
      <c r="CP87" s="50"/>
      <c r="CQ87" s="50"/>
      <c r="CR87" s="50"/>
      <c r="CS87" s="50"/>
      <c r="CT87" s="50"/>
      <c r="CU87" s="50"/>
      <c r="CV87" s="50"/>
      <c r="CW87" s="50"/>
      <c r="CX87" s="50"/>
      <c r="CY87" s="50"/>
      <c r="CZ87" s="50"/>
      <c r="DA87" s="50"/>
      <c r="DB87" s="50"/>
      <c r="DC87" s="50"/>
      <c r="DD87" s="50"/>
      <c r="DE87" s="50"/>
      <c r="DF87" s="50"/>
      <c r="DG87" s="50"/>
    </row>
    <row r="88" spans="1:111" ht="17.399999999999999" x14ac:dyDescent="0.3">
      <c r="A88" s="170"/>
      <c r="B88" s="173">
        <f t="shared" si="15"/>
        <v>0.57638873333333507</v>
      </c>
      <c r="C88" s="173">
        <f t="shared" si="9"/>
        <v>0.57986095333333509</v>
      </c>
      <c r="D88" s="175">
        <f t="shared" si="10"/>
        <v>0</v>
      </c>
      <c r="E88" s="175">
        <f t="shared" si="16"/>
        <v>12</v>
      </c>
      <c r="F88" s="175">
        <f t="shared" si="11"/>
        <v>1.2</v>
      </c>
      <c r="G88" s="175">
        <f t="shared" si="12"/>
        <v>2</v>
      </c>
      <c r="H88" s="175">
        <f t="shared" si="13"/>
        <v>1.2</v>
      </c>
      <c r="I88" s="303">
        <f t="shared" si="17"/>
        <v>0.1</v>
      </c>
      <c r="J88" s="174">
        <f t="shared" si="14"/>
        <v>0.1</v>
      </c>
      <c r="K88" s="285">
        <f>'DAT IR'!X74</f>
        <v>2420.8951994274057</v>
      </c>
      <c r="L88" s="291"/>
      <c r="M88" s="291"/>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50"/>
      <c r="CP88" s="50"/>
      <c r="CQ88" s="50"/>
      <c r="CR88" s="50"/>
      <c r="CS88" s="50"/>
      <c r="CT88" s="50"/>
      <c r="CU88" s="50"/>
      <c r="CV88" s="50"/>
      <c r="CW88" s="50"/>
      <c r="CX88" s="50"/>
      <c r="CY88" s="50"/>
      <c r="CZ88" s="50"/>
      <c r="DA88" s="50"/>
      <c r="DB88" s="50"/>
      <c r="DC88" s="50"/>
      <c r="DD88" s="50"/>
      <c r="DE88" s="50"/>
      <c r="DF88" s="50"/>
      <c r="DG88" s="50"/>
    </row>
    <row r="89" spans="1:111" ht="17.399999999999999" x14ac:dyDescent="0.3">
      <c r="A89" s="170"/>
      <c r="B89" s="173">
        <f t="shared" si="15"/>
        <v>0.57986095333333509</v>
      </c>
      <c r="C89" s="173">
        <f t="shared" si="9"/>
        <v>0.58333317333333512</v>
      </c>
      <c r="D89" s="175">
        <f t="shared" si="10"/>
        <v>0</v>
      </c>
      <c r="E89" s="175">
        <f t="shared" si="16"/>
        <v>12</v>
      </c>
      <c r="F89" s="175">
        <f t="shared" si="11"/>
        <v>1.2</v>
      </c>
      <c r="G89" s="175">
        <f t="shared" si="12"/>
        <v>2</v>
      </c>
      <c r="H89" s="175">
        <f t="shared" si="13"/>
        <v>1.2</v>
      </c>
      <c r="I89" s="303">
        <f t="shared" si="17"/>
        <v>0.1</v>
      </c>
      <c r="J89" s="174">
        <f t="shared" si="14"/>
        <v>0.1</v>
      </c>
      <c r="K89" s="285">
        <f>'DAT IR'!X75</f>
        <v>2439.9747973599133</v>
      </c>
      <c r="L89" s="291"/>
      <c r="M89" s="291"/>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50"/>
      <c r="CP89" s="50"/>
      <c r="CQ89" s="50"/>
      <c r="CR89" s="50"/>
      <c r="CS89" s="50"/>
      <c r="CT89" s="50"/>
      <c r="CU89" s="50"/>
      <c r="CV89" s="50"/>
      <c r="CW89" s="50"/>
      <c r="CX89" s="50"/>
      <c r="CY89" s="50"/>
      <c r="CZ89" s="50"/>
      <c r="DA89" s="50"/>
      <c r="DB89" s="50"/>
      <c r="DC89" s="50"/>
      <c r="DD89" s="50"/>
      <c r="DE89" s="50"/>
      <c r="DF89" s="50"/>
      <c r="DG89" s="50"/>
    </row>
    <row r="90" spans="1:111" ht="17.399999999999999" x14ac:dyDescent="0.3">
      <c r="A90" s="170"/>
      <c r="B90" s="173">
        <f t="shared" si="15"/>
        <v>0.58333317333333512</v>
      </c>
      <c r="C90" s="173">
        <f t="shared" si="9"/>
        <v>0.58680539333333515</v>
      </c>
      <c r="D90" s="175">
        <f t="shared" si="10"/>
        <v>0</v>
      </c>
      <c r="E90" s="175">
        <f t="shared" si="16"/>
        <v>12</v>
      </c>
      <c r="F90" s="175">
        <f t="shared" si="11"/>
        <v>1.2</v>
      </c>
      <c r="G90" s="175">
        <f t="shared" si="12"/>
        <v>2</v>
      </c>
      <c r="H90" s="175">
        <f t="shared" si="13"/>
        <v>1.2</v>
      </c>
      <c r="I90" s="303">
        <f t="shared" si="17"/>
        <v>0.1</v>
      </c>
      <c r="J90" s="174">
        <f t="shared" si="14"/>
        <v>0.1</v>
      </c>
      <c r="K90" s="285">
        <f>'DAT IR'!X76</f>
        <v>2458.896059292611</v>
      </c>
      <c r="L90" s="291"/>
      <c r="M90" s="291"/>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50"/>
      <c r="CP90" s="50"/>
      <c r="CQ90" s="50"/>
      <c r="CR90" s="50"/>
      <c r="CS90" s="50"/>
      <c r="CT90" s="50"/>
      <c r="CU90" s="50"/>
      <c r="CV90" s="50"/>
      <c r="CW90" s="50"/>
      <c r="CX90" s="50"/>
      <c r="CY90" s="50"/>
      <c r="CZ90" s="50"/>
      <c r="DA90" s="50"/>
      <c r="DB90" s="50"/>
      <c r="DC90" s="50"/>
      <c r="DD90" s="50"/>
      <c r="DE90" s="50"/>
      <c r="DF90" s="50"/>
      <c r="DG90" s="50"/>
    </row>
    <row r="91" spans="1:111" ht="17.399999999999999" x14ac:dyDescent="0.3">
      <c r="A91" s="170"/>
      <c r="B91" s="173">
        <f t="shared" si="15"/>
        <v>0.58680539333333515</v>
      </c>
      <c r="C91" s="173">
        <f t="shared" si="9"/>
        <v>0.59027761333333517</v>
      </c>
      <c r="D91" s="175">
        <f t="shared" si="10"/>
        <v>0</v>
      </c>
      <c r="E91" s="175">
        <f t="shared" si="16"/>
        <v>12</v>
      </c>
      <c r="F91" s="175">
        <f t="shared" si="11"/>
        <v>1.2</v>
      </c>
      <c r="G91" s="175">
        <f t="shared" si="12"/>
        <v>2</v>
      </c>
      <c r="H91" s="175">
        <f t="shared" si="13"/>
        <v>1.2</v>
      </c>
      <c r="I91" s="303">
        <f t="shared" si="17"/>
        <v>0.1</v>
      </c>
      <c r="J91" s="174">
        <f t="shared" si="14"/>
        <v>0.1</v>
      </c>
      <c r="K91" s="285">
        <f>'DAT IR'!X77</f>
        <v>2477.6602992096259</v>
      </c>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row>
    <row r="92" spans="1:111" ht="17.399999999999999" x14ac:dyDescent="0.3">
      <c r="A92" s="170"/>
      <c r="B92" s="173">
        <f t="shared" si="15"/>
        <v>0.59027761333333517</v>
      </c>
      <c r="C92" s="173">
        <f t="shared" si="9"/>
        <v>0.5937498333333352</v>
      </c>
      <c r="D92" s="175">
        <f t="shared" si="10"/>
        <v>0</v>
      </c>
      <c r="E92" s="175">
        <f t="shared" si="16"/>
        <v>12</v>
      </c>
      <c r="F92" s="175">
        <f t="shared" si="11"/>
        <v>1.2</v>
      </c>
      <c r="G92" s="175">
        <f t="shared" si="12"/>
        <v>2</v>
      </c>
      <c r="H92" s="175">
        <f t="shared" si="13"/>
        <v>1.2</v>
      </c>
      <c r="I92" s="303">
        <f t="shared" si="17"/>
        <v>0.1</v>
      </c>
      <c r="J92" s="174">
        <f t="shared" si="14"/>
        <v>0.1</v>
      </c>
      <c r="K92" s="285">
        <f>'DAT IR'!X78</f>
        <v>2496.2688201907158</v>
      </c>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row>
    <row r="93" spans="1:111" ht="17.399999999999999" x14ac:dyDescent="0.3">
      <c r="A93" s="170"/>
      <c r="B93" s="173">
        <f t="shared" si="15"/>
        <v>0.5937498333333352</v>
      </c>
      <c r="C93" s="173">
        <f t="shared" ref="C93:C156" si="18">B93+ 0.00347222</f>
        <v>0.59722205333333522</v>
      </c>
      <c r="D93" s="175">
        <f t="shared" si="10"/>
        <v>0</v>
      </c>
      <c r="E93" s="175">
        <f t="shared" si="16"/>
        <v>12</v>
      </c>
      <c r="F93" s="175">
        <f t="shared" si="11"/>
        <v>1.2</v>
      </c>
      <c r="G93" s="175">
        <f t="shared" si="12"/>
        <v>2</v>
      </c>
      <c r="H93" s="175">
        <f t="shared" si="13"/>
        <v>1.2</v>
      </c>
      <c r="I93" s="303">
        <f t="shared" si="17"/>
        <v>0.1</v>
      </c>
      <c r="J93" s="174">
        <f t="shared" si="14"/>
        <v>0.1</v>
      </c>
      <c r="K93" s="285">
        <f>'DAT IR'!X79</f>
        <v>2514.7229145017604</v>
      </c>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row>
    <row r="94" spans="1:111" ht="17.399999999999999" x14ac:dyDescent="0.3">
      <c r="A94" s="170"/>
      <c r="B94" s="173">
        <f t="shared" si="15"/>
        <v>0.59722205333333522</v>
      </c>
      <c r="C94" s="173">
        <f t="shared" si="18"/>
        <v>0.60069427333333525</v>
      </c>
      <c r="D94" s="175">
        <f t="shared" si="10"/>
        <v>0</v>
      </c>
      <c r="E94" s="175">
        <f t="shared" si="16"/>
        <v>12</v>
      </c>
      <c r="F94" s="175">
        <f t="shared" si="11"/>
        <v>1.2</v>
      </c>
      <c r="G94" s="175">
        <f t="shared" si="12"/>
        <v>2</v>
      </c>
      <c r="H94" s="175">
        <f t="shared" si="13"/>
        <v>1.2</v>
      </c>
      <c r="I94" s="303">
        <f t="shared" si="17"/>
        <v>0.1</v>
      </c>
      <c r="J94" s="174">
        <f t="shared" si="14"/>
        <v>0.1</v>
      </c>
      <c r="K94" s="285">
        <f>'DAT IR'!X80</f>
        <v>2533.0238636845029</v>
      </c>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row>
    <row r="95" spans="1:111" ht="17.399999999999999" x14ac:dyDescent="0.3">
      <c r="A95" s="170"/>
      <c r="B95" s="173">
        <f t="shared" si="15"/>
        <v>0.60069427333333525</v>
      </c>
      <c r="C95" s="173">
        <f t="shared" si="18"/>
        <v>0.60416649333333527</v>
      </c>
      <c r="D95" s="175">
        <f t="shared" si="10"/>
        <v>0</v>
      </c>
      <c r="E95" s="175">
        <f t="shared" si="16"/>
        <v>12</v>
      </c>
      <c r="F95" s="175">
        <f t="shared" si="11"/>
        <v>1.2</v>
      </c>
      <c r="G95" s="175">
        <f t="shared" si="12"/>
        <v>2</v>
      </c>
      <c r="H95" s="175">
        <f t="shared" si="13"/>
        <v>1.2</v>
      </c>
      <c r="I95" s="303">
        <f t="shared" si="17"/>
        <v>0.1</v>
      </c>
      <c r="J95" s="174">
        <f t="shared" si="14"/>
        <v>0.1</v>
      </c>
      <c r="K95" s="285">
        <f>'DAT IR'!X81</f>
        <v>2551.1729386455472</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row>
    <row r="96" spans="1:111" ht="17.399999999999999" x14ac:dyDescent="0.3">
      <c r="A96" s="170"/>
      <c r="B96" s="173">
        <f t="shared" si="15"/>
        <v>0.60416649333333527</v>
      </c>
      <c r="C96" s="173">
        <f t="shared" si="18"/>
        <v>0.6076387133333353</v>
      </c>
      <c r="D96" s="175">
        <f t="shared" si="10"/>
        <v>0</v>
      </c>
      <c r="E96" s="175">
        <f t="shared" si="16"/>
        <v>12</v>
      </c>
      <c r="F96" s="175">
        <f t="shared" si="11"/>
        <v>1.2</v>
      </c>
      <c r="G96" s="175">
        <f t="shared" si="12"/>
        <v>2</v>
      </c>
      <c r="H96" s="175">
        <f t="shared" si="13"/>
        <v>1.2</v>
      </c>
      <c r="I96" s="303">
        <f t="shared" si="17"/>
        <v>0.1</v>
      </c>
      <c r="J96" s="174">
        <f t="shared" si="14"/>
        <v>0.1</v>
      </c>
      <c r="K96" s="285">
        <f>'DAT IR'!X82</f>
        <v>2569.1713997446145</v>
      </c>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c r="CM96" s="91"/>
      <c r="CN96" s="91"/>
    </row>
    <row r="97" spans="1:92" ht="17.399999999999999" x14ac:dyDescent="0.3">
      <c r="A97" s="170"/>
      <c r="B97" s="173">
        <f t="shared" si="15"/>
        <v>0.6076387133333353</v>
      </c>
      <c r="C97" s="173">
        <f t="shared" si="18"/>
        <v>0.61111093333333533</v>
      </c>
      <c r="D97" s="175">
        <f t="shared" si="10"/>
        <v>0</v>
      </c>
      <c r="E97" s="175">
        <f t="shared" si="16"/>
        <v>12</v>
      </c>
      <c r="F97" s="175">
        <f t="shared" si="11"/>
        <v>1.2</v>
      </c>
      <c r="G97" s="175">
        <f t="shared" si="12"/>
        <v>2</v>
      </c>
      <c r="H97" s="175">
        <f t="shared" si="13"/>
        <v>1.2</v>
      </c>
      <c r="I97" s="303">
        <f t="shared" si="17"/>
        <v>0.1</v>
      </c>
      <c r="J97" s="174">
        <f t="shared" si="14"/>
        <v>0.1</v>
      </c>
      <c r="K97" s="285">
        <f>'DAT IR'!X83</f>
        <v>2587.0204968820703</v>
      </c>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c r="CN97" s="91"/>
    </row>
    <row r="98" spans="1:92" ht="17.399999999999999" x14ac:dyDescent="0.3">
      <c r="A98" s="170"/>
      <c r="B98" s="173">
        <f t="shared" si="15"/>
        <v>0.61111093333333533</v>
      </c>
      <c r="C98" s="173">
        <f t="shared" si="18"/>
        <v>0.61458315333333535</v>
      </c>
      <c r="D98" s="175">
        <f t="shared" si="10"/>
        <v>0</v>
      </c>
      <c r="E98" s="175">
        <f t="shared" si="16"/>
        <v>12</v>
      </c>
      <c r="F98" s="175">
        <f t="shared" si="11"/>
        <v>1.2</v>
      </c>
      <c r="G98" s="175">
        <f t="shared" si="12"/>
        <v>2</v>
      </c>
      <c r="H98" s="175">
        <f t="shared" si="13"/>
        <v>1.2</v>
      </c>
      <c r="I98" s="303">
        <f t="shared" si="17"/>
        <v>0.1</v>
      </c>
      <c r="J98" s="174">
        <f t="shared" si="14"/>
        <v>0.1</v>
      </c>
      <c r="K98" s="285">
        <f>'DAT IR'!X84</f>
        <v>2604.7214695857219</v>
      </c>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row>
    <row r="99" spans="1:92" ht="17.399999999999999" x14ac:dyDescent="0.3">
      <c r="A99" s="170"/>
      <c r="B99" s="173">
        <f t="shared" si="15"/>
        <v>0.61458315333333535</v>
      </c>
      <c r="C99" s="173">
        <f t="shared" si="18"/>
        <v>0.61805537333333538</v>
      </c>
      <c r="D99" s="175">
        <f t="shared" si="10"/>
        <v>0</v>
      </c>
      <c r="E99" s="175">
        <f t="shared" si="16"/>
        <v>12</v>
      </c>
      <c r="F99" s="175">
        <f t="shared" si="11"/>
        <v>1.2</v>
      </c>
      <c r="G99" s="175">
        <f t="shared" si="12"/>
        <v>2</v>
      </c>
      <c r="H99" s="175">
        <f t="shared" si="13"/>
        <v>1.2</v>
      </c>
      <c r="I99" s="303">
        <f t="shared" si="17"/>
        <v>0.1</v>
      </c>
      <c r="J99" s="174">
        <f t="shared" si="14"/>
        <v>0.1</v>
      </c>
      <c r="K99" s="285">
        <f>'DAT IR'!X85</f>
        <v>2622.2755470968987</v>
      </c>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row>
    <row r="100" spans="1:92" ht="17.399999999999999" x14ac:dyDescent="0.3">
      <c r="A100" s="170"/>
      <c r="B100" s="173">
        <f t="shared" si="15"/>
        <v>0.61805537333333538</v>
      </c>
      <c r="C100" s="173">
        <f t="shared" si="18"/>
        <v>0.6215275933333354</v>
      </c>
      <c r="D100" s="175">
        <f t="shared" si="10"/>
        <v>0</v>
      </c>
      <c r="E100" s="175">
        <f t="shared" si="16"/>
        <v>12</v>
      </c>
      <c r="F100" s="175">
        <f t="shared" si="11"/>
        <v>1.2</v>
      </c>
      <c r="G100" s="175">
        <f t="shared" si="12"/>
        <v>2</v>
      </c>
      <c r="H100" s="175">
        <f t="shared" si="13"/>
        <v>1.2</v>
      </c>
      <c r="I100" s="303">
        <f t="shared" si="17"/>
        <v>0.1</v>
      </c>
      <c r="J100" s="174">
        <f t="shared" si="14"/>
        <v>0.1</v>
      </c>
      <c r="K100" s="285">
        <f>'DAT IR'!X86</f>
        <v>2639.6839484558159</v>
      </c>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row>
    <row r="101" spans="1:92" ht="17.399999999999999" x14ac:dyDescent="0.3">
      <c r="A101" s="170"/>
      <c r="B101" s="173">
        <f t="shared" si="15"/>
        <v>0.6215275933333354</v>
      </c>
      <c r="C101" s="173">
        <f t="shared" si="18"/>
        <v>0.62499981333333543</v>
      </c>
      <c r="D101" s="175">
        <f t="shared" si="10"/>
        <v>0</v>
      </c>
      <c r="E101" s="175">
        <f t="shared" si="16"/>
        <v>12</v>
      </c>
      <c r="F101" s="175">
        <f t="shared" si="11"/>
        <v>1.2</v>
      </c>
      <c r="G101" s="175">
        <f t="shared" si="12"/>
        <v>2</v>
      </c>
      <c r="H101" s="175">
        <f t="shared" si="13"/>
        <v>1.2</v>
      </c>
      <c r="I101" s="303">
        <f t="shared" si="17"/>
        <v>0.1</v>
      </c>
      <c r="J101" s="174">
        <f t="shared" si="14"/>
        <v>0.1</v>
      </c>
      <c r="K101" s="285">
        <f>'DAT IR'!X87</f>
        <v>2656.9478825862302</v>
      </c>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row>
    <row r="102" spans="1:92" ht="17.399999999999999" x14ac:dyDescent="0.3">
      <c r="A102" s="170"/>
      <c r="B102" s="173">
        <f t="shared" si="15"/>
        <v>0.62499981333333543</v>
      </c>
      <c r="C102" s="173">
        <f t="shared" si="18"/>
        <v>0.62847203333333546</v>
      </c>
      <c r="D102" s="175">
        <f t="shared" si="10"/>
        <v>0</v>
      </c>
      <c r="E102" s="175">
        <f t="shared" si="16"/>
        <v>12</v>
      </c>
      <c r="F102" s="175">
        <f t="shared" si="11"/>
        <v>1.2</v>
      </c>
      <c r="G102" s="175">
        <f t="shared" si="12"/>
        <v>2</v>
      </c>
      <c r="H102" s="175">
        <f t="shared" si="13"/>
        <v>1.2</v>
      </c>
      <c r="I102" s="303">
        <f t="shared" si="17"/>
        <v>0.1</v>
      </c>
      <c r="J102" s="174">
        <f t="shared" si="14"/>
        <v>0.1</v>
      </c>
      <c r="K102" s="285">
        <f>'DAT IR'!X88</f>
        <v>2674.0685483793945</v>
      </c>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row>
    <row r="103" spans="1:92" ht="17.399999999999999" x14ac:dyDescent="0.3">
      <c r="A103" s="170"/>
      <c r="B103" s="173">
        <f t="shared" si="15"/>
        <v>0.62847203333333546</v>
      </c>
      <c r="C103" s="173">
        <f t="shared" si="18"/>
        <v>0.63194425333333548</v>
      </c>
      <c r="D103" s="175">
        <f t="shared" si="10"/>
        <v>0</v>
      </c>
      <c r="E103" s="175">
        <f t="shared" si="16"/>
        <v>12</v>
      </c>
      <c r="F103" s="175">
        <f t="shared" si="11"/>
        <v>1.2</v>
      </c>
      <c r="G103" s="175">
        <f t="shared" si="12"/>
        <v>2</v>
      </c>
      <c r="H103" s="175">
        <f t="shared" si="13"/>
        <v>1.2</v>
      </c>
      <c r="I103" s="303">
        <f t="shared" si="17"/>
        <v>0.1</v>
      </c>
      <c r="J103" s="174">
        <f t="shared" si="14"/>
        <v>0.1</v>
      </c>
      <c r="K103" s="285">
        <f>'DAT IR'!X89</f>
        <v>2691.0471347773137</v>
      </c>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row>
    <row r="104" spans="1:92" ht="17.399999999999999" x14ac:dyDescent="0.3">
      <c r="A104" s="170"/>
      <c r="B104" s="173">
        <f t="shared" si="15"/>
        <v>0.63194425333333548</v>
      </c>
      <c r="C104" s="173">
        <f t="shared" si="18"/>
        <v>0.63541647333333551</v>
      </c>
      <c r="D104" s="175">
        <f t="shared" si="10"/>
        <v>0</v>
      </c>
      <c r="E104" s="175">
        <f t="shared" si="16"/>
        <v>12</v>
      </c>
      <c r="F104" s="175">
        <f t="shared" si="11"/>
        <v>1.2</v>
      </c>
      <c r="G104" s="175">
        <f t="shared" si="12"/>
        <v>2</v>
      </c>
      <c r="H104" s="175">
        <f t="shared" si="13"/>
        <v>1.2</v>
      </c>
      <c r="I104" s="303">
        <f t="shared" si="17"/>
        <v>0.1</v>
      </c>
      <c r="J104" s="174">
        <f t="shared" si="14"/>
        <v>0.1</v>
      </c>
      <c r="K104" s="285">
        <f>'DAT IR'!X90</f>
        <v>2707.8848208553109</v>
      </c>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row>
    <row r="105" spans="1:92" ht="17.399999999999999" x14ac:dyDescent="0.3">
      <c r="A105" s="170"/>
      <c r="B105" s="173">
        <f t="shared" si="15"/>
        <v>0.63541647333333551</v>
      </c>
      <c r="C105" s="173">
        <f t="shared" si="18"/>
        <v>0.63888869333333553</v>
      </c>
      <c r="D105" s="175">
        <f t="shared" si="10"/>
        <v>0</v>
      </c>
      <c r="E105" s="175">
        <f t="shared" si="16"/>
        <v>12</v>
      </c>
      <c r="F105" s="175">
        <f t="shared" si="11"/>
        <v>1.2</v>
      </c>
      <c r="G105" s="175">
        <f t="shared" si="12"/>
        <v>2</v>
      </c>
      <c r="H105" s="175">
        <f t="shared" si="13"/>
        <v>1.2</v>
      </c>
      <c r="I105" s="303">
        <f t="shared" si="17"/>
        <v>0.1</v>
      </c>
      <c r="J105" s="174">
        <f t="shared" si="14"/>
        <v>0.1</v>
      </c>
      <c r="K105" s="285">
        <f>'DAT IR'!X91</f>
        <v>2724.5827759039084</v>
      </c>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row>
    <row r="106" spans="1:92" ht="17.399999999999999" x14ac:dyDescent="0.3">
      <c r="A106" s="170"/>
      <c r="B106" s="173">
        <f t="shared" si="15"/>
        <v>0.63888869333333553</v>
      </c>
      <c r="C106" s="173">
        <f t="shared" si="18"/>
        <v>0.64236091333333556</v>
      </c>
      <c r="D106" s="175">
        <f t="shared" si="10"/>
        <v>0</v>
      </c>
      <c r="E106" s="175">
        <f t="shared" si="16"/>
        <v>12</v>
      </c>
      <c r="F106" s="175">
        <f t="shared" si="11"/>
        <v>1.2</v>
      </c>
      <c r="G106" s="175">
        <f t="shared" si="12"/>
        <v>2</v>
      </c>
      <c r="H106" s="175">
        <f t="shared" si="13"/>
        <v>1.2</v>
      </c>
      <c r="I106" s="303">
        <f t="shared" si="17"/>
        <v>0.1</v>
      </c>
      <c r="J106" s="174">
        <f t="shared" si="14"/>
        <v>0.1</v>
      </c>
      <c r="K106" s="285">
        <f>'DAT IR'!X92</f>
        <v>2741.1421595100287</v>
      </c>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row>
    <row r="107" spans="1:92" ht="17.399999999999999" x14ac:dyDescent="0.3">
      <c r="A107" s="170"/>
      <c r="B107" s="173">
        <f t="shared" si="15"/>
        <v>0.64236091333333556</v>
      </c>
      <c r="C107" s="173">
        <f t="shared" si="18"/>
        <v>0.64583313333333559</v>
      </c>
      <c r="D107" s="175">
        <f t="shared" si="10"/>
        <v>0</v>
      </c>
      <c r="E107" s="175">
        <f t="shared" si="16"/>
        <v>12</v>
      </c>
      <c r="F107" s="175">
        <f t="shared" si="11"/>
        <v>1.2</v>
      </c>
      <c r="G107" s="175">
        <f t="shared" si="12"/>
        <v>2</v>
      </c>
      <c r="H107" s="175">
        <f t="shared" si="13"/>
        <v>1.2</v>
      </c>
      <c r="I107" s="303">
        <f t="shared" si="17"/>
        <v>0.1</v>
      </c>
      <c r="J107" s="174">
        <f t="shared" si="14"/>
        <v>0.1</v>
      </c>
      <c r="K107" s="285">
        <f>'DAT IR'!X93</f>
        <v>2757.5641216375211</v>
      </c>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row>
    <row r="108" spans="1:92" ht="17.399999999999999" x14ac:dyDescent="0.3">
      <c r="A108" s="170"/>
      <c r="B108" s="173">
        <f t="shared" si="15"/>
        <v>0.64583313333333559</v>
      </c>
      <c r="C108" s="173">
        <f t="shared" si="18"/>
        <v>0.64930535333333561</v>
      </c>
      <c r="D108" s="175">
        <f t="shared" si="10"/>
        <v>0</v>
      </c>
      <c r="E108" s="175">
        <f t="shared" si="16"/>
        <v>12</v>
      </c>
      <c r="F108" s="175">
        <f t="shared" si="11"/>
        <v>1.2</v>
      </c>
      <c r="G108" s="175">
        <f t="shared" si="12"/>
        <v>2</v>
      </c>
      <c r="H108" s="175">
        <f t="shared" si="13"/>
        <v>1.2</v>
      </c>
      <c r="I108" s="303">
        <f t="shared" si="17"/>
        <v>0.1</v>
      </c>
      <c r="J108" s="174">
        <f t="shared" si="14"/>
        <v>0.1</v>
      </c>
      <c r="K108" s="285">
        <f>'DAT IR'!X94</f>
        <v>2773.8498027070218</v>
      </c>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row>
    <row r="109" spans="1:92" ht="17.399999999999999" x14ac:dyDescent="0.3">
      <c r="A109" s="170"/>
      <c r="B109" s="173">
        <f t="shared" si="15"/>
        <v>0.64930535333333561</v>
      </c>
      <c r="C109" s="173">
        <f t="shared" si="18"/>
        <v>0.65277757333333564</v>
      </c>
      <c r="D109" s="175">
        <f t="shared" si="10"/>
        <v>0</v>
      </c>
      <c r="E109" s="175">
        <f t="shared" si="16"/>
        <v>12</v>
      </c>
      <c r="F109" s="175">
        <f t="shared" si="11"/>
        <v>1.2</v>
      </c>
      <c r="G109" s="175">
        <f t="shared" si="12"/>
        <v>2</v>
      </c>
      <c r="H109" s="175">
        <f t="shared" si="13"/>
        <v>1.2</v>
      </c>
      <c r="I109" s="303">
        <f t="shared" si="17"/>
        <v>0.1</v>
      </c>
      <c r="J109" s="174">
        <f t="shared" si="14"/>
        <v>0.1</v>
      </c>
      <c r="K109" s="285">
        <f>'DAT IR'!X95</f>
        <v>2790.0003336751502</v>
      </c>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row>
    <row r="110" spans="1:92" ht="17.399999999999999" x14ac:dyDescent="0.3">
      <c r="A110" s="170"/>
      <c r="B110" s="173">
        <f t="shared" si="15"/>
        <v>0.65277757333333564</v>
      </c>
      <c r="C110" s="173">
        <f t="shared" si="18"/>
        <v>0.65624979333333566</v>
      </c>
      <c r="D110" s="175">
        <f t="shared" si="10"/>
        <v>0</v>
      </c>
      <c r="E110" s="175">
        <f t="shared" si="16"/>
        <v>12</v>
      </c>
      <c r="F110" s="175">
        <f t="shared" si="11"/>
        <v>1.2</v>
      </c>
      <c r="G110" s="175">
        <f t="shared" si="12"/>
        <v>2</v>
      </c>
      <c r="H110" s="175">
        <f t="shared" si="13"/>
        <v>1.2</v>
      </c>
      <c r="I110" s="303">
        <f t="shared" si="17"/>
        <v>0.1</v>
      </c>
      <c r="J110" s="174">
        <f t="shared" si="14"/>
        <v>0.1</v>
      </c>
      <c r="K110" s="285">
        <f>'DAT IR'!X96</f>
        <v>2806.0168361130472</v>
      </c>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row>
    <row r="111" spans="1:92" ht="17.399999999999999" x14ac:dyDescent="0.3">
      <c r="A111" s="170"/>
      <c r="B111" s="173">
        <f t="shared" si="15"/>
        <v>0.65624979333333566</v>
      </c>
      <c r="C111" s="173">
        <f t="shared" si="18"/>
        <v>0.65972201333333569</v>
      </c>
      <c r="D111" s="175">
        <f t="shared" si="10"/>
        <v>0</v>
      </c>
      <c r="E111" s="175">
        <f t="shared" si="16"/>
        <v>12</v>
      </c>
      <c r="F111" s="175">
        <f t="shared" si="11"/>
        <v>1.2</v>
      </c>
      <c r="G111" s="175">
        <f t="shared" si="12"/>
        <v>2</v>
      </c>
      <c r="H111" s="175">
        <f t="shared" si="13"/>
        <v>1.2</v>
      </c>
      <c r="I111" s="303">
        <f t="shared" si="17"/>
        <v>0.1</v>
      </c>
      <c r="J111" s="174">
        <f t="shared" si="14"/>
        <v>0.1</v>
      </c>
      <c r="K111" s="285">
        <f>'DAT IR'!X97</f>
        <v>2821.9004222842636</v>
      </c>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row>
    <row r="112" spans="1:92" ht="17.399999999999999" x14ac:dyDescent="0.3">
      <c r="A112" s="170"/>
      <c r="B112" s="173">
        <f t="shared" si="15"/>
        <v>0.65972201333333569</v>
      </c>
      <c r="C112" s="173">
        <f t="shared" si="18"/>
        <v>0.66319423333333571</v>
      </c>
      <c r="D112" s="175">
        <f t="shared" si="10"/>
        <v>0</v>
      </c>
      <c r="E112" s="175">
        <f t="shared" si="16"/>
        <v>12</v>
      </c>
      <c r="F112" s="175">
        <f t="shared" si="11"/>
        <v>1.2</v>
      </c>
      <c r="G112" s="175">
        <f t="shared" si="12"/>
        <v>2</v>
      </c>
      <c r="H112" s="175">
        <f t="shared" si="13"/>
        <v>1.2</v>
      </c>
      <c r="I112" s="303">
        <f t="shared" si="17"/>
        <v>0.1</v>
      </c>
      <c r="J112" s="174">
        <f t="shared" si="14"/>
        <v>0.1</v>
      </c>
      <c r="K112" s="285">
        <f>'DAT IR'!X98</f>
        <v>2837.6521952219996</v>
      </c>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row>
    <row r="113" spans="1:92" ht="17.399999999999999" x14ac:dyDescent="0.3">
      <c r="A113" s="170"/>
      <c r="B113" s="173">
        <f t="shared" si="15"/>
        <v>0.66319423333333571</v>
      </c>
      <c r="C113" s="173">
        <f t="shared" si="18"/>
        <v>0.66666645333333574</v>
      </c>
      <c r="D113" s="175">
        <f t="shared" si="10"/>
        <v>0</v>
      </c>
      <c r="E113" s="175">
        <f t="shared" si="16"/>
        <v>12</v>
      </c>
      <c r="F113" s="175">
        <f t="shared" si="11"/>
        <v>1.2</v>
      </c>
      <c r="G113" s="175">
        <f t="shared" si="12"/>
        <v>2</v>
      </c>
      <c r="H113" s="175">
        <f t="shared" si="13"/>
        <v>1.2</v>
      </c>
      <c r="I113" s="303">
        <f t="shared" si="17"/>
        <v>0.1</v>
      </c>
      <c r="J113" s="174">
        <f t="shared" si="14"/>
        <v>0.1</v>
      </c>
      <c r="K113" s="285">
        <f>'DAT IR'!X99</f>
        <v>2853.2732488057068</v>
      </c>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row>
    <row r="114" spans="1:92" ht="17.399999999999999" x14ac:dyDescent="0.3">
      <c r="A114" s="170"/>
      <c r="B114" s="173">
        <f t="shared" si="15"/>
        <v>0.66666645333333574</v>
      </c>
      <c r="C114" s="173">
        <f t="shared" si="18"/>
        <v>0.67013867333333577</v>
      </c>
      <c r="D114" s="175">
        <f t="shared" si="10"/>
        <v>0</v>
      </c>
      <c r="E114" s="175">
        <f t="shared" si="16"/>
        <v>12</v>
      </c>
      <c r="F114" s="175">
        <f t="shared" si="11"/>
        <v>1.2</v>
      </c>
      <c r="G114" s="175">
        <f t="shared" si="12"/>
        <v>2</v>
      </c>
      <c r="H114" s="175">
        <f t="shared" si="13"/>
        <v>1.2</v>
      </c>
      <c r="I114" s="303">
        <f t="shared" si="17"/>
        <v>0.1</v>
      </c>
      <c r="J114" s="174">
        <f t="shared" si="14"/>
        <v>0.1</v>
      </c>
      <c r="K114" s="285">
        <f>'DAT IR'!X100</f>
        <v>2868.7646678370502</v>
      </c>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row>
    <row r="115" spans="1:92" ht="17.399999999999999" x14ac:dyDescent="0.3">
      <c r="A115" s="170"/>
      <c r="B115" s="173">
        <f t="shared" si="15"/>
        <v>0.67013867333333577</v>
      </c>
      <c r="C115" s="173">
        <f t="shared" si="18"/>
        <v>0.67361089333333579</v>
      </c>
      <c r="D115" s="175">
        <f t="shared" si="10"/>
        <v>0</v>
      </c>
      <c r="E115" s="175">
        <f t="shared" si="16"/>
        <v>12</v>
      </c>
      <c r="F115" s="175">
        <f t="shared" si="11"/>
        <v>1.2</v>
      </c>
      <c r="G115" s="175">
        <f t="shared" si="12"/>
        <v>2</v>
      </c>
      <c r="H115" s="175">
        <f t="shared" si="13"/>
        <v>1.2</v>
      </c>
      <c r="I115" s="303">
        <f t="shared" si="17"/>
        <v>0.1</v>
      </c>
      <c r="J115" s="174">
        <f t="shared" si="14"/>
        <v>0.1</v>
      </c>
      <c r="K115" s="285">
        <f>'DAT IR'!X101</f>
        <v>2884.1275281152439</v>
      </c>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row>
    <row r="116" spans="1:92" ht="17.399999999999999" x14ac:dyDescent="0.3">
      <c r="A116" s="170"/>
      <c r="B116" s="173">
        <f t="shared" si="15"/>
        <v>0.67361089333333579</v>
      </c>
      <c r="C116" s="173">
        <f t="shared" si="18"/>
        <v>0.67708311333333582</v>
      </c>
      <c r="D116" s="175">
        <f t="shared" si="10"/>
        <v>0</v>
      </c>
      <c r="E116" s="175">
        <f t="shared" si="16"/>
        <v>12</v>
      </c>
      <c r="F116" s="175">
        <f t="shared" si="11"/>
        <v>1.2</v>
      </c>
      <c r="G116" s="175">
        <f t="shared" si="12"/>
        <v>2</v>
      </c>
      <c r="H116" s="175">
        <f t="shared" si="13"/>
        <v>1.2</v>
      </c>
      <c r="I116" s="303">
        <f t="shared" si="17"/>
        <v>0.1</v>
      </c>
      <c r="J116" s="174">
        <f t="shared" si="14"/>
        <v>0.1</v>
      </c>
      <c r="K116" s="285">
        <f>'DAT IR'!X102</f>
        <v>2899.3628965117591</v>
      </c>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row>
    <row r="117" spans="1:92" ht="17.399999999999999" x14ac:dyDescent="0.3">
      <c r="A117" s="170"/>
      <c r="B117" s="173">
        <f t="shared" si="15"/>
        <v>0.67708311333333582</v>
      </c>
      <c r="C117" s="173">
        <f t="shared" si="18"/>
        <v>0.68055533333333584</v>
      </c>
      <c r="D117" s="175">
        <f t="shared" si="10"/>
        <v>0</v>
      </c>
      <c r="E117" s="175">
        <f t="shared" si="16"/>
        <v>12</v>
      </c>
      <c r="F117" s="175">
        <f t="shared" si="11"/>
        <v>1.2</v>
      </c>
      <c r="G117" s="175">
        <f t="shared" si="12"/>
        <v>2</v>
      </c>
      <c r="H117" s="175">
        <f t="shared" si="13"/>
        <v>1.2</v>
      </c>
      <c r="I117" s="303">
        <f t="shared" si="17"/>
        <v>0.1</v>
      </c>
      <c r="J117" s="174">
        <f t="shared" si="14"/>
        <v>0.1</v>
      </c>
      <c r="K117" s="285">
        <f>'DAT IR'!X103</f>
        <v>2914.4718310444127</v>
      </c>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row>
    <row r="118" spans="1:92" ht="17.399999999999999" x14ac:dyDescent="0.3">
      <c r="A118" s="170"/>
      <c r="B118" s="173">
        <f t="shared" si="15"/>
        <v>0.68055533333333584</v>
      </c>
      <c r="C118" s="173">
        <f t="shared" si="18"/>
        <v>0.68402755333333587</v>
      </c>
      <c r="D118" s="175">
        <f t="shared" si="10"/>
        <v>0</v>
      </c>
      <c r="E118" s="175">
        <f t="shared" si="16"/>
        <v>12</v>
      </c>
      <c r="F118" s="175">
        <f t="shared" si="11"/>
        <v>1.2</v>
      </c>
      <c r="G118" s="175">
        <f t="shared" si="12"/>
        <v>2</v>
      </c>
      <c r="H118" s="175">
        <f t="shared" si="13"/>
        <v>1.2</v>
      </c>
      <c r="I118" s="303">
        <f t="shared" si="17"/>
        <v>0.1</v>
      </c>
      <c r="J118" s="174">
        <f t="shared" si="14"/>
        <v>0.1</v>
      </c>
      <c r="K118" s="285">
        <f>'DAT IR'!X104</f>
        <v>2929.4553809508416</v>
      </c>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row>
    <row r="119" spans="1:92" ht="17.399999999999999" x14ac:dyDescent="0.3">
      <c r="A119" s="170"/>
      <c r="B119" s="173">
        <f t="shared" si="15"/>
        <v>0.68402755333333587</v>
      </c>
      <c r="C119" s="173">
        <f t="shared" si="18"/>
        <v>0.6874997733333359</v>
      </c>
      <c r="D119" s="175">
        <f t="shared" si="10"/>
        <v>0</v>
      </c>
      <c r="E119" s="175">
        <f t="shared" si="16"/>
        <v>12</v>
      </c>
      <c r="F119" s="175">
        <f t="shared" si="11"/>
        <v>1.2</v>
      </c>
      <c r="G119" s="175">
        <f t="shared" si="12"/>
        <v>2</v>
      </c>
      <c r="H119" s="175">
        <f t="shared" si="13"/>
        <v>1.2</v>
      </c>
      <c r="I119" s="303">
        <f t="shared" si="17"/>
        <v>0.1</v>
      </c>
      <c r="J119" s="174">
        <f t="shared" si="14"/>
        <v>0.1</v>
      </c>
      <c r="K119" s="285">
        <f>'DAT IR'!X105</f>
        <v>2944.3145867613662</v>
      </c>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row>
    <row r="120" spans="1:92" ht="17.399999999999999" x14ac:dyDescent="0.3">
      <c r="A120" s="170"/>
      <c r="B120" s="173">
        <f t="shared" si="15"/>
        <v>0.6874997733333359</v>
      </c>
      <c r="C120" s="173">
        <f t="shared" si="18"/>
        <v>0.69097199333333592</v>
      </c>
      <c r="D120" s="175">
        <f t="shared" si="10"/>
        <v>0</v>
      </c>
      <c r="E120" s="175">
        <f t="shared" si="16"/>
        <v>12</v>
      </c>
      <c r="F120" s="175">
        <f t="shared" si="11"/>
        <v>1.2</v>
      </c>
      <c r="G120" s="175">
        <f t="shared" si="12"/>
        <v>2</v>
      </c>
      <c r="H120" s="175">
        <f t="shared" si="13"/>
        <v>1.2</v>
      </c>
      <c r="I120" s="303">
        <f t="shared" si="17"/>
        <v>0.1</v>
      </c>
      <c r="J120" s="174">
        <f t="shared" si="14"/>
        <v>0.1</v>
      </c>
      <c r="K120" s="285">
        <f>'DAT IR'!X106</f>
        <v>2959.0504803712502</v>
      </c>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row>
    <row r="121" spans="1:92" ht="17.399999999999999" x14ac:dyDescent="0.3">
      <c r="A121" s="170"/>
      <c r="B121" s="173">
        <f t="shared" si="15"/>
        <v>0.69097199333333592</v>
      </c>
      <c r="C121" s="173">
        <f t="shared" si="18"/>
        <v>0.69444421333333595</v>
      </c>
      <c r="D121" s="175">
        <f t="shared" si="10"/>
        <v>0</v>
      </c>
      <c r="E121" s="175">
        <f t="shared" si="16"/>
        <v>12</v>
      </c>
      <c r="F121" s="175">
        <f t="shared" si="11"/>
        <v>1.2</v>
      </c>
      <c r="G121" s="175">
        <f t="shared" si="12"/>
        <v>2</v>
      </c>
      <c r="H121" s="175">
        <f t="shared" si="13"/>
        <v>1.2</v>
      </c>
      <c r="I121" s="303">
        <f t="shared" si="17"/>
        <v>0.1</v>
      </c>
      <c r="J121" s="174">
        <f t="shared" si="14"/>
        <v>0.1</v>
      </c>
      <c r="K121" s="285">
        <f>'DAT IR'!X107</f>
        <v>2973.6640851123611</v>
      </c>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row>
    <row r="122" spans="1:92" ht="17.399999999999999" x14ac:dyDescent="0.3">
      <c r="A122" s="170"/>
      <c r="B122" s="173">
        <f t="shared" si="15"/>
        <v>0.69444421333333595</v>
      </c>
      <c r="C122" s="173">
        <f t="shared" si="18"/>
        <v>0.69791643333333597</v>
      </c>
      <c r="D122" s="175">
        <f t="shared" si="10"/>
        <v>0</v>
      </c>
      <c r="E122" s="175">
        <f t="shared" si="16"/>
        <v>12</v>
      </c>
      <c r="F122" s="175">
        <f t="shared" si="11"/>
        <v>1.2</v>
      </c>
      <c r="G122" s="175">
        <f t="shared" si="12"/>
        <v>2</v>
      </c>
      <c r="H122" s="175">
        <f t="shared" si="13"/>
        <v>1.2</v>
      </c>
      <c r="I122" s="303">
        <f t="shared" si="17"/>
        <v>0.1</v>
      </c>
      <c r="J122" s="174">
        <f t="shared" si="14"/>
        <v>0.1</v>
      </c>
      <c r="K122" s="285">
        <f>'DAT IR'!X108</f>
        <v>2988.1564158242345</v>
      </c>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row>
    <row r="123" spans="1:92" ht="17.399999999999999" x14ac:dyDescent="0.3">
      <c r="A123" s="170"/>
      <c r="B123" s="173">
        <f t="shared" si="15"/>
        <v>0.69791643333333597</v>
      </c>
      <c r="C123" s="173">
        <f t="shared" si="18"/>
        <v>0.701388653333336</v>
      </c>
      <c r="D123" s="175">
        <f t="shared" si="10"/>
        <v>0</v>
      </c>
      <c r="E123" s="175">
        <f t="shared" si="16"/>
        <v>12</v>
      </c>
      <c r="F123" s="175">
        <f t="shared" si="11"/>
        <v>1.2</v>
      </c>
      <c r="G123" s="175">
        <f t="shared" si="12"/>
        <v>2</v>
      </c>
      <c r="H123" s="175">
        <f t="shared" si="13"/>
        <v>1.2</v>
      </c>
      <c r="I123" s="303">
        <f t="shared" si="17"/>
        <v>0.1</v>
      </c>
      <c r="J123" s="174">
        <f t="shared" si="14"/>
        <v>0.1</v>
      </c>
      <c r="K123" s="285">
        <f>'DAT IR'!X109</f>
        <v>3002.5284789245497</v>
      </c>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row>
    <row r="124" spans="1:92" ht="17.399999999999999" x14ac:dyDescent="0.3">
      <c r="A124" s="170"/>
      <c r="B124" s="173">
        <f t="shared" si="15"/>
        <v>0.701388653333336</v>
      </c>
      <c r="C124" s="173">
        <f t="shared" si="18"/>
        <v>0.70486087333333602</v>
      </c>
      <c r="D124" s="175">
        <f t="shared" si="10"/>
        <v>0</v>
      </c>
      <c r="E124" s="175">
        <f t="shared" si="16"/>
        <v>12</v>
      </c>
      <c r="F124" s="175">
        <f t="shared" si="11"/>
        <v>1.2</v>
      </c>
      <c r="G124" s="175">
        <f t="shared" si="12"/>
        <v>2</v>
      </c>
      <c r="H124" s="175">
        <f t="shared" si="13"/>
        <v>1.2</v>
      </c>
      <c r="I124" s="303">
        <f t="shared" si="17"/>
        <v>0.1</v>
      </c>
      <c r="J124" s="174">
        <f t="shared" si="14"/>
        <v>0.1</v>
      </c>
      <c r="K124" s="285">
        <f>'DAT IR'!X110</f>
        <v>3016.7812724790197</v>
      </c>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row>
    <row r="125" spans="1:92" ht="17.399999999999999" x14ac:dyDescent="0.3">
      <c r="A125" s="170"/>
      <c r="B125" s="173">
        <f t="shared" si="15"/>
        <v>0.70486087333333602</v>
      </c>
      <c r="C125" s="173">
        <f t="shared" si="18"/>
        <v>0.70833309333333605</v>
      </c>
      <c r="D125" s="175">
        <f t="shared" si="10"/>
        <v>0</v>
      </c>
      <c r="E125" s="175">
        <f t="shared" si="16"/>
        <v>12</v>
      </c>
      <c r="F125" s="175">
        <f t="shared" si="11"/>
        <v>1.2</v>
      </c>
      <c r="G125" s="175">
        <f t="shared" si="12"/>
        <v>2</v>
      </c>
      <c r="H125" s="175">
        <f t="shared" si="13"/>
        <v>1.2</v>
      </c>
      <c r="I125" s="303">
        <f t="shared" si="17"/>
        <v>0.1</v>
      </c>
      <c r="J125" s="174">
        <f t="shared" si="14"/>
        <v>0.1</v>
      </c>
      <c r="K125" s="285">
        <f>'DAT IR'!X111</f>
        <v>3030.9157862707025</v>
      </c>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row>
    <row r="126" spans="1:92" ht="17.399999999999999" x14ac:dyDescent="0.3">
      <c r="A126" s="170"/>
      <c r="B126" s="173">
        <f t="shared" si="15"/>
        <v>0.70833309333333605</v>
      </c>
      <c r="C126" s="173">
        <f t="shared" si="18"/>
        <v>0.71180531333333608</v>
      </c>
      <c r="D126" s="175">
        <f t="shared" si="10"/>
        <v>0</v>
      </c>
      <c r="E126" s="175">
        <f t="shared" si="16"/>
        <v>12</v>
      </c>
      <c r="F126" s="175">
        <f t="shared" si="11"/>
        <v>1.2</v>
      </c>
      <c r="G126" s="175">
        <f t="shared" si="12"/>
        <v>2</v>
      </c>
      <c r="H126" s="175">
        <f t="shared" si="13"/>
        <v>1.2</v>
      </c>
      <c r="I126" s="303">
        <f t="shared" si="17"/>
        <v>0.1</v>
      </c>
      <c r="J126" s="174">
        <f t="shared" si="14"/>
        <v>0.1</v>
      </c>
      <c r="K126" s="285">
        <f>'DAT IR'!X112</f>
        <v>3044.9330018687365</v>
      </c>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row>
    <row r="127" spans="1:92" ht="17.399999999999999" x14ac:dyDescent="0.3">
      <c r="A127" s="170"/>
      <c r="B127" s="173">
        <f t="shared" si="15"/>
        <v>0.71180531333333608</v>
      </c>
      <c r="C127" s="173">
        <f t="shared" si="18"/>
        <v>0.7152775333333361</v>
      </c>
      <c r="D127" s="175">
        <f t="shared" si="10"/>
        <v>0</v>
      </c>
      <c r="E127" s="175">
        <f t="shared" si="16"/>
        <v>12</v>
      </c>
      <c r="F127" s="175">
        <f t="shared" si="11"/>
        <v>1.2</v>
      </c>
      <c r="G127" s="175">
        <f t="shared" si="12"/>
        <v>2</v>
      </c>
      <c r="H127" s="175">
        <f t="shared" si="13"/>
        <v>1.2</v>
      </c>
      <c r="I127" s="303">
        <f t="shared" si="17"/>
        <v>0.1</v>
      </c>
      <c r="J127" s="174">
        <f t="shared" si="14"/>
        <v>0.1</v>
      </c>
      <c r="K127" s="285">
        <f>'DAT IR'!X113</f>
        <v>3058.8338926965043</v>
      </c>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row>
    <row r="128" spans="1:92" ht="17.399999999999999" x14ac:dyDescent="0.3">
      <c r="A128" s="170"/>
      <c r="B128" s="173">
        <f t="shared" si="15"/>
        <v>0.7152775333333361</v>
      </c>
      <c r="C128" s="173">
        <f t="shared" si="18"/>
        <v>0.71874975333333613</v>
      </c>
      <c r="D128" s="175">
        <f t="shared" si="10"/>
        <v>0</v>
      </c>
      <c r="E128" s="175">
        <f t="shared" si="16"/>
        <v>12</v>
      </c>
      <c r="F128" s="175">
        <f t="shared" si="11"/>
        <v>1.2</v>
      </c>
      <c r="G128" s="175">
        <f t="shared" si="12"/>
        <v>2</v>
      </c>
      <c r="H128" s="175">
        <f t="shared" si="13"/>
        <v>1.2</v>
      </c>
      <c r="I128" s="303">
        <f t="shared" si="17"/>
        <v>0.1</v>
      </c>
      <c r="J128" s="174">
        <f t="shared" si="14"/>
        <v>0.1</v>
      </c>
      <c r="K128" s="285">
        <f>'DAT IR'!X114</f>
        <v>3072.6194240992336</v>
      </c>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row>
    <row r="129" spans="1:92" ht="17.399999999999999" x14ac:dyDescent="0.3">
      <c r="A129" s="170"/>
      <c r="B129" s="173">
        <f t="shared" si="15"/>
        <v>0.71874975333333613</v>
      </c>
      <c r="C129" s="173">
        <f t="shared" si="18"/>
        <v>0.72222197333333615</v>
      </c>
      <c r="D129" s="175">
        <f t="shared" si="10"/>
        <v>0</v>
      </c>
      <c r="E129" s="175">
        <f t="shared" si="16"/>
        <v>12</v>
      </c>
      <c r="F129" s="175">
        <f t="shared" si="11"/>
        <v>1.2</v>
      </c>
      <c r="G129" s="175">
        <f t="shared" si="12"/>
        <v>2</v>
      </c>
      <c r="H129" s="175">
        <f t="shared" si="13"/>
        <v>1.2</v>
      </c>
      <c r="I129" s="303">
        <f t="shared" si="17"/>
        <v>0.1</v>
      </c>
      <c r="J129" s="174">
        <f t="shared" si="14"/>
        <v>0.1</v>
      </c>
      <c r="K129" s="285">
        <f>'DAT IR'!X115</f>
        <v>3086.2905534110341</v>
      </c>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row>
    <row r="130" spans="1:92" ht="17.399999999999999" x14ac:dyDescent="0.3">
      <c r="A130" s="170"/>
      <c r="B130" s="173">
        <f t="shared" si="15"/>
        <v>0.72222197333333615</v>
      </c>
      <c r="C130" s="173">
        <f t="shared" si="18"/>
        <v>0.72569419333333618</v>
      </c>
      <c r="D130" s="175">
        <f t="shared" si="10"/>
        <v>0</v>
      </c>
      <c r="E130" s="175">
        <f t="shared" si="16"/>
        <v>12</v>
      </c>
      <c r="F130" s="175">
        <f t="shared" si="11"/>
        <v>1.2</v>
      </c>
      <c r="G130" s="175">
        <f t="shared" si="12"/>
        <v>2</v>
      </c>
      <c r="H130" s="175">
        <f t="shared" si="13"/>
        <v>1.2</v>
      </c>
      <c r="I130" s="303">
        <f t="shared" si="17"/>
        <v>0.1</v>
      </c>
      <c r="J130" s="174">
        <f t="shared" si="14"/>
        <v>0.1</v>
      </c>
      <c r="K130" s="285">
        <f>'DAT IR'!X116</f>
        <v>3099.84823002138</v>
      </c>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row>
    <row r="131" spans="1:92" ht="17.399999999999999" x14ac:dyDescent="0.3">
      <c r="A131" s="170"/>
      <c r="B131" s="173">
        <f t="shared" si="15"/>
        <v>0.72569419333333618</v>
      </c>
      <c r="C131" s="173">
        <f t="shared" si="18"/>
        <v>0.72916641333333621</v>
      </c>
      <c r="D131" s="175">
        <f t="shared" si="10"/>
        <v>0</v>
      </c>
      <c r="E131" s="175">
        <f t="shared" si="16"/>
        <v>12</v>
      </c>
      <c r="F131" s="175">
        <f t="shared" si="11"/>
        <v>1.2</v>
      </c>
      <c r="G131" s="175">
        <f t="shared" si="12"/>
        <v>2</v>
      </c>
      <c r="H131" s="175">
        <f t="shared" si="13"/>
        <v>1.2</v>
      </c>
      <c r="I131" s="303">
        <f t="shared" si="17"/>
        <v>0.1</v>
      </c>
      <c r="J131" s="174">
        <f t="shared" si="14"/>
        <v>0.1</v>
      </c>
      <c r="K131" s="285">
        <f>'DAT IR'!X117</f>
        <v>3113.29339544104</v>
      </c>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row>
    <row r="132" spans="1:92" ht="17.399999999999999" x14ac:dyDescent="0.3">
      <c r="A132" s="170"/>
      <c r="B132" s="173">
        <f t="shared" si="15"/>
        <v>0.72916641333333621</v>
      </c>
      <c r="C132" s="173">
        <f t="shared" si="18"/>
        <v>0.73263863333333623</v>
      </c>
      <c r="D132" s="175">
        <f t="shared" si="10"/>
        <v>0</v>
      </c>
      <c r="E132" s="175">
        <f t="shared" si="16"/>
        <v>12</v>
      </c>
      <c r="F132" s="175">
        <f t="shared" si="11"/>
        <v>1.2</v>
      </c>
      <c r="G132" s="175">
        <f t="shared" si="12"/>
        <v>2</v>
      </c>
      <c r="H132" s="175">
        <f t="shared" si="13"/>
        <v>1.2</v>
      </c>
      <c r="I132" s="303">
        <f t="shared" si="17"/>
        <v>0.1</v>
      </c>
      <c r="J132" s="174">
        <f t="shared" si="14"/>
        <v>0.1</v>
      </c>
      <c r="K132" s="285">
        <f>'DAT IR'!X118</f>
        <v>3126.6269833674601</v>
      </c>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row>
    <row r="133" spans="1:92" ht="17.399999999999999" x14ac:dyDescent="0.3">
      <c r="A133" s="170"/>
      <c r="B133" s="173">
        <f t="shared" si="15"/>
        <v>0.73263863333333623</v>
      </c>
      <c r="C133" s="173">
        <f t="shared" si="18"/>
        <v>0.73611085333333626</v>
      </c>
      <c r="D133" s="175">
        <f t="shared" si="10"/>
        <v>0</v>
      </c>
      <c r="E133" s="175">
        <f t="shared" si="16"/>
        <v>12</v>
      </c>
      <c r="F133" s="175">
        <f t="shared" si="11"/>
        <v>1.2</v>
      </c>
      <c r="G133" s="175">
        <f t="shared" si="12"/>
        <v>2</v>
      </c>
      <c r="H133" s="175">
        <f t="shared" si="13"/>
        <v>1.2</v>
      </c>
      <c r="I133" s="303">
        <f t="shared" si="17"/>
        <v>0.1</v>
      </c>
      <c r="J133" s="174">
        <f t="shared" si="14"/>
        <v>0.1</v>
      </c>
      <c r="K133" s="285">
        <f>'DAT IR'!X119</f>
        <v>3139.8499197496053</v>
      </c>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row>
    <row r="134" spans="1:92" ht="17.399999999999999" x14ac:dyDescent="0.3">
      <c r="A134" s="170"/>
      <c r="B134" s="173">
        <f t="shared" si="15"/>
        <v>0.73611085333333626</v>
      </c>
      <c r="C134" s="173">
        <f t="shared" si="18"/>
        <v>0.73958307333333628</v>
      </c>
      <c r="D134" s="175">
        <f t="shared" si="10"/>
        <v>0</v>
      </c>
      <c r="E134" s="175">
        <f t="shared" si="16"/>
        <v>12</v>
      </c>
      <c r="F134" s="175">
        <f t="shared" si="11"/>
        <v>1.2</v>
      </c>
      <c r="G134" s="175">
        <f t="shared" si="12"/>
        <v>2</v>
      </c>
      <c r="H134" s="175">
        <f t="shared" si="13"/>
        <v>1.2</v>
      </c>
      <c r="I134" s="303">
        <f t="shared" si="17"/>
        <v>0.1</v>
      </c>
      <c r="J134" s="174">
        <f t="shared" si="14"/>
        <v>0.1</v>
      </c>
      <c r="K134" s="285">
        <f>'DAT IR'!X120</f>
        <v>3152.9631228522603</v>
      </c>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row>
    <row r="135" spans="1:92" ht="17.399999999999999" x14ac:dyDescent="0.3">
      <c r="A135" s="170"/>
      <c r="B135" s="173">
        <f t="shared" si="15"/>
        <v>0.73958307333333628</v>
      </c>
      <c r="C135" s="173">
        <f t="shared" si="18"/>
        <v>0.74305529333333631</v>
      </c>
      <c r="D135" s="175">
        <f t="shared" si="10"/>
        <v>0</v>
      </c>
      <c r="E135" s="175">
        <f t="shared" si="16"/>
        <v>12</v>
      </c>
      <c r="F135" s="175">
        <f t="shared" si="11"/>
        <v>1.2</v>
      </c>
      <c r="G135" s="175">
        <f t="shared" si="12"/>
        <v>2</v>
      </c>
      <c r="H135" s="175">
        <f t="shared" si="13"/>
        <v>1.2</v>
      </c>
      <c r="I135" s="303">
        <f t="shared" si="17"/>
        <v>0.1</v>
      </c>
      <c r="J135" s="174">
        <f t="shared" si="14"/>
        <v>0.1</v>
      </c>
      <c r="K135" s="285">
        <f>'DAT IR'!X121</f>
        <v>3165.9675033197991</v>
      </c>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row>
    <row r="136" spans="1:92" ht="17.399999999999999" x14ac:dyDescent="0.3">
      <c r="A136" s="170"/>
      <c r="B136" s="173">
        <f t="shared" si="15"/>
        <v>0.74305529333333631</v>
      </c>
      <c r="C136" s="173">
        <f t="shared" si="18"/>
        <v>0.74652751333333633</v>
      </c>
      <c r="D136" s="175">
        <f t="shared" si="10"/>
        <v>0</v>
      </c>
      <c r="E136" s="175">
        <f t="shared" si="16"/>
        <v>12</v>
      </c>
      <c r="F136" s="175">
        <f t="shared" si="11"/>
        <v>1.2</v>
      </c>
      <c r="G136" s="175">
        <f t="shared" si="12"/>
        <v>2</v>
      </c>
      <c r="H136" s="175">
        <f t="shared" si="13"/>
        <v>1.2</v>
      </c>
      <c r="I136" s="303">
        <f t="shared" si="17"/>
        <v>0.1</v>
      </c>
      <c r="J136" s="174">
        <f t="shared" si="14"/>
        <v>0.1</v>
      </c>
      <c r="K136" s="285">
        <f>'DAT IR'!X122</f>
        <v>3178.8639642394251</v>
      </c>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row>
    <row r="137" spans="1:92" ht="17.399999999999999" x14ac:dyDescent="0.3">
      <c r="A137" s="170"/>
      <c r="B137" s="173">
        <f t="shared" si="15"/>
        <v>0.74652751333333633</v>
      </c>
      <c r="C137" s="173">
        <f t="shared" si="18"/>
        <v>0.74999973333333636</v>
      </c>
      <c r="D137" s="175">
        <f t="shared" si="10"/>
        <v>0</v>
      </c>
      <c r="E137" s="175">
        <f t="shared" si="16"/>
        <v>12</v>
      </c>
      <c r="F137" s="175">
        <f t="shared" si="11"/>
        <v>1.2</v>
      </c>
      <c r="G137" s="175">
        <f t="shared" si="12"/>
        <v>2</v>
      </c>
      <c r="H137" s="175">
        <f t="shared" si="13"/>
        <v>1.2</v>
      </c>
      <c r="I137" s="303">
        <f t="shared" si="17"/>
        <v>0.1</v>
      </c>
      <c r="J137" s="174">
        <f t="shared" si="14"/>
        <v>0.1</v>
      </c>
      <c r="K137" s="285">
        <f>'DAT IR'!X123</f>
        <v>3191.6534012038851</v>
      </c>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1"/>
      <c r="CN137" s="91"/>
    </row>
    <row r="138" spans="1:92" ht="17.399999999999999" x14ac:dyDescent="0.3">
      <c r="A138" s="170"/>
      <c r="B138" s="173">
        <f t="shared" si="15"/>
        <v>0.74999973333333636</v>
      </c>
      <c r="C138" s="173">
        <f t="shared" si="18"/>
        <v>0.75347195333333639</v>
      </c>
      <c r="D138" s="175">
        <f t="shared" si="10"/>
        <v>0</v>
      </c>
      <c r="E138" s="175">
        <f t="shared" si="16"/>
        <v>12</v>
      </c>
      <c r="F138" s="175">
        <f t="shared" si="11"/>
        <v>1.2</v>
      </c>
      <c r="G138" s="175">
        <f t="shared" si="12"/>
        <v>2</v>
      </c>
      <c r="H138" s="175">
        <f t="shared" si="13"/>
        <v>1.2</v>
      </c>
      <c r="I138" s="303">
        <f t="shared" si="17"/>
        <v>0.1</v>
      </c>
      <c r="J138" s="174">
        <f t="shared" si="14"/>
        <v>0.1</v>
      </c>
      <c r="K138" s="285">
        <f>'DAT IR'!X124</f>
        <v>3204.3367023736637</v>
      </c>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row>
    <row r="139" spans="1:92" ht="17.399999999999999" x14ac:dyDescent="0.3">
      <c r="A139" s="170"/>
      <c r="B139" s="173">
        <f t="shared" si="15"/>
        <v>0.75347195333333639</v>
      </c>
      <c r="C139" s="173">
        <f t="shared" si="18"/>
        <v>0.75694417333333641</v>
      </c>
      <c r="D139" s="175">
        <f t="shared" si="10"/>
        <v>0</v>
      </c>
      <c r="E139" s="175">
        <f t="shared" si="16"/>
        <v>12</v>
      </c>
      <c r="F139" s="175">
        <f t="shared" si="11"/>
        <v>1.2</v>
      </c>
      <c r="G139" s="175">
        <f t="shared" si="12"/>
        <v>2</v>
      </c>
      <c r="H139" s="175">
        <f t="shared" si="13"/>
        <v>1.2</v>
      </c>
      <c r="I139" s="303">
        <f t="shared" si="17"/>
        <v>0.1</v>
      </c>
      <c r="J139" s="174">
        <f t="shared" si="14"/>
        <v>0.1</v>
      </c>
      <c r="K139" s="285">
        <f>'DAT IR'!X125</f>
        <v>3216.9147485386611</v>
      </c>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row>
    <row r="140" spans="1:92" ht="17.399999999999999" x14ac:dyDescent="0.3">
      <c r="A140" s="170"/>
      <c r="B140" s="173">
        <f t="shared" si="15"/>
        <v>0.75694417333333641</v>
      </c>
      <c r="C140" s="173">
        <f t="shared" si="18"/>
        <v>0.76041639333333644</v>
      </c>
      <c r="D140" s="175">
        <f t="shared" si="10"/>
        <v>0</v>
      </c>
      <c r="E140" s="175">
        <f t="shared" si="16"/>
        <v>12</v>
      </c>
      <c r="F140" s="175">
        <f t="shared" si="11"/>
        <v>1.2</v>
      </c>
      <c r="G140" s="175">
        <f t="shared" si="12"/>
        <v>2</v>
      </c>
      <c r="H140" s="175">
        <f t="shared" si="13"/>
        <v>1.2</v>
      </c>
      <c r="I140" s="303">
        <f t="shared" si="17"/>
        <v>0.1</v>
      </c>
      <c r="J140" s="174">
        <f t="shared" si="14"/>
        <v>0.1</v>
      </c>
      <c r="K140" s="285">
        <f>'DAT IR'!X126</f>
        <v>3229.3884131793607</v>
      </c>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row>
    <row r="141" spans="1:92" ht="17.399999999999999" x14ac:dyDescent="0.3">
      <c r="A141" s="170"/>
      <c r="B141" s="173">
        <f t="shared" si="15"/>
        <v>0.76041639333333644</v>
      </c>
      <c r="C141" s="173">
        <f t="shared" si="18"/>
        <v>0.76388861333333646</v>
      </c>
      <c r="D141" s="175">
        <f t="shared" si="10"/>
        <v>0</v>
      </c>
      <c r="E141" s="175">
        <f t="shared" si="16"/>
        <v>12</v>
      </c>
      <c r="F141" s="175">
        <f t="shared" si="11"/>
        <v>1.2</v>
      </c>
      <c r="G141" s="175">
        <f t="shared" si="12"/>
        <v>2</v>
      </c>
      <c r="H141" s="175">
        <f t="shared" si="13"/>
        <v>1.2</v>
      </c>
      <c r="I141" s="303">
        <f t="shared" si="17"/>
        <v>0.1</v>
      </c>
      <c r="J141" s="174">
        <f t="shared" si="14"/>
        <v>0.1</v>
      </c>
      <c r="K141" s="285">
        <f>'DAT IR'!X127</f>
        <v>3241.758562527486</v>
      </c>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row>
    <row r="142" spans="1:92" ht="17.399999999999999" x14ac:dyDescent="0.3">
      <c r="A142" s="170"/>
      <c r="B142" s="173">
        <f t="shared" si="15"/>
        <v>0.76388861333333646</v>
      </c>
      <c r="C142" s="173">
        <f t="shared" si="18"/>
        <v>0.76736083333333649</v>
      </c>
      <c r="D142" s="175">
        <f t="shared" si="10"/>
        <v>0</v>
      </c>
      <c r="E142" s="175">
        <f t="shared" si="16"/>
        <v>12</v>
      </c>
      <c r="F142" s="175">
        <f t="shared" si="11"/>
        <v>1.2</v>
      </c>
      <c r="G142" s="175">
        <f t="shared" si="12"/>
        <v>2</v>
      </c>
      <c r="H142" s="175">
        <f t="shared" si="13"/>
        <v>1.2</v>
      </c>
      <c r="I142" s="303">
        <f t="shared" si="17"/>
        <v>0.1</v>
      </c>
      <c r="J142" s="174">
        <f t="shared" si="14"/>
        <v>0.1</v>
      </c>
      <c r="K142" s="285">
        <f>'DAT IR'!X128</f>
        <v>3254.0260556261578</v>
      </c>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291"/>
      <c r="AI142" s="291"/>
      <c r="AJ142" s="2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row>
    <row r="143" spans="1:92" ht="17.399999999999999" x14ac:dyDescent="0.3">
      <c r="A143" s="170"/>
      <c r="B143" s="173">
        <f t="shared" si="15"/>
        <v>0.76736083333333649</v>
      </c>
      <c r="C143" s="173">
        <f t="shared" si="18"/>
        <v>0.77083305333333652</v>
      </c>
      <c r="D143" s="175">
        <f t="shared" si="10"/>
        <v>0</v>
      </c>
      <c r="E143" s="175">
        <f t="shared" si="16"/>
        <v>12</v>
      </c>
      <c r="F143" s="175">
        <f t="shared" si="11"/>
        <v>1.2</v>
      </c>
      <c r="G143" s="175">
        <f t="shared" si="12"/>
        <v>2</v>
      </c>
      <c r="H143" s="175">
        <f t="shared" si="13"/>
        <v>1.2</v>
      </c>
      <c r="I143" s="303">
        <f t="shared" si="17"/>
        <v>0.1</v>
      </c>
      <c r="J143" s="174">
        <f t="shared" si="14"/>
        <v>0.1</v>
      </c>
      <c r="K143" s="285">
        <f>'DAT IR'!X129</f>
        <v>3266.1917443895491</v>
      </c>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row>
    <row r="144" spans="1:92" ht="17.399999999999999" x14ac:dyDescent="0.3">
      <c r="A144" s="170"/>
      <c r="B144" s="173">
        <f t="shared" si="15"/>
        <v>0.77083305333333652</v>
      </c>
      <c r="C144" s="173">
        <f t="shared" si="18"/>
        <v>0.77430527333333654</v>
      </c>
      <c r="D144" s="175">
        <f t="shared" si="10"/>
        <v>0</v>
      </c>
      <c r="E144" s="175">
        <f t="shared" si="16"/>
        <v>12</v>
      </c>
      <c r="F144" s="175">
        <f t="shared" si="11"/>
        <v>1.2</v>
      </c>
      <c r="G144" s="175">
        <f t="shared" si="12"/>
        <v>2</v>
      </c>
      <c r="H144" s="175">
        <f t="shared" si="13"/>
        <v>1.2</v>
      </c>
      <c r="I144" s="303">
        <f t="shared" si="17"/>
        <v>0.1</v>
      </c>
      <c r="J144" s="174">
        <f t="shared" si="14"/>
        <v>0.1</v>
      </c>
      <c r="K144" s="285">
        <f>'DAT IR'!X130</f>
        <v>3278.2564736620466</v>
      </c>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row>
    <row r="145" spans="1:92" ht="17.399999999999999" x14ac:dyDescent="0.3">
      <c r="A145" s="170"/>
      <c r="B145" s="173">
        <f t="shared" si="15"/>
        <v>0.77430527333333654</v>
      </c>
      <c r="C145" s="173">
        <f t="shared" si="18"/>
        <v>0.77777749333333657</v>
      </c>
      <c r="D145" s="175">
        <f t="shared" si="10"/>
        <v>0</v>
      </c>
      <c r="E145" s="175">
        <f t="shared" si="16"/>
        <v>12</v>
      </c>
      <c r="F145" s="175">
        <f t="shared" si="11"/>
        <v>1.2</v>
      </c>
      <c r="G145" s="175">
        <f t="shared" si="12"/>
        <v>2</v>
      </c>
      <c r="H145" s="175">
        <f t="shared" si="13"/>
        <v>1.2</v>
      </c>
      <c r="I145" s="303">
        <f t="shared" si="17"/>
        <v>0.1</v>
      </c>
      <c r="J145" s="174">
        <f t="shared" si="14"/>
        <v>0.1</v>
      </c>
      <c r="K145" s="285">
        <f>'DAT IR'!X131</f>
        <v>3290.2210812769204</v>
      </c>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row>
    <row r="146" spans="1:92" ht="17.399999999999999" x14ac:dyDescent="0.3">
      <c r="A146" s="170"/>
      <c r="B146" s="173">
        <f t="shared" si="15"/>
        <v>0.77777749333333657</v>
      </c>
      <c r="C146" s="173">
        <f t="shared" si="18"/>
        <v>0.78124971333333659</v>
      </c>
      <c r="D146" s="175">
        <f t="shared" si="10"/>
        <v>0</v>
      </c>
      <c r="E146" s="175">
        <f t="shared" si="16"/>
        <v>12</v>
      </c>
      <c r="F146" s="175">
        <f t="shared" si="11"/>
        <v>1.2</v>
      </c>
      <c r="G146" s="175">
        <f t="shared" si="12"/>
        <v>2</v>
      </c>
      <c r="H146" s="175">
        <f t="shared" si="13"/>
        <v>1.2</v>
      </c>
      <c r="I146" s="303">
        <f t="shared" si="17"/>
        <v>0.1</v>
      </c>
      <c r="J146" s="174">
        <f t="shared" si="14"/>
        <v>0.1</v>
      </c>
      <c r="K146" s="285">
        <f>'DAT IR'!X132</f>
        <v>3302.0863981145076</v>
      </c>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row>
    <row r="147" spans="1:92" ht="17.399999999999999" x14ac:dyDescent="0.3">
      <c r="A147" s="170"/>
      <c r="B147" s="173">
        <f t="shared" si="15"/>
        <v>0.78124971333333659</v>
      </c>
      <c r="C147" s="173">
        <f t="shared" si="18"/>
        <v>0.78472193333333662</v>
      </c>
      <c r="D147" s="175">
        <f t="shared" ref="D147:D210" si="19">$D146</f>
        <v>0</v>
      </c>
      <c r="E147" s="175">
        <f t="shared" si="16"/>
        <v>12</v>
      </c>
      <c r="F147" s="175">
        <f t="shared" ref="F147:F210" si="20">$F146</f>
        <v>1.2</v>
      </c>
      <c r="G147" s="175">
        <f t="shared" ref="G147:G210" si="21">$G146</f>
        <v>2</v>
      </c>
      <c r="H147" s="175">
        <f t="shared" ref="H147:H210" si="22">$H146</f>
        <v>1.2</v>
      </c>
      <c r="I147" s="303">
        <f t="shared" si="17"/>
        <v>0.1</v>
      </c>
      <c r="J147" s="174">
        <f t="shared" ref="J147:J210" si="23">I147</f>
        <v>0.1</v>
      </c>
      <c r="K147" s="285">
        <f>'DAT IR'!X133</f>
        <v>3313.8532481599127</v>
      </c>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1"/>
      <c r="CN147" s="91"/>
    </row>
    <row r="148" spans="1:92" ht="17.399999999999999" x14ac:dyDescent="0.3">
      <c r="A148" s="170"/>
      <c r="B148" s="173">
        <f t="shared" ref="B148:B211" si="24">C147</f>
        <v>0.78472193333333662</v>
      </c>
      <c r="C148" s="173">
        <f t="shared" si="18"/>
        <v>0.78819415333333664</v>
      </c>
      <c r="D148" s="175">
        <f t="shared" si="19"/>
        <v>0</v>
      </c>
      <c r="E148" s="175">
        <f t="shared" ref="E148:E211" si="25">$E$18</f>
        <v>12</v>
      </c>
      <c r="F148" s="175">
        <f t="shared" si="20"/>
        <v>1.2</v>
      </c>
      <c r="G148" s="175">
        <f t="shared" si="21"/>
        <v>2</v>
      </c>
      <c r="H148" s="175">
        <f t="shared" si="22"/>
        <v>1.2</v>
      </c>
      <c r="I148" s="303">
        <f t="shared" ref="I148:I211" si="26">$I$18</f>
        <v>0.1</v>
      </c>
      <c r="J148" s="174">
        <f t="shared" si="23"/>
        <v>0.1</v>
      </c>
      <c r="K148" s="285">
        <f>'DAT IR'!X134</f>
        <v>3325.5224485602289</v>
      </c>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row>
    <row r="149" spans="1:92" ht="17.399999999999999" x14ac:dyDescent="0.3">
      <c r="A149" s="170"/>
      <c r="B149" s="173">
        <f t="shared" si="24"/>
        <v>0.78819415333333664</v>
      </c>
      <c r="C149" s="173">
        <f t="shared" si="18"/>
        <v>0.79166637333333667</v>
      </c>
      <c r="D149" s="175">
        <f t="shared" si="19"/>
        <v>0</v>
      </c>
      <c r="E149" s="175">
        <f t="shared" si="25"/>
        <v>12</v>
      </c>
      <c r="F149" s="175">
        <f t="shared" si="20"/>
        <v>1.2</v>
      </c>
      <c r="G149" s="175">
        <f t="shared" si="21"/>
        <v>2</v>
      </c>
      <c r="H149" s="175">
        <f t="shared" si="22"/>
        <v>1.2</v>
      </c>
      <c r="I149" s="303">
        <f t="shared" si="26"/>
        <v>0.1</v>
      </c>
      <c r="J149" s="174">
        <f t="shared" si="23"/>
        <v>0.1</v>
      </c>
      <c r="K149" s="285">
        <f>'DAT IR'!X135</f>
        <v>3337.0948096812845</v>
      </c>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1"/>
      <c r="CN149" s="91"/>
    </row>
    <row r="150" spans="1:92" ht="17.399999999999999" x14ac:dyDescent="0.3">
      <c r="A150" s="170"/>
      <c r="B150" s="173">
        <f t="shared" si="24"/>
        <v>0.79166637333333667</v>
      </c>
      <c r="C150" s="173">
        <f t="shared" si="18"/>
        <v>0.7951385933333367</v>
      </c>
      <c r="D150" s="175">
        <f t="shared" si="19"/>
        <v>0</v>
      </c>
      <c r="E150" s="175">
        <f t="shared" si="25"/>
        <v>12</v>
      </c>
      <c r="F150" s="175">
        <f t="shared" si="20"/>
        <v>1.2</v>
      </c>
      <c r="G150" s="175">
        <f t="shared" si="21"/>
        <v>2</v>
      </c>
      <c r="H150" s="175">
        <f t="shared" si="22"/>
        <v>1.2</v>
      </c>
      <c r="I150" s="303">
        <f t="shared" si="26"/>
        <v>0.1</v>
      </c>
      <c r="J150" s="174">
        <f t="shared" si="23"/>
        <v>0.1</v>
      </c>
      <c r="K150" s="285">
        <f>'DAT IR'!X136</f>
        <v>3348.5711351639193</v>
      </c>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c r="CI150" s="91"/>
      <c r="CJ150" s="91"/>
      <c r="CK150" s="91"/>
      <c r="CL150" s="91"/>
      <c r="CM150" s="91"/>
      <c r="CN150" s="91"/>
    </row>
    <row r="151" spans="1:92" ht="17.399999999999999" x14ac:dyDescent="0.3">
      <c r="A151" s="170"/>
      <c r="B151" s="173">
        <f t="shared" si="24"/>
        <v>0.7951385933333367</v>
      </c>
      <c r="C151" s="173">
        <f t="shared" si="18"/>
        <v>0.79861081333333672</v>
      </c>
      <c r="D151" s="175">
        <f t="shared" si="19"/>
        <v>0</v>
      </c>
      <c r="E151" s="175">
        <f t="shared" si="25"/>
        <v>12</v>
      </c>
      <c r="F151" s="175">
        <f t="shared" si="20"/>
        <v>1.2</v>
      </c>
      <c r="G151" s="175">
        <f t="shared" si="21"/>
        <v>2</v>
      </c>
      <c r="H151" s="175">
        <f t="shared" si="22"/>
        <v>1.2</v>
      </c>
      <c r="I151" s="303">
        <f t="shared" si="26"/>
        <v>0.1</v>
      </c>
      <c r="J151" s="174">
        <f t="shared" si="23"/>
        <v>0.1</v>
      </c>
      <c r="K151" s="285">
        <f>'DAT IR'!X137</f>
        <v>3359.9522219797927</v>
      </c>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1"/>
      <c r="CN151" s="91"/>
    </row>
    <row r="152" spans="1:92" ht="17.399999999999999" x14ac:dyDescent="0.3">
      <c r="A152" s="170"/>
      <c r="B152" s="173">
        <f t="shared" si="24"/>
        <v>0.79861081333333672</v>
      </c>
      <c r="C152" s="173">
        <f t="shared" si="18"/>
        <v>0.80208303333333675</v>
      </c>
      <c r="D152" s="175">
        <f t="shared" si="19"/>
        <v>0</v>
      </c>
      <c r="E152" s="175">
        <f t="shared" si="25"/>
        <v>12</v>
      </c>
      <c r="F152" s="175">
        <f t="shared" si="20"/>
        <v>1.2</v>
      </c>
      <c r="G152" s="175">
        <f t="shared" si="21"/>
        <v>2</v>
      </c>
      <c r="H152" s="175">
        <f t="shared" si="22"/>
        <v>1.2</v>
      </c>
      <c r="I152" s="303">
        <f t="shared" si="26"/>
        <v>0.1</v>
      </c>
      <c r="J152" s="174">
        <f t="shared" si="23"/>
        <v>0.1</v>
      </c>
      <c r="K152" s="285">
        <f>'DAT IR'!X138</f>
        <v>3371.2388604867297</v>
      </c>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291"/>
      <c r="AI152" s="291"/>
      <c r="AJ152" s="2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1"/>
      <c r="CN152" s="91"/>
    </row>
    <row r="153" spans="1:92" ht="17.399999999999999" x14ac:dyDescent="0.3">
      <c r="A153" s="170"/>
      <c r="B153" s="173">
        <f t="shared" si="24"/>
        <v>0.80208303333333675</v>
      </c>
      <c r="C153" s="173">
        <f t="shared" si="18"/>
        <v>0.80555525333333677</v>
      </c>
      <c r="D153" s="175">
        <f t="shared" si="19"/>
        <v>0</v>
      </c>
      <c r="E153" s="175">
        <f t="shared" si="25"/>
        <v>12</v>
      </c>
      <c r="F153" s="175">
        <f t="shared" si="20"/>
        <v>1.2</v>
      </c>
      <c r="G153" s="175">
        <f t="shared" si="21"/>
        <v>2</v>
      </c>
      <c r="H153" s="175">
        <f t="shared" si="22"/>
        <v>1.2</v>
      </c>
      <c r="I153" s="303">
        <f t="shared" si="26"/>
        <v>0.1</v>
      </c>
      <c r="J153" s="174">
        <f t="shared" si="23"/>
        <v>0.1</v>
      </c>
      <c r="K153" s="285">
        <f>'DAT IR'!X139</f>
        <v>3382.4318344836065</v>
      </c>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row>
    <row r="154" spans="1:92" ht="17.399999999999999" x14ac:dyDescent="0.3">
      <c r="A154" s="170"/>
      <c r="B154" s="173">
        <f t="shared" si="24"/>
        <v>0.80555525333333677</v>
      </c>
      <c r="C154" s="173">
        <f t="shared" si="18"/>
        <v>0.8090274733333368</v>
      </c>
      <c r="D154" s="175">
        <f t="shared" si="19"/>
        <v>0</v>
      </c>
      <c r="E154" s="175">
        <f t="shared" si="25"/>
        <v>12</v>
      </c>
      <c r="F154" s="175">
        <f t="shared" si="20"/>
        <v>1.2</v>
      </c>
      <c r="G154" s="175">
        <f t="shared" si="21"/>
        <v>2</v>
      </c>
      <c r="H154" s="175">
        <f t="shared" si="22"/>
        <v>1.2</v>
      </c>
      <c r="I154" s="303">
        <f t="shared" si="26"/>
        <v>0.1</v>
      </c>
      <c r="J154" s="174">
        <f t="shared" si="23"/>
        <v>0.1</v>
      </c>
      <c r="K154" s="285">
        <f>'DAT IR'!X140</f>
        <v>3393.5319212647828</v>
      </c>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291"/>
      <c r="AI154" s="291"/>
      <c r="AJ154" s="2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row>
    <row r="155" spans="1:92" ht="17.399999999999999" x14ac:dyDescent="0.3">
      <c r="A155" s="170"/>
      <c r="B155" s="173">
        <f t="shared" si="24"/>
        <v>0.8090274733333368</v>
      </c>
      <c r="C155" s="173">
        <f t="shared" si="18"/>
        <v>0.81249969333333683</v>
      </c>
      <c r="D155" s="175">
        <f t="shared" si="19"/>
        <v>0</v>
      </c>
      <c r="E155" s="175">
        <f t="shared" si="25"/>
        <v>12</v>
      </c>
      <c r="F155" s="175">
        <f t="shared" si="20"/>
        <v>1.2</v>
      </c>
      <c r="G155" s="175">
        <f t="shared" si="21"/>
        <v>2</v>
      </c>
      <c r="H155" s="175">
        <f t="shared" si="22"/>
        <v>1.2</v>
      </c>
      <c r="I155" s="303">
        <f t="shared" si="26"/>
        <v>0.1</v>
      </c>
      <c r="J155" s="174">
        <f t="shared" si="23"/>
        <v>0.1</v>
      </c>
      <c r="K155" s="285">
        <f>'DAT IR'!X141</f>
        <v>3404.5398916740792</v>
      </c>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1"/>
      <c r="CN155" s="91"/>
    </row>
    <row r="156" spans="1:92" ht="17.399999999999999" x14ac:dyDescent="0.3">
      <c r="A156" s="170"/>
      <c r="B156" s="173">
        <f t="shared" si="24"/>
        <v>0.81249969333333683</v>
      </c>
      <c r="C156" s="173">
        <f t="shared" si="18"/>
        <v>0.81597191333333685</v>
      </c>
      <c r="D156" s="175">
        <f t="shared" si="19"/>
        <v>0</v>
      </c>
      <c r="E156" s="175">
        <f t="shared" si="25"/>
        <v>12</v>
      </c>
      <c r="F156" s="175">
        <f t="shared" si="20"/>
        <v>1.2</v>
      </c>
      <c r="G156" s="175">
        <f t="shared" si="21"/>
        <v>2</v>
      </c>
      <c r="H156" s="175">
        <f t="shared" si="22"/>
        <v>1.2</v>
      </c>
      <c r="I156" s="303">
        <f t="shared" si="26"/>
        <v>0.1</v>
      </c>
      <c r="J156" s="174">
        <f t="shared" si="23"/>
        <v>0.1</v>
      </c>
      <c r="K156" s="285">
        <f>'DAT IR'!X142</f>
        <v>3415.4565101583089</v>
      </c>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row>
    <row r="157" spans="1:92" ht="17.399999999999999" x14ac:dyDescent="0.3">
      <c r="A157" s="170"/>
      <c r="B157" s="173">
        <f t="shared" si="24"/>
        <v>0.81597191333333685</v>
      </c>
      <c r="C157" s="173">
        <f t="shared" ref="C157:C220" si="27">B157+ 0.00347222</f>
        <v>0.81944413333333688</v>
      </c>
      <c r="D157" s="175">
        <f t="shared" si="19"/>
        <v>0</v>
      </c>
      <c r="E157" s="175">
        <f t="shared" si="25"/>
        <v>12</v>
      </c>
      <c r="F157" s="175">
        <f t="shared" si="20"/>
        <v>1.2</v>
      </c>
      <c r="G157" s="175">
        <f t="shared" si="21"/>
        <v>2</v>
      </c>
      <c r="H157" s="175">
        <f t="shared" si="22"/>
        <v>1.2</v>
      </c>
      <c r="I157" s="303">
        <f t="shared" si="26"/>
        <v>0.1</v>
      </c>
      <c r="J157" s="174">
        <f t="shared" si="23"/>
        <v>0.1</v>
      </c>
      <c r="K157" s="285">
        <f>'DAT IR'!X143</f>
        <v>3426.2825348203646</v>
      </c>
      <c r="L157" s="291"/>
      <c r="M157" s="291"/>
      <c r="N157" s="291"/>
      <c r="O157" s="291"/>
      <c r="P157" s="291"/>
      <c r="Q157" s="291"/>
      <c r="R157" s="291"/>
      <c r="S157" s="291"/>
      <c r="T157" s="291"/>
      <c r="U157" s="291"/>
      <c r="V157" s="291"/>
      <c r="W157" s="291"/>
      <c r="X157" s="291"/>
      <c r="Y157" s="291"/>
      <c r="Z157" s="291"/>
      <c r="AA157" s="291"/>
      <c r="AB157" s="291"/>
      <c r="AC157" s="291"/>
      <c r="AD157" s="291"/>
      <c r="AE157" s="291"/>
      <c r="AF157" s="291"/>
      <c r="AG157" s="291"/>
      <c r="AH157" s="291"/>
      <c r="AI157" s="291"/>
      <c r="AJ157" s="2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row>
    <row r="158" spans="1:92" ht="17.399999999999999" x14ac:dyDescent="0.3">
      <c r="A158" s="170"/>
      <c r="B158" s="173">
        <f t="shared" si="24"/>
        <v>0.81944413333333688</v>
      </c>
      <c r="C158" s="173">
        <f t="shared" si="27"/>
        <v>0.8229163533333369</v>
      </c>
      <c r="D158" s="175">
        <f t="shared" si="19"/>
        <v>0</v>
      </c>
      <c r="E158" s="175">
        <f t="shared" si="25"/>
        <v>12</v>
      </c>
      <c r="F158" s="175">
        <f t="shared" si="20"/>
        <v>1.2</v>
      </c>
      <c r="G158" s="175">
        <f t="shared" si="21"/>
        <v>2</v>
      </c>
      <c r="H158" s="175">
        <f t="shared" si="22"/>
        <v>1.2</v>
      </c>
      <c r="I158" s="303">
        <f t="shared" si="26"/>
        <v>0.1</v>
      </c>
      <c r="J158" s="174">
        <f t="shared" si="23"/>
        <v>0.1</v>
      </c>
      <c r="K158" s="285">
        <f>'DAT IR'!X144</f>
        <v>3437.0187174718658</v>
      </c>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1"/>
      <c r="AJ158" s="2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row>
    <row r="159" spans="1:92" ht="17.399999999999999" x14ac:dyDescent="0.3">
      <c r="A159" s="170"/>
      <c r="B159" s="173">
        <f t="shared" si="24"/>
        <v>0.8229163533333369</v>
      </c>
      <c r="C159" s="173">
        <f t="shared" si="27"/>
        <v>0.82638857333333693</v>
      </c>
      <c r="D159" s="175">
        <f t="shared" si="19"/>
        <v>0</v>
      </c>
      <c r="E159" s="175">
        <f t="shared" si="25"/>
        <v>12</v>
      </c>
      <c r="F159" s="175">
        <f t="shared" si="20"/>
        <v>1.2</v>
      </c>
      <c r="G159" s="175">
        <f t="shared" si="21"/>
        <v>2</v>
      </c>
      <c r="H159" s="175">
        <f t="shared" si="22"/>
        <v>1.2</v>
      </c>
      <c r="I159" s="303">
        <f t="shared" si="26"/>
        <v>0.1</v>
      </c>
      <c r="J159" s="174">
        <f t="shared" si="23"/>
        <v>0.1</v>
      </c>
      <c r="K159" s="285">
        <f>'DAT IR'!X145</f>
        <v>3447.6658036853664</v>
      </c>
      <c r="L159" s="291"/>
      <c r="M159" s="291"/>
      <c r="N159" s="291"/>
      <c r="O159" s="291"/>
      <c r="P159" s="291"/>
      <c r="Q159" s="291"/>
      <c r="R159" s="291"/>
      <c r="S159" s="291"/>
      <c r="T159" s="291"/>
      <c r="U159" s="291"/>
      <c r="V159" s="291"/>
      <c r="W159" s="291"/>
      <c r="X159" s="291"/>
      <c r="Y159" s="291"/>
      <c r="Z159" s="291"/>
      <c r="AA159" s="291"/>
      <c r="AB159" s="291"/>
      <c r="AC159" s="291"/>
      <c r="AD159" s="291"/>
      <c r="AE159" s="291"/>
      <c r="AF159" s="291"/>
      <c r="AG159" s="291"/>
      <c r="AH159" s="291"/>
      <c r="AI159" s="291"/>
      <c r="AJ159" s="2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row>
    <row r="160" spans="1:92" ht="17.399999999999999" x14ac:dyDescent="0.3">
      <c r="A160" s="170"/>
      <c r="B160" s="173">
        <f t="shared" si="24"/>
        <v>0.82638857333333693</v>
      </c>
      <c r="C160" s="173">
        <f t="shared" si="27"/>
        <v>0.82986079333333695</v>
      </c>
      <c r="D160" s="175">
        <f t="shared" si="19"/>
        <v>0</v>
      </c>
      <c r="E160" s="175">
        <f t="shared" si="25"/>
        <v>12</v>
      </c>
      <c r="F160" s="175">
        <f t="shared" si="20"/>
        <v>1.2</v>
      </c>
      <c r="G160" s="175">
        <f t="shared" si="21"/>
        <v>2</v>
      </c>
      <c r="H160" s="175">
        <f t="shared" si="22"/>
        <v>1.2</v>
      </c>
      <c r="I160" s="303">
        <f t="shared" si="26"/>
        <v>0.1</v>
      </c>
      <c r="J160" s="174">
        <f t="shared" si="23"/>
        <v>0.1</v>
      </c>
      <c r="K160" s="285">
        <f>'DAT IR'!X146</f>
        <v>3458.2245328461327</v>
      </c>
      <c r="L160" s="291"/>
      <c r="M160" s="291"/>
      <c r="N160" s="291"/>
      <c r="O160" s="291"/>
      <c r="P160" s="291"/>
      <c r="Q160" s="291"/>
      <c r="R160" s="291"/>
      <c r="S160" s="291"/>
      <c r="T160" s="291"/>
      <c r="U160" s="291"/>
      <c r="V160" s="291"/>
      <c r="W160" s="291"/>
      <c r="X160" s="291"/>
      <c r="Y160" s="291"/>
      <c r="Z160" s="291"/>
      <c r="AA160" s="291"/>
      <c r="AB160" s="291"/>
      <c r="AC160" s="291"/>
      <c r="AD160" s="291"/>
      <c r="AE160" s="291"/>
      <c r="AF160" s="291"/>
      <c r="AG160" s="291"/>
      <c r="AH160" s="291"/>
      <c r="AI160" s="291"/>
      <c r="AJ160" s="2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row>
    <row r="161" spans="1:92" ht="17.399999999999999" x14ac:dyDescent="0.3">
      <c r="A161" s="170"/>
      <c r="B161" s="173">
        <f t="shared" si="24"/>
        <v>0.82986079333333695</v>
      </c>
      <c r="C161" s="173">
        <f t="shared" si="27"/>
        <v>0.83333301333333698</v>
      </c>
      <c r="D161" s="175">
        <f t="shared" si="19"/>
        <v>0</v>
      </c>
      <c r="E161" s="175">
        <f t="shared" si="25"/>
        <v>12</v>
      </c>
      <c r="F161" s="175">
        <f t="shared" si="20"/>
        <v>1.2</v>
      </c>
      <c r="G161" s="175">
        <f t="shared" si="21"/>
        <v>2</v>
      </c>
      <c r="H161" s="175">
        <f t="shared" si="22"/>
        <v>1.2</v>
      </c>
      <c r="I161" s="303">
        <f t="shared" si="26"/>
        <v>0.1</v>
      </c>
      <c r="J161" s="174">
        <f t="shared" si="23"/>
        <v>0.1</v>
      </c>
      <c r="K161" s="285">
        <f>'DAT IR'!X147</f>
        <v>3468.6956382034882</v>
      </c>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row>
    <row r="162" spans="1:92" ht="17.399999999999999" x14ac:dyDescent="0.3">
      <c r="A162" s="170"/>
      <c r="B162" s="173">
        <f t="shared" si="24"/>
        <v>0.83333301333333698</v>
      </c>
      <c r="C162" s="173">
        <f t="shared" si="27"/>
        <v>0.83680523333333701</v>
      </c>
      <c r="D162" s="175">
        <f t="shared" si="19"/>
        <v>0</v>
      </c>
      <c r="E162" s="175">
        <f t="shared" si="25"/>
        <v>12</v>
      </c>
      <c r="F162" s="175">
        <f t="shared" si="20"/>
        <v>1.2</v>
      </c>
      <c r="G162" s="175">
        <f t="shared" si="21"/>
        <v>2</v>
      </c>
      <c r="H162" s="175">
        <f t="shared" si="22"/>
        <v>1.2</v>
      </c>
      <c r="I162" s="303">
        <f t="shared" si="26"/>
        <v>0.1</v>
      </c>
      <c r="J162" s="174">
        <f t="shared" si="23"/>
        <v>0.1</v>
      </c>
      <c r="K162" s="285">
        <f>'DAT IR'!X148</f>
        <v>3479.0798469217357</v>
      </c>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row>
    <row r="163" spans="1:92" ht="17.399999999999999" x14ac:dyDescent="0.3">
      <c r="A163" s="170"/>
      <c r="B163" s="173">
        <f t="shared" si="24"/>
        <v>0.83680523333333701</v>
      </c>
      <c r="C163" s="173">
        <f t="shared" si="27"/>
        <v>0.84027745333333703</v>
      </c>
      <c r="D163" s="175">
        <f t="shared" si="19"/>
        <v>0</v>
      </c>
      <c r="E163" s="175">
        <f t="shared" si="25"/>
        <v>12</v>
      </c>
      <c r="F163" s="175">
        <f t="shared" si="20"/>
        <v>1.2</v>
      </c>
      <c r="G163" s="175">
        <f t="shared" si="21"/>
        <v>2</v>
      </c>
      <c r="H163" s="175">
        <f t="shared" si="22"/>
        <v>1.2</v>
      </c>
      <c r="I163" s="303">
        <f t="shared" si="26"/>
        <v>0.1</v>
      </c>
      <c r="J163" s="174">
        <f t="shared" si="23"/>
        <v>0.1</v>
      </c>
      <c r="K163" s="285">
        <f>'DAT IR'!X149</f>
        <v>3489.3778801306535</v>
      </c>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row>
    <row r="164" spans="1:92" ht="17.399999999999999" x14ac:dyDescent="0.3">
      <c r="A164" s="170"/>
      <c r="B164" s="173">
        <f t="shared" si="24"/>
        <v>0.84027745333333703</v>
      </c>
      <c r="C164" s="173">
        <f t="shared" si="27"/>
        <v>0.84374967333333706</v>
      </c>
      <c r="D164" s="175">
        <f t="shared" si="19"/>
        <v>0</v>
      </c>
      <c r="E164" s="175">
        <f t="shared" si="25"/>
        <v>12</v>
      </c>
      <c r="F164" s="175">
        <f t="shared" si="20"/>
        <v>1.2</v>
      </c>
      <c r="G164" s="175">
        <f t="shared" si="21"/>
        <v>2</v>
      </c>
      <c r="H164" s="175">
        <f t="shared" si="22"/>
        <v>1.2</v>
      </c>
      <c r="I164" s="303">
        <f t="shared" si="26"/>
        <v>0.1</v>
      </c>
      <c r="J164" s="174">
        <f t="shared" si="23"/>
        <v>0.1</v>
      </c>
      <c r="K164" s="285">
        <f>'DAT IR'!X150</f>
        <v>3499.5904529755753</v>
      </c>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row>
    <row r="165" spans="1:92" ht="17.399999999999999" x14ac:dyDescent="0.3">
      <c r="A165" s="170"/>
      <c r="B165" s="173">
        <f t="shared" si="24"/>
        <v>0.84374967333333706</v>
      </c>
      <c r="C165" s="173">
        <f t="shared" si="27"/>
        <v>0.84722189333333708</v>
      </c>
      <c r="D165" s="175">
        <f t="shared" si="19"/>
        <v>0</v>
      </c>
      <c r="E165" s="175">
        <f t="shared" si="25"/>
        <v>12</v>
      </c>
      <c r="F165" s="175">
        <f t="shared" si="20"/>
        <v>1.2</v>
      </c>
      <c r="G165" s="175">
        <f t="shared" si="21"/>
        <v>2</v>
      </c>
      <c r="H165" s="175">
        <f t="shared" si="22"/>
        <v>1.2</v>
      </c>
      <c r="I165" s="303">
        <f t="shared" si="26"/>
        <v>0.1</v>
      </c>
      <c r="J165" s="174">
        <f t="shared" si="23"/>
        <v>0.1</v>
      </c>
      <c r="K165" s="285">
        <f>'DAT IR'!X151</f>
        <v>3509.7182746670533</v>
      </c>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row>
    <row r="166" spans="1:92" ht="17.399999999999999" x14ac:dyDescent="0.3">
      <c r="A166" s="170"/>
      <c r="B166" s="173">
        <f t="shared" si="24"/>
        <v>0.84722189333333708</v>
      </c>
      <c r="C166" s="173">
        <f t="shared" si="27"/>
        <v>0.85069411333333711</v>
      </c>
      <c r="D166" s="175">
        <f t="shared" si="19"/>
        <v>0</v>
      </c>
      <c r="E166" s="175">
        <f t="shared" si="25"/>
        <v>12</v>
      </c>
      <c r="F166" s="175">
        <f t="shared" si="20"/>
        <v>1.2</v>
      </c>
      <c r="G166" s="175">
        <f t="shared" si="21"/>
        <v>2</v>
      </c>
      <c r="H166" s="175">
        <f t="shared" si="22"/>
        <v>1.2</v>
      </c>
      <c r="I166" s="303">
        <f t="shared" si="26"/>
        <v>0.1</v>
      </c>
      <c r="J166" s="174">
        <f t="shared" si="23"/>
        <v>0.1</v>
      </c>
      <c r="K166" s="285">
        <f>'DAT IR'!X152</f>
        <v>3519.7620485301077</v>
      </c>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c r="AG166" s="291"/>
      <c r="AH166" s="291"/>
      <c r="AI166" s="291"/>
      <c r="AJ166" s="2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row>
    <row r="167" spans="1:92" ht="17.399999999999999" x14ac:dyDescent="0.3">
      <c r="A167" s="170"/>
      <c r="B167" s="173">
        <f t="shared" si="24"/>
        <v>0.85069411333333711</v>
      </c>
      <c r="C167" s="173">
        <f t="shared" si="27"/>
        <v>0.85416633333333714</v>
      </c>
      <c r="D167" s="175">
        <f t="shared" si="19"/>
        <v>0</v>
      </c>
      <c r="E167" s="175">
        <f t="shared" si="25"/>
        <v>12</v>
      </c>
      <c r="F167" s="175">
        <f t="shared" si="20"/>
        <v>1.2</v>
      </c>
      <c r="G167" s="175">
        <f t="shared" si="21"/>
        <v>2</v>
      </c>
      <c r="H167" s="175">
        <f t="shared" si="22"/>
        <v>1.2</v>
      </c>
      <c r="I167" s="303">
        <f t="shared" si="26"/>
        <v>0.1</v>
      </c>
      <c r="J167" s="174">
        <f t="shared" si="23"/>
        <v>0.1</v>
      </c>
      <c r="K167" s="285">
        <f>'DAT IR'!X153</f>
        <v>3529.7224720530717</v>
      </c>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c r="AG167" s="291"/>
      <c r="AH167" s="291"/>
      <c r="AI167" s="291"/>
      <c r="AJ167" s="2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row>
    <row r="168" spans="1:92" ht="17.399999999999999" x14ac:dyDescent="0.3">
      <c r="A168" s="170"/>
      <c r="B168" s="173">
        <f t="shared" si="24"/>
        <v>0.85416633333333714</v>
      </c>
      <c r="C168" s="173">
        <f t="shared" si="27"/>
        <v>0.85763855333333716</v>
      </c>
      <c r="D168" s="175">
        <f t="shared" si="19"/>
        <v>0</v>
      </c>
      <c r="E168" s="175">
        <f t="shared" si="25"/>
        <v>12</v>
      </c>
      <c r="F168" s="175">
        <f t="shared" si="20"/>
        <v>1.2</v>
      </c>
      <c r="G168" s="175">
        <f t="shared" si="21"/>
        <v>2</v>
      </c>
      <c r="H168" s="175">
        <f t="shared" si="22"/>
        <v>1.2</v>
      </c>
      <c r="I168" s="303">
        <f t="shared" si="26"/>
        <v>0.1</v>
      </c>
      <c r="J168" s="174">
        <f t="shared" si="23"/>
        <v>0.1</v>
      </c>
      <c r="K168" s="285">
        <f>'DAT IR'!X154</f>
        <v>3539.6002369360253</v>
      </c>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291"/>
      <c r="AI168" s="291"/>
      <c r="AJ168" s="2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row>
    <row r="169" spans="1:92" ht="17.399999999999999" x14ac:dyDescent="0.3">
      <c r="A169" s="170"/>
      <c r="B169" s="173">
        <f t="shared" si="24"/>
        <v>0.85763855333333716</v>
      </c>
      <c r="C169" s="173">
        <f t="shared" si="27"/>
        <v>0.86111077333333719</v>
      </c>
      <c r="D169" s="175">
        <f t="shared" si="19"/>
        <v>0</v>
      </c>
      <c r="E169" s="175">
        <f t="shared" si="25"/>
        <v>12</v>
      </c>
      <c r="F169" s="175">
        <f t="shared" si="20"/>
        <v>1.2</v>
      </c>
      <c r="G169" s="175">
        <f t="shared" si="21"/>
        <v>2</v>
      </c>
      <c r="H169" s="175">
        <f t="shared" si="22"/>
        <v>1.2</v>
      </c>
      <c r="I169" s="303">
        <f t="shared" si="26"/>
        <v>0.1</v>
      </c>
      <c r="J169" s="174">
        <f t="shared" si="23"/>
        <v>0.1</v>
      </c>
      <c r="K169" s="285">
        <f>'DAT IR'!X155</f>
        <v>3549.3960291388335</v>
      </c>
      <c r="L169" s="291"/>
      <c r="M169" s="291"/>
      <c r="N169" s="291"/>
      <c r="O169" s="291"/>
      <c r="P169" s="291"/>
      <c r="Q169" s="291"/>
      <c r="R169" s="291"/>
      <c r="S169" s="291"/>
      <c r="T169" s="291"/>
      <c r="U169" s="291"/>
      <c r="V169" s="291"/>
      <c r="W169" s="291"/>
      <c r="X169" s="291"/>
      <c r="Y169" s="291"/>
      <c r="Z169" s="291"/>
      <c r="AA169" s="291"/>
      <c r="AB169" s="291"/>
      <c r="AC169" s="291"/>
      <c r="AD169" s="291"/>
      <c r="AE169" s="291"/>
      <c r="AF169" s="291"/>
      <c r="AG169" s="291"/>
      <c r="AH169" s="291"/>
      <c r="AI169" s="291"/>
      <c r="AJ169" s="2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row>
    <row r="170" spans="1:92" ht="17.399999999999999" x14ac:dyDescent="0.3">
      <c r="A170" s="170"/>
      <c r="B170" s="173">
        <f t="shared" si="24"/>
        <v>0.86111077333333719</v>
      </c>
      <c r="C170" s="173">
        <f t="shared" si="27"/>
        <v>0.86458299333333721</v>
      </c>
      <c r="D170" s="175">
        <f t="shared" si="19"/>
        <v>0</v>
      </c>
      <c r="E170" s="175">
        <f t="shared" si="25"/>
        <v>12</v>
      </c>
      <c r="F170" s="175">
        <f t="shared" si="20"/>
        <v>1.2</v>
      </c>
      <c r="G170" s="175">
        <f t="shared" si="21"/>
        <v>2</v>
      </c>
      <c r="H170" s="175">
        <f t="shared" si="22"/>
        <v>1.2</v>
      </c>
      <c r="I170" s="303">
        <f t="shared" si="26"/>
        <v>0.1</v>
      </c>
      <c r="J170" s="174">
        <f t="shared" si="23"/>
        <v>0.1</v>
      </c>
      <c r="K170" s="285">
        <f>'DAT IR'!X156</f>
        <v>3559.1105289287802</v>
      </c>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row>
    <row r="171" spans="1:92" ht="17.399999999999999" x14ac:dyDescent="0.3">
      <c r="A171" s="170"/>
      <c r="B171" s="173">
        <f t="shared" si="24"/>
        <v>0.86458299333333721</v>
      </c>
      <c r="C171" s="173">
        <f t="shared" si="27"/>
        <v>0.86805521333333724</v>
      </c>
      <c r="D171" s="175">
        <f t="shared" si="19"/>
        <v>0</v>
      </c>
      <c r="E171" s="175">
        <f t="shared" si="25"/>
        <v>12</v>
      </c>
      <c r="F171" s="175">
        <f t="shared" si="20"/>
        <v>1.2</v>
      </c>
      <c r="G171" s="175">
        <f t="shared" si="21"/>
        <v>2</v>
      </c>
      <c r="H171" s="175">
        <f t="shared" si="22"/>
        <v>1.2</v>
      </c>
      <c r="I171" s="303">
        <f t="shared" si="26"/>
        <v>0.1</v>
      </c>
      <c r="J171" s="174">
        <f t="shared" si="23"/>
        <v>0.1</v>
      </c>
      <c r="K171" s="285">
        <f>'DAT IR'!X157</f>
        <v>3568.7444109278103</v>
      </c>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row>
    <row r="172" spans="1:92" ht="17.399999999999999" x14ac:dyDescent="0.3">
      <c r="A172" s="170"/>
      <c r="B172" s="173">
        <f t="shared" si="24"/>
        <v>0.86805521333333724</v>
      </c>
      <c r="C172" s="173">
        <f t="shared" si="27"/>
        <v>0.87152743333333726</v>
      </c>
      <c r="D172" s="175">
        <f t="shared" si="19"/>
        <v>0</v>
      </c>
      <c r="E172" s="175">
        <f t="shared" si="25"/>
        <v>12</v>
      </c>
      <c r="F172" s="175">
        <f t="shared" si="20"/>
        <v>1.2</v>
      </c>
      <c r="G172" s="175">
        <f t="shared" si="21"/>
        <v>2</v>
      </c>
      <c r="H172" s="175">
        <f t="shared" si="22"/>
        <v>1.2</v>
      </c>
      <c r="I172" s="303">
        <f t="shared" si="26"/>
        <v>0.1</v>
      </c>
      <c r="J172" s="174">
        <f t="shared" si="23"/>
        <v>0.1</v>
      </c>
      <c r="K172" s="285">
        <f>'DAT IR'!X158</f>
        <v>3578.2983441593792</v>
      </c>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1"/>
      <c r="AJ172" s="2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row>
    <row r="173" spans="1:92" ht="17.399999999999999" x14ac:dyDescent="0.3">
      <c r="A173" s="170"/>
      <c r="B173" s="173">
        <f t="shared" si="24"/>
        <v>0.87152743333333726</v>
      </c>
      <c r="C173" s="173">
        <f t="shared" si="27"/>
        <v>0.87499965333333729</v>
      </c>
      <c r="D173" s="175">
        <f t="shared" si="19"/>
        <v>0</v>
      </c>
      <c r="E173" s="175">
        <f t="shared" si="25"/>
        <v>12</v>
      </c>
      <c r="F173" s="175">
        <f t="shared" si="20"/>
        <v>1.2</v>
      </c>
      <c r="G173" s="175">
        <f t="shared" si="21"/>
        <v>2</v>
      </c>
      <c r="H173" s="175">
        <f t="shared" si="22"/>
        <v>1.2</v>
      </c>
      <c r="I173" s="303">
        <f t="shared" si="26"/>
        <v>0.1</v>
      </c>
      <c r="J173" s="174">
        <f t="shared" si="23"/>
        <v>0.1</v>
      </c>
      <c r="K173" s="285">
        <f>'DAT IR'!X159</f>
        <v>3587.7729920949114</v>
      </c>
      <c r="L173" s="291"/>
      <c r="M173" s="291"/>
      <c r="N173" s="291"/>
      <c r="O173" s="291"/>
      <c r="P173" s="291"/>
      <c r="Q173" s="291"/>
      <c r="R173" s="291"/>
      <c r="S173" s="291"/>
      <c r="T173" s="291"/>
      <c r="U173" s="291"/>
      <c r="V173" s="291"/>
      <c r="W173" s="291"/>
      <c r="X173" s="291"/>
      <c r="Y173" s="291"/>
      <c r="Z173" s="291"/>
      <c r="AA173" s="291"/>
      <c r="AB173" s="291"/>
      <c r="AC173" s="291"/>
      <c r="AD173" s="291"/>
      <c r="AE173" s="291"/>
      <c r="AF173" s="291"/>
      <c r="AG173" s="291"/>
      <c r="AH173" s="291"/>
      <c r="AI173" s="291"/>
      <c r="AJ173" s="2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row>
    <row r="174" spans="1:92" ht="17.399999999999999" x14ac:dyDescent="0.3">
      <c r="A174" s="170"/>
      <c r="B174" s="173">
        <f t="shared" si="24"/>
        <v>0.87499965333333729</v>
      </c>
      <c r="C174" s="173">
        <f t="shared" si="27"/>
        <v>0.87847187333333732</v>
      </c>
      <c r="D174" s="175">
        <f t="shared" si="19"/>
        <v>0</v>
      </c>
      <c r="E174" s="175">
        <f t="shared" si="25"/>
        <v>12</v>
      </c>
      <c r="F174" s="175">
        <f t="shared" si="20"/>
        <v>1.2</v>
      </c>
      <c r="G174" s="175">
        <f t="shared" si="21"/>
        <v>2</v>
      </c>
      <c r="H174" s="175">
        <f t="shared" si="22"/>
        <v>1.2</v>
      </c>
      <c r="I174" s="303">
        <f t="shared" si="26"/>
        <v>0.1</v>
      </c>
      <c r="J174" s="174">
        <f t="shared" si="23"/>
        <v>0.1</v>
      </c>
      <c r="K174" s="285">
        <f>'DAT IR'!X160</f>
        <v>3597.1690126998769</v>
      </c>
      <c r="L174" s="291"/>
      <c r="M174" s="291"/>
      <c r="N174" s="291"/>
      <c r="O174" s="291"/>
      <c r="P174" s="291"/>
      <c r="Q174" s="291"/>
      <c r="R174" s="291"/>
      <c r="S174" s="291"/>
      <c r="T174" s="291"/>
      <c r="U174" s="291"/>
      <c r="V174" s="291"/>
      <c r="W174" s="291"/>
      <c r="X174" s="291"/>
      <c r="Y174" s="291"/>
      <c r="Z174" s="291"/>
      <c r="AA174" s="291"/>
      <c r="AB174" s="291"/>
      <c r="AC174" s="291"/>
      <c r="AD174" s="291"/>
      <c r="AE174" s="291"/>
      <c r="AF174" s="291"/>
      <c r="AG174" s="291"/>
      <c r="AH174" s="291"/>
      <c r="AI174" s="291"/>
      <c r="AJ174" s="2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row>
    <row r="175" spans="1:92" ht="17.399999999999999" x14ac:dyDescent="0.3">
      <c r="A175" s="170"/>
      <c r="B175" s="173">
        <f t="shared" si="24"/>
        <v>0.87847187333333732</v>
      </c>
      <c r="C175" s="173">
        <f t="shared" si="27"/>
        <v>0.88194409333333734</v>
      </c>
      <c r="D175" s="175">
        <f t="shared" si="19"/>
        <v>0</v>
      </c>
      <c r="E175" s="175">
        <f t="shared" si="25"/>
        <v>12</v>
      </c>
      <c r="F175" s="175">
        <f t="shared" si="20"/>
        <v>1.2</v>
      </c>
      <c r="G175" s="175">
        <f t="shared" si="21"/>
        <v>2</v>
      </c>
      <c r="H175" s="175">
        <f t="shared" si="22"/>
        <v>1.2</v>
      </c>
      <c r="I175" s="303">
        <f t="shared" si="26"/>
        <v>0.1</v>
      </c>
      <c r="J175" s="174">
        <f t="shared" si="23"/>
        <v>0.1</v>
      </c>
      <c r="K175" s="285">
        <f>'DAT IR'!X161</f>
        <v>3606.4870584794826</v>
      </c>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row>
    <row r="176" spans="1:92" ht="17.399999999999999" x14ac:dyDescent="0.3">
      <c r="A176" s="170"/>
      <c r="B176" s="173">
        <f t="shared" si="24"/>
        <v>0.88194409333333734</v>
      </c>
      <c r="C176" s="173">
        <f t="shared" si="27"/>
        <v>0.88541631333333737</v>
      </c>
      <c r="D176" s="175">
        <f t="shared" si="19"/>
        <v>0</v>
      </c>
      <c r="E176" s="175">
        <f t="shared" si="25"/>
        <v>12</v>
      </c>
      <c r="F176" s="175">
        <f t="shared" si="20"/>
        <v>1.2</v>
      </c>
      <c r="G176" s="175">
        <f t="shared" si="21"/>
        <v>2</v>
      </c>
      <c r="H176" s="175">
        <f t="shared" si="22"/>
        <v>1.2</v>
      </c>
      <c r="I176" s="303">
        <f t="shared" si="26"/>
        <v>0.1</v>
      </c>
      <c r="J176" s="174">
        <f t="shared" si="23"/>
        <v>0.1</v>
      </c>
      <c r="K176" s="285">
        <f>'DAT IR'!X162</f>
        <v>3615.727776523986</v>
      </c>
      <c r="L176" s="291"/>
      <c r="M176" s="291"/>
      <c r="N176" s="291"/>
      <c r="O176" s="291"/>
      <c r="P176" s="291"/>
      <c r="Q176" s="291"/>
      <c r="R176" s="291"/>
      <c r="S176" s="291"/>
      <c r="T176" s="291"/>
      <c r="U176" s="291"/>
      <c r="V176" s="291"/>
      <c r="W176" s="291"/>
      <c r="X176" s="291"/>
      <c r="Y176" s="291"/>
      <c r="Z176" s="291"/>
      <c r="AA176" s="291"/>
      <c r="AB176" s="291"/>
      <c r="AC176" s="291"/>
      <c r="AD176" s="291"/>
      <c r="AE176" s="291"/>
      <c r="AF176" s="291"/>
      <c r="AG176" s="291"/>
      <c r="AH176" s="291"/>
      <c r="AI176" s="291"/>
      <c r="AJ176" s="2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row>
    <row r="177" spans="1:92" ht="17.399999999999999" x14ac:dyDescent="0.3">
      <c r="A177" s="170"/>
      <c r="B177" s="173">
        <f t="shared" si="24"/>
        <v>0.88541631333333737</v>
      </c>
      <c r="C177" s="173">
        <f t="shared" si="27"/>
        <v>0.88888853333333739</v>
      </c>
      <c r="D177" s="175">
        <f t="shared" si="19"/>
        <v>0</v>
      </c>
      <c r="E177" s="175">
        <f t="shared" si="25"/>
        <v>12</v>
      </c>
      <c r="F177" s="175">
        <f t="shared" si="20"/>
        <v>1.2</v>
      </c>
      <c r="G177" s="175">
        <f t="shared" si="21"/>
        <v>2</v>
      </c>
      <c r="H177" s="175">
        <f t="shared" si="22"/>
        <v>1.2</v>
      </c>
      <c r="I177" s="303">
        <f t="shared" si="26"/>
        <v>0.1</v>
      </c>
      <c r="J177" s="174">
        <f t="shared" si="23"/>
        <v>0.1</v>
      </c>
      <c r="K177" s="285">
        <f>'DAT IR'!X163</f>
        <v>3624.8918085536316</v>
      </c>
      <c r="L177" s="291"/>
      <c r="M177" s="291"/>
      <c r="N177" s="291"/>
      <c r="O177" s="291"/>
      <c r="P177" s="291"/>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row>
    <row r="178" spans="1:92" ht="17.399999999999999" x14ac:dyDescent="0.3">
      <c r="A178" s="170"/>
      <c r="B178" s="173">
        <f t="shared" si="24"/>
        <v>0.88888853333333739</v>
      </c>
      <c r="C178" s="173">
        <f t="shared" si="27"/>
        <v>0.89236075333333742</v>
      </c>
      <c r="D178" s="175">
        <f t="shared" si="19"/>
        <v>0</v>
      </c>
      <c r="E178" s="175">
        <f t="shared" si="25"/>
        <v>12</v>
      </c>
      <c r="F178" s="175">
        <f t="shared" si="20"/>
        <v>1.2</v>
      </c>
      <c r="G178" s="175">
        <f t="shared" si="21"/>
        <v>2</v>
      </c>
      <c r="H178" s="175">
        <f t="shared" si="22"/>
        <v>1.2</v>
      </c>
      <c r="I178" s="303">
        <f t="shared" si="26"/>
        <v>0.1</v>
      </c>
      <c r="J178" s="174">
        <f t="shared" si="23"/>
        <v>0.1</v>
      </c>
      <c r="K178" s="285">
        <f>'DAT IR'!X164</f>
        <v>3633.9797909632148</v>
      </c>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row>
    <row r="179" spans="1:92" ht="17.399999999999999" x14ac:dyDescent="0.3">
      <c r="A179" s="170"/>
      <c r="B179" s="173">
        <f t="shared" si="24"/>
        <v>0.89236075333333742</v>
      </c>
      <c r="C179" s="173">
        <f t="shared" si="27"/>
        <v>0.89583297333333745</v>
      </c>
      <c r="D179" s="175">
        <f t="shared" si="19"/>
        <v>0</v>
      </c>
      <c r="E179" s="175">
        <f t="shared" si="25"/>
        <v>12</v>
      </c>
      <c r="F179" s="175">
        <f t="shared" si="20"/>
        <v>1.2</v>
      </c>
      <c r="G179" s="175">
        <f t="shared" si="21"/>
        <v>2</v>
      </c>
      <c r="H179" s="175">
        <f t="shared" si="22"/>
        <v>1.2</v>
      </c>
      <c r="I179" s="303">
        <f t="shared" si="26"/>
        <v>0.1</v>
      </c>
      <c r="J179" s="174">
        <f t="shared" si="23"/>
        <v>0.1</v>
      </c>
      <c r="K179" s="285">
        <f>'DAT IR'!X165</f>
        <v>3642.9923548662778</v>
      </c>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1"/>
      <c r="CN179" s="91"/>
    </row>
    <row r="180" spans="1:92" ht="17.399999999999999" x14ac:dyDescent="0.3">
      <c r="A180" s="170"/>
      <c r="B180" s="173">
        <f t="shared" si="24"/>
        <v>0.89583297333333745</v>
      </c>
      <c r="C180" s="173">
        <f t="shared" si="27"/>
        <v>0.89930519333333747</v>
      </c>
      <c r="D180" s="175">
        <f t="shared" si="19"/>
        <v>0</v>
      </c>
      <c r="E180" s="175">
        <f t="shared" si="25"/>
        <v>12</v>
      </c>
      <c r="F180" s="175">
        <f t="shared" si="20"/>
        <v>1.2</v>
      </c>
      <c r="G180" s="175">
        <f t="shared" si="21"/>
        <v>2</v>
      </c>
      <c r="H180" s="175">
        <f t="shared" si="22"/>
        <v>1.2</v>
      </c>
      <c r="I180" s="303">
        <f t="shared" si="26"/>
        <v>0.1</v>
      </c>
      <c r="J180" s="174">
        <f t="shared" si="23"/>
        <v>0.1</v>
      </c>
      <c r="K180" s="285">
        <f>'DAT IR'!X166</f>
        <v>3651.930126138936</v>
      </c>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row>
    <row r="181" spans="1:92" ht="17.399999999999999" x14ac:dyDescent="0.3">
      <c r="A181" s="170"/>
      <c r="B181" s="173">
        <f t="shared" si="24"/>
        <v>0.89930519333333747</v>
      </c>
      <c r="C181" s="173">
        <f t="shared" si="27"/>
        <v>0.9027774133333375</v>
      </c>
      <c r="D181" s="175">
        <f t="shared" si="19"/>
        <v>0</v>
      </c>
      <c r="E181" s="175">
        <f t="shared" si="25"/>
        <v>12</v>
      </c>
      <c r="F181" s="175">
        <f t="shared" si="20"/>
        <v>1.2</v>
      </c>
      <c r="G181" s="175">
        <f t="shared" si="21"/>
        <v>2</v>
      </c>
      <c r="H181" s="175">
        <f t="shared" si="22"/>
        <v>1.2</v>
      </c>
      <c r="I181" s="303">
        <f t="shared" si="26"/>
        <v>0.1</v>
      </c>
      <c r="J181" s="174">
        <f t="shared" si="23"/>
        <v>0.1</v>
      </c>
      <c r="K181" s="285">
        <f>'DAT IR'!X167</f>
        <v>3660.7937254633416</v>
      </c>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291"/>
      <c r="AI181" s="291"/>
      <c r="AJ181" s="2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row>
    <row r="182" spans="1:92" ht="17.399999999999999" x14ac:dyDescent="0.3">
      <c r="A182" s="170"/>
      <c r="B182" s="173">
        <f t="shared" si="24"/>
        <v>0.9027774133333375</v>
      </c>
      <c r="C182" s="173">
        <f t="shared" si="27"/>
        <v>0.90624963333333752</v>
      </c>
      <c r="D182" s="175">
        <f t="shared" si="19"/>
        <v>0</v>
      </c>
      <c r="E182" s="175">
        <f t="shared" si="25"/>
        <v>12</v>
      </c>
      <c r="F182" s="175">
        <f t="shared" si="20"/>
        <v>1.2</v>
      </c>
      <c r="G182" s="175">
        <f t="shared" si="21"/>
        <v>2</v>
      </c>
      <c r="H182" s="175">
        <f t="shared" si="22"/>
        <v>1.2</v>
      </c>
      <c r="I182" s="303">
        <f t="shared" si="26"/>
        <v>0.1</v>
      </c>
      <c r="J182" s="174">
        <f t="shared" si="23"/>
        <v>0.1</v>
      </c>
      <c r="K182" s="285">
        <f>'DAT IR'!X168</f>
        <v>3669.5837683707878</v>
      </c>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row>
    <row r="183" spans="1:92" ht="17.399999999999999" x14ac:dyDescent="0.3">
      <c r="A183" s="170"/>
      <c r="B183" s="173">
        <f t="shared" si="24"/>
        <v>0.90624963333333752</v>
      </c>
      <c r="C183" s="173">
        <f t="shared" si="27"/>
        <v>0.90972185333333755</v>
      </c>
      <c r="D183" s="175">
        <f t="shared" si="19"/>
        <v>0</v>
      </c>
      <c r="E183" s="175">
        <f t="shared" si="25"/>
        <v>12</v>
      </c>
      <c r="F183" s="175">
        <f t="shared" si="20"/>
        <v>1.2</v>
      </c>
      <c r="G183" s="175">
        <f t="shared" si="21"/>
        <v>2</v>
      </c>
      <c r="H183" s="175">
        <f t="shared" si="22"/>
        <v>1.2</v>
      </c>
      <c r="I183" s="303">
        <f t="shared" si="26"/>
        <v>0.1</v>
      </c>
      <c r="J183" s="174">
        <f t="shared" si="23"/>
        <v>0.1</v>
      </c>
      <c r="K183" s="285">
        <f>'DAT IR'!X169</f>
        <v>3678.3008652844533</v>
      </c>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c r="AH183" s="291"/>
      <c r="AI183" s="291"/>
      <c r="AJ183" s="2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row>
    <row r="184" spans="1:92" ht="17.399999999999999" x14ac:dyDescent="0.3">
      <c r="A184" s="170"/>
      <c r="B184" s="173">
        <f t="shared" si="24"/>
        <v>0.90972185333333755</v>
      </c>
      <c r="C184" s="173">
        <f t="shared" si="27"/>
        <v>0.91319407333333757</v>
      </c>
      <c r="D184" s="175">
        <f t="shared" si="19"/>
        <v>0</v>
      </c>
      <c r="E184" s="175">
        <f t="shared" si="25"/>
        <v>12</v>
      </c>
      <c r="F184" s="175">
        <f t="shared" si="20"/>
        <v>1.2</v>
      </c>
      <c r="G184" s="175">
        <f t="shared" si="21"/>
        <v>2</v>
      </c>
      <c r="H184" s="175">
        <f t="shared" si="22"/>
        <v>1.2</v>
      </c>
      <c r="I184" s="303">
        <f t="shared" si="26"/>
        <v>0.1</v>
      </c>
      <c r="J184" s="174">
        <f t="shared" si="23"/>
        <v>0.1</v>
      </c>
      <c r="K184" s="285">
        <f>'DAT IR'!X170</f>
        <v>3686.9456215617938</v>
      </c>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c r="AG184" s="291"/>
      <c r="AH184" s="291"/>
      <c r="AI184" s="291"/>
      <c r="AJ184" s="2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row>
    <row r="185" spans="1:92" ht="17.399999999999999" x14ac:dyDescent="0.3">
      <c r="A185" s="170"/>
      <c r="B185" s="173">
        <f t="shared" si="24"/>
        <v>0.91319407333333757</v>
      </c>
      <c r="C185" s="173">
        <f t="shared" si="27"/>
        <v>0.9166662933333376</v>
      </c>
      <c r="D185" s="175">
        <f t="shared" si="19"/>
        <v>0</v>
      </c>
      <c r="E185" s="175">
        <f t="shared" si="25"/>
        <v>12</v>
      </c>
      <c r="F185" s="175">
        <f t="shared" si="20"/>
        <v>1.2</v>
      </c>
      <c r="G185" s="175">
        <f t="shared" si="21"/>
        <v>2</v>
      </c>
      <c r="H185" s="175">
        <f t="shared" si="22"/>
        <v>1.2</v>
      </c>
      <c r="I185" s="303">
        <f t="shared" si="26"/>
        <v>0.1</v>
      </c>
      <c r="J185" s="174">
        <f t="shared" si="23"/>
        <v>0.1</v>
      </c>
      <c r="K185" s="285">
        <f>'DAT IR'!X171</f>
        <v>3695.5186375365806</v>
      </c>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c r="AG185" s="291"/>
      <c r="AH185" s="291"/>
      <c r="AI185" s="291"/>
      <c r="AJ185" s="2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row>
    <row r="186" spans="1:92" ht="17.399999999999999" x14ac:dyDescent="0.3">
      <c r="A186" s="170"/>
      <c r="B186" s="173">
        <f t="shared" si="24"/>
        <v>0.9166662933333376</v>
      </c>
      <c r="C186" s="173">
        <f t="shared" si="27"/>
        <v>0.92013851333333763</v>
      </c>
      <c r="D186" s="175">
        <f t="shared" si="19"/>
        <v>0</v>
      </c>
      <c r="E186" s="175">
        <f t="shared" si="25"/>
        <v>12</v>
      </c>
      <c r="F186" s="175">
        <f t="shared" si="20"/>
        <v>1.2</v>
      </c>
      <c r="G186" s="175">
        <f t="shared" si="21"/>
        <v>2</v>
      </c>
      <c r="H186" s="175">
        <f t="shared" si="22"/>
        <v>1.2</v>
      </c>
      <c r="I186" s="303">
        <f t="shared" si="26"/>
        <v>0.1</v>
      </c>
      <c r="J186" s="174">
        <f t="shared" si="23"/>
        <v>0.1</v>
      </c>
      <c r="K186" s="285">
        <f>'DAT IR'!X172</f>
        <v>3704.0205085605903</v>
      </c>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row>
    <row r="187" spans="1:92" ht="17.399999999999999" x14ac:dyDescent="0.3">
      <c r="A187" s="170"/>
      <c r="B187" s="173">
        <f t="shared" si="24"/>
        <v>0.92013851333333763</v>
      </c>
      <c r="C187" s="173">
        <f t="shared" si="27"/>
        <v>0.92361073333333765</v>
      </c>
      <c r="D187" s="175">
        <f t="shared" si="19"/>
        <v>0</v>
      </c>
      <c r="E187" s="175">
        <f t="shared" si="25"/>
        <v>12</v>
      </c>
      <c r="F187" s="175">
        <f t="shared" si="20"/>
        <v>1.2</v>
      </c>
      <c r="G187" s="175">
        <f t="shared" si="21"/>
        <v>2</v>
      </c>
      <c r="H187" s="175">
        <f t="shared" si="22"/>
        <v>1.2</v>
      </c>
      <c r="I187" s="303">
        <f t="shared" si="26"/>
        <v>0.1</v>
      </c>
      <c r="J187" s="174">
        <f t="shared" si="23"/>
        <v>0.1</v>
      </c>
      <c r="K187" s="285">
        <f>'DAT IR'!X173</f>
        <v>3712.4518250449496</v>
      </c>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row>
    <row r="188" spans="1:92" ht="17.399999999999999" x14ac:dyDescent="0.3">
      <c r="A188" s="170"/>
      <c r="B188" s="173">
        <f t="shared" si="24"/>
        <v>0.92361073333333765</v>
      </c>
      <c r="C188" s="173">
        <f t="shared" si="27"/>
        <v>0.92708295333333768</v>
      </c>
      <c r="D188" s="175">
        <f t="shared" si="19"/>
        <v>0</v>
      </c>
      <c r="E188" s="175">
        <f t="shared" si="25"/>
        <v>12</v>
      </c>
      <c r="F188" s="175">
        <f t="shared" si="20"/>
        <v>1.2</v>
      </c>
      <c r="G188" s="175">
        <f t="shared" si="21"/>
        <v>2</v>
      </c>
      <c r="H188" s="175">
        <f t="shared" si="22"/>
        <v>1.2</v>
      </c>
      <c r="I188" s="303">
        <f t="shared" si="26"/>
        <v>0.1</v>
      </c>
      <c r="J188" s="174">
        <f t="shared" si="23"/>
        <v>0.1</v>
      </c>
      <c r="K188" s="285">
        <f>'DAT IR'!X174</f>
        <v>3720.8131725011363</v>
      </c>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row>
    <row r="189" spans="1:92" ht="17.399999999999999" x14ac:dyDescent="0.3">
      <c r="A189" s="170"/>
      <c r="B189" s="173">
        <f t="shared" si="24"/>
        <v>0.92708295333333768</v>
      </c>
      <c r="C189" s="173">
        <f t="shared" si="27"/>
        <v>0.9305551733333377</v>
      </c>
      <c r="D189" s="175">
        <f t="shared" si="19"/>
        <v>0</v>
      </c>
      <c r="E189" s="175">
        <f t="shared" si="25"/>
        <v>12</v>
      </c>
      <c r="F189" s="175">
        <f t="shared" si="20"/>
        <v>1.2</v>
      </c>
      <c r="G189" s="175">
        <f t="shared" si="21"/>
        <v>2</v>
      </c>
      <c r="H189" s="175">
        <f t="shared" si="22"/>
        <v>1.2</v>
      </c>
      <c r="I189" s="303">
        <f t="shared" si="26"/>
        <v>0.1</v>
      </c>
      <c r="J189" s="174">
        <f t="shared" si="23"/>
        <v>0.1</v>
      </c>
      <c r="K189" s="285">
        <f>'DAT IR'!X175</f>
        <v>3729.1051315816394</v>
      </c>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row>
    <row r="190" spans="1:92" ht="17.399999999999999" x14ac:dyDescent="0.3">
      <c r="A190" s="170"/>
      <c r="B190" s="173">
        <f t="shared" si="24"/>
        <v>0.9305551733333377</v>
      </c>
      <c r="C190" s="173">
        <f t="shared" si="27"/>
        <v>0.93402739333333773</v>
      </c>
      <c r="D190" s="175">
        <f t="shared" si="19"/>
        <v>0</v>
      </c>
      <c r="E190" s="175">
        <f t="shared" si="25"/>
        <v>12</v>
      </c>
      <c r="F190" s="175">
        <f t="shared" si="20"/>
        <v>1.2</v>
      </c>
      <c r="G190" s="175">
        <f t="shared" si="21"/>
        <v>2</v>
      </c>
      <c r="H190" s="175">
        <f t="shared" si="22"/>
        <v>1.2</v>
      </c>
      <c r="I190" s="303">
        <f t="shared" si="26"/>
        <v>0.1</v>
      </c>
      <c r="J190" s="174">
        <f t="shared" si="23"/>
        <v>0.1</v>
      </c>
      <c r="K190" s="285">
        <f>'DAT IR'!X176</f>
        <v>3737.3282781202829</v>
      </c>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row>
    <row r="191" spans="1:92" ht="17.399999999999999" x14ac:dyDescent="0.3">
      <c r="A191" s="170"/>
      <c r="B191" s="173">
        <f t="shared" si="24"/>
        <v>0.93402739333333773</v>
      </c>
      <c r="C191" s="173">
        <f t="shared" si="27"/>
        <v>0.93749961333333776</v>
      </c>
      <c r="D191" s="175">
        <f t="shared" si="19"/>
        <v>0</v>
      </c>
      <c r="E191" s="175">
        <f t="shared" si="25"/>
        <v>12</v>
      </c>
      <c r="F191" s="175">
        <f t="shared" si="20"/>
        <v>1.2</v>
      </c>
      <c r="G191" s="175">
        <f t="shared" si="21"/>
        <v>2</v>
      </c>
      <c r="H191" s="175">
        <f t="shared" si="22"/>
        <v>1.2</v>
      </c>
      <c r="I191" s="303">
        <f t="shared" si="26"/>
        <v>0.1</v>
      </c>
      <c r="J191" s="174">
        <f t="shared" si="23"/>
        <v>0.1</v>
      </c>
      <c r="K191" s="285">
        <f>'DAT IR'!X177</f>
        <v>3745.4831831722149</v>
      </c>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row>
    <row r="192" spans="1:92" ht="17.399999999999999" x14ac:dyDescent="0.3">
      <c r="A192" s="170"/>
      <c r="B192" s="173">
        <f t="shared" si="24"/>
        <v>0.93749961333333776</v>
      </c>
      <c r="C192" s="173">
        <f t="shared" si="27"/>
        <v>0.94097183333333778</v>
      </c>
      <c r="D192" s="175">
        <f t="shared" si="19"/>
        <v>0</v>
      </c>
      <c r="E192" s="175">
        <f t="shared" si="25"/>
        <v>12</v>
      </c>
      <c r="F192" s="175">
        <f t="shared" si="20"/>
        <v>1.2</v>
      </c>
      <c r="G192" s="175">
        <f t="shared" si="21"/>
        <v>2</v>
      </c>
      <c r="H192" s="175">
        <f t="shared" si="22"/>
        <v>1.2</v>
      </c>
      <c r="I192" s="303">
        <f t="shared" si="26"/>
        <v>0.1</v>
      </c>
      <c r="J192" s="174">
        <f t="shared" si="23"/>
        <v>0.1</v>
      </c>
      <c r="K192" s="285">
        <f>'DAT IR'!X178</f>
        <v>3753.5704130535628</v>
      </c>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row>
    <row r="193" spans="1:92" ht="17.399999999999999" x14ac:dyDescent="0.3">
      <c r="A193" s="170"/>
      <c r="B193" s="173">
        <f t="shared" si="24"/>
        <v>0.94097183333333778</v>
      </c>
      <c r="C193" s="173">
        <f t="shared" si="27"/>
        <v>0.94444405333333781</v>
      </c>
      <c r="D193" s="175">
        <f t="shared" si="19"/>
        <v>0</v>
      </c>
      <c r="E193" s="175">
        <f t="shared" si="25"/>
        <v>12</v>
      </c>
      <c r="F193" s="175">
        <f t="shared" si="20"/>
        <v>1.2</v>
      </c>
      <c r="G193" s="175">
        <f t="shared" si="21"/>
        <v>2</v>
      </c>
      <c r="H193" s="175">
        <f t="shared" si="22"/>
        <v>1.2</v>
      </c>
      <c r="I193" s="303">
        <f t="shared" si="26"/>
        <v>0.1</v>
      </c>
      <c r="J193" s="174">
        <f t="shared" si="23"/>
        <v>0.1</v>
      </c>
      <c r="K193" s="285">
        <f>'DAT IR'!X179</f>
        <v>3761.5905293807632</v>
      </c>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row>
    <row r="194" spans="1:92" ht="17.399999999999999" x14ac:dyDescent="0.3">
      <c r="A194" s="170"/>
      <c r="B194" s="173">
        <f t="shared" si="24"/>
        <v>0.94444405333333781</v>
      </c>
      <c r="C194" s="173">
        <f t="shared" si="27"/>
        <v>0.94791627333333783</v>
      </c>
      <c r="D194" s="175">
        <f t="shared" si="19"/>
        <v>0</v>
      </c>
      <c r="E194" s="175">
        <f t="shared" si="25"/>
        <v>12</v>
      </c>
      <c r="F194" s="175">
        <f t="shared" si="20"/>
        <v>1.2</v>
      </c>
      <c r="G194" s="175">
        <f t="shared" si="21"/>
        <v>2</v>
      </c>
      <c r="H194" s="175">
        <f t="shared" si="22"/>
        <v>1.2</v>
      </c>
      <c r="I194" s="303">
        <f t="shared" si="26"/>
        <v>0.1</v>
      </c>
      <c r="J194" s="174">
        <f t="shared" si="23"/>
        <v>0.1</v>
      </c>
      <c r="K194" s="285">
        <f>'DAT IR'!X180</f>
        <v>3769.5440891095623</v>
      </c>
      <c r="L194" s="291"/>
      <c r="M194" s="291"/>
      <c r="N194" s="291"/>
      <c r="O194" s="291"/>
      <c r="P194" s="291"/>
      <c r="Q194" s="291"/>
      <c r="R194" s="291"/>
      <c r="S194" s="291"/>
      <c r="T194" s="291"/>
      <c r="U194" s="291"/>
      <c r="V194" s="291"/>
      <c r="W194" s="291"/>
      <c r="X194" s="291"/>
      <c r="Y194" s="291"/>
      <c r="Z194" s="291"/>
      <c r="AA194" s="291"/>
      <c r="AB194" s="291"/>
      <c r="AC194" s="291"/>
      <c r="AD194" s="291"/>
      <c r="AE194" s="291"/>
      <c r="AF194" s="291"/>
      <c r="AG194" s="291"/>
      <c r="AH194" s="291"/>
      <c r="AI194" s="291"/>
      <c r="AJ194" s="2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row>
    <row r="195" spans="1:92" ht="17.399999999999999" x14ac:dyDescent="0.3">
      <c r="A195" s="170"/>
      <c r="B195" s="173">
        <f t="shared" si="24"/>
        <v>0.94791627333333783</v>
      </c>
      <c r="C195" s="173">
        <f t="shared" si="27"/>
        <v>0.95138849333333786</v>
      </c>
      <c r="D195" s="175">
        <f t="shared" si="19"/>
        <v>0</v>
      </c>
      <c r="E195" s="175">
        <f t="shared" si="25"/>
        <v>12</v>
      </c>
      <c r="F195" s="175">
        <f t="shared" si="20"/>
        <v>1.2</v>
      </c>
      <c r="G195" s="175">
        <f t="shared" si="21"/>
        <v>2</v>
      </c>
      <c r="H195" s="175">
        <f t="shared" si="22"/>
        <v>1.2</v>
      </c>
      <c r="I195" s="303">
        <f t="shared" si="26"/>
        <v>0.1</v>
      </c>
      <c r="J195" s="174">
        <f t="shared" si="23"/>
        <v>0.1</v>
      </c>
      <c r="K195" s="285">
        <f>'DAT IR'!X181</f>
        <v>3777.4316445736927</v>
      </c>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291"/>
      <c r="AH195" s="291"/>
      <c r="AI195" s="291"/>
      <c r="AJ195" s="2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row>
    <row r="196" spans="1:92" ht="17.399999999999999" x14ac:dyDescent="0.3">
      <c r="A196" s="170"/>
      <c r="B196" s="173">
        <f t="shared" si="24"/>
        <v>0.95138849333333786</v>
      </c>
      <c r="C196" s="173">
        <f t="shared" si="27"/>
        <v>0.95486071333333788</v>
      </c>
      <c r="D196" s="175">
        <f t="shared" si="19"/>
        <v>0</v>
      </c>
      <c r="E196" s="175">
        <f t="shared" si="25"/>
        <v>12</v>
      </c>
      <c r="F196" s="175">
        <f t="shared" si="20"/>
        <v>1.2</v>
      </c>
      <c r="G196" s="175">
        <f t="shared" si="21"/>
        <v>2</v>
      </c>
      <c r="H196" s="175">
        <f t="shared" si="22"/>
        <v>1.2</v>
      </c>
      <c r="I196" s="303">
        <f t="shared" si="26"/>
        <v>0.1</v>
      </c>
      <c r="J196" s="174">
        <f t="shared" si="23"/>
        <v>0.1</v>
      </c>
      <c r="K196" s="285">
        <f>'DAT IR'!X182</f>
        <v>3785.2537435232316</v>
      </c>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row>
    <row r="197" spans="1:92" ht="17.399999999999999" x14ac:dyDescent="0.3">
      <c r="A197" s="170"/>
      <c r="B197" s="173">
        <f t="shared" si="24"/>
        <v>0.95486071333333788</v>
      </c>
      <c r="C197" s="173">
        <f t="shared" si="27"/>
        <v>0.95833293333333791</v>
      </c>
      <c r="D197" s="175">
        <f t="shared" si="19"/>
        <v>0</v>
      </c>
      <c r="E197" s="175">
        <f t="shared" si="25"/>
        <v>12</v>
      </c>
      <c r="F197" s="175">
        <f t="shared" si="20"/>
        <v>1.2</v>
      </c>
      <c r="G197" s="175">
        <f t="shared" si="21"/>
        <v>2</v>
      </c>
      <c r="H197" s="175">
        <f t="shared" si="22"/>
        <v>1.2</v>
      </c>
      <c r="I197" s="303">
        <f t="shared" si="26"/>
        <v>0.1</v>
      </c>
      <c r="J197" s="174">
        <f t="shared" si="23"/>
        <v>0.1</v>
      </c>
      <c r="K197" s="285">
        <f>'DAT IR'!X183</f>
        <v>3793.0109291626386</v>
      </c>
      <c r="L197" s="291"/>
      <c r="M197" s="291"/>
      <c r="N197" s="291"/>
      <c r="O197" s="291"/>
      <c r="P197" s="291"/>
      <c r="Q197" s="291"/>
      <c r="R197" s="291"/>
      <c r="S197" s="291"/>
      <c r="T197" s="291"/>
      <c r="U197" s="291"/>
      <c r="V197" s="291"/>
      <c r="W197" s="291"/>
      <c r="X197" s="291"/>
      <c r="Y197" s="291"/>
      <c r="Z197" s="291"/>
      <c r="AA197" s="291"/>
      <c r="AB197" s="291"/>
      <c r="AC197" s="291"/>
      <c r="AD197" s="291"/>
      <c r="AE197" s="291"/>
      <c r="AF197" s="291"/>
      <c r="AG197" s="291"/>
      <c r="AH197" s="291"/>
      <c r="AI197" s="291"/>
      <c r="AJ197" s="2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row>
    <row r="198" spans="1:92" ht="17.399999999999999" x14ac:dyDescent="0.3">
      <c r="A198" s="170"/>
      <c r="B198" s="173">
        <f t="shared" si="24"/>
        <v>0.95833293333333791</v>
      </c>
      <c r="C198" s="173">
        <f t="shared" si="27"/>
        <v>0.96180515333333794</v>
      </c>
      <c r="D198" s="175">
        <f t="shared" si="19"/>
        <v>0</v>
      </c>
      <c r="E198" s="175">
        <f t="shared" si="25"/>
        <v>12</v>
      </c>
      <c r="F198" s="175">
        <f t="shared" si="20"/>
        <v>1.2</v>
      </c>
      <c r="G198" s="175">
        <f t="shared" si="21"/>
        <v>2</v>
      </c>
      <c r="H198" s="175">
        <f t="shared" si="22"/>
        <v>1.2</v>
      </c>
      <c r="I198" s="303">
        <f t="shared" si="26"/>
        <v>0.1</v>
      </c>
      <c r="J198" s="174">
        <f t="shared" si="23"/>
        <v>0.1</v>
      </c>
      <c r="K198" s="285">
        <f>'DAT IR'!X184</f>
        <v>3800.7037401884782</v>
      </c>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1"/>
      <c r="AJ198" s="2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row>
    <row r="199" spans="1:92" ht="17.399999999999999" x14ac:dyDescent="0.3">
      <c r="A199" s="170"/>
      <c r="B199" s="173">
        <f t="shared" si="24"/>
        <v>0.96180515333333794</v>
      </c>
      <c r="C199" s="173">
        <f t="shared" si="27"/>
        <v>0.96527737333333796</v>
      </c>
      <c r="D199" s="175">
        <f t="shared" si="19"/>
        <v>0</v>
      </c>
      <c r="E199" s="175">
        <f t="shared" si="25"/>
        <v>12</v>
      </c>
      <c r="F199" s="175">
        <f t="shared" si="20"/>
        <v>1.2</v>
      </c>
      <c r="G199" s="175">
        <f t="shared" si="21"/>
        <v>2</v>
      </c>
      <c r="H199" s="175">
        <f t="shared" si="22"/>
        <v>1.2</v>
      </c>
      <c r="I199" s="303">
        <f t="shared" si="26"/>
        <v>0.1</v>
      </c>
      <c r="J199" s="174">
        <f t="shared" si="23"/>
        <v>0.1</v>
      </c>
      <c r="K199" s="285">
        <f>'DAT IR'!X185</f>
        <v>3808.33271082683</v>
      </c>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row>
    <row r="200" spans="1:92" ht="17.399999999999999" x14ac:dyDescent="0.3">
      <c r="A200" s="170"/>
      <c r="B200" s="173">
        <f t="shared" si="24"/>
        <v>0.96527737333333796</v>
      </c>
      <c r="C200" s="173">
        <f t="shared" si="27"/>
        <v>0.96874959333333799</v>
      </c>
      <c r="D200" s="175">
        <f t="shared" si="19"/>
        <v>0</v>
      </c>
      <c r="E200" s="175">
        <f t="shared" si="25"/>
        <v>12</v>
      </c>
      <c r="F200" s="175">
        <f t="shared" si="20"/>
        <v>1.2</v>
      </c>
      <c r="G200" s="175">
        <f t="shared" si="21"/>
        <v>2</v>
      </c>
      <c r="H200" s="175">
        <f t="shared" si="22"/>
        <v>1.2</v>
      </c>
      <c r="I200" s="303">
        <f t="shared" si="26"/>
        <v>0.1</v>
      </c>
      <c r="J200" s="174">
        <f t="shared" si="23"/>
        <v>0.1</v>
      </c>
      <c r="K200" s="285">
        <f>'DAT IR'!X186</f>
        <v>3815.8983708703877</v>
      </c>
      <c r="L200" s="291"/>
      <c r="M200" s="291"/>
      <c r="N200" s="291"/>
      <c r="O200" s="291"/>
      <c r="P200" s="291"/>
      <c r="Q200" s="291"/>
      <c r="R200" s="291"/>
      <c r="S200" s="291"/>
      <c r="T200" s="291"/>
      <c r="U200" s="291"/>
      <c r="V200" s="291"/>
      <c r="W200" s="291"/>
      <c r="X200" s="291"/>
      <c r="Y200" s="291"/>
      <c r="Z200" s="291"/>
      <c r="AA200" s="291"/>
      <c r="AB200" s="291"/>
      <c r="AC200" s="291"/>
      <c r="AD200" s="291"/>
      <c r="AE200" s="291"/>
      <c r="AF200" s="291"/>
      <c r="AG200" s="291"/>
      <c r="AH200" s="291"/>
      <c r="AI200" s="291"/>
      <c r="AJ200" s="2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row>
    <row r="201" spans="1:92" ht="17.399999999999999" x14ac:dyDescent="0.3">
      <c r="A201" s="170"/>
      <c r="B201" s="173">
        <f t="shared" si="24"/>
        <v>0.96874959333333799</v>
      </c>
      <c r="C201" s="173">
        <f t="shared" si="27"/>
        <v>0.97222181333333801</v>
      </c>
      <c r="D201" s="175">
        <f t="shared" si="19"/>
        <v>0</v>
      </c>
      <c r="E201" s="175">
        <f t="shared" si="25"/>
        <v>12</v>
      </c>
      <c r="F201" s="175">
        <f t="shared" si="20"/>
        <v>1.2</v>
      </c>
      <c r="G201" s="175">
        <f t="shared" si="21"/>
        <v>2</v>
      </c>
      <c r="H201" s="175">
        <f t="shared" si="22"/>
        <v>1.2</v>
      </c>
      <c r="I201" s="303">
        <f t="shared" si="26"/>
        <v>0.1</v>
      </c>
      <c r="J201" s="174">
        <f t="shared" si="23"/>
        <v>0.1</v>
      </c>
      <c r="K201" s="285">
        <f>'DAT IR'!X187</f>
        <v>3823.4012457152498</v>
      </c>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c r="AG201" s="291"/>
      <c r="AH201" s="291"/>
      <c r="AI201" s="291"/>
      <c r="AJ201" s="2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row>
    <row r="202" spans="1:92" ht="17.399999999999999" x14ac:dyDescent="0.3">
      <c r="A202" s="170"/>
      <c r="B202" s="173">
        <f t="shared" si="24"/>
        <v>0.97222181333333801</v>
      </c>
      <c r="C202" s="173">
        <f t="shared" si="27"/>
        <v>0.97569403333333804</v>
      </c>
      <c r="D202" s="175">
        <f t="shared" si="19"/>
        <v>0</v>
      </c>
      <c r="E202" s="175">
        <f t="shared" si="25"/>
        <v>12</v>
      </c>
      <c r="F202" s="175">
        <f t="shared" si="20"/>
        <v>1.2</v>
      </c>
      <c r="G202" s="175">
        <f t="shared" si="21"/>
        <v>2</v>
      </c>
      <c r="H202" s="175">
        <f t="shared" si="22"/>
        <v>1.2</v>
      </c>
      <c r="I202" s="303">
        <f t="shared" si="26"/>
        <v>0.1</v>
      </c>
      <c r="J202" s="174">
        <f t="shared" si="23"/>
        <v>0.1</v>
      </c>
      <c r="K202" s="285">
        <f>'DAT IR'!X188</f>
        <v>3830.8418563974074</v>
      </c>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c r="AG202" s="291"/>
      <c r="AH202" s="291"/>
      <c r="AI202" s="291"/>
      <c r="AJ202" s="2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row>
    <row r="203" spans="1:92" ht="17.399999999999999" x14ac:dyDescent="0.3">
      <c r="A203" s="170"/>
      <c r="B203" s="173">
        <f t="shared" si="24"/>
        <v>0.97569403333333804</v>
      </c>
      <c r="C203" s="173">
        <f t="shared" si="27"/>
        <v>0.97916625333333807</v>
      </c>
      <c r="D203" s="175">
        <f t="shared" si="19"/>
        <v>0</v>
      </c>
      <c r="E203" s="175">
        <f t="shared" si="25"/>
        <v>12</v>
      </c>
      <c r="F203" s="175">
        <f t="shared" si="20"/>
        <v>1.2</v>
      </c>
      <c r="G203" s="175">
        <f t="shared" si="21"/>
        <v>2</v>
      </c>
      <c r="H203" s="175">
        <f t="shared" si="22"/>
        <v>1.2</v>
      </c>
      <c r="I203" s="303">
        <f t="shared" si="26"/>
        <v>0.1</v>
      </c>
      <c r="J203" s="174">
        <f t="shared" si="23"/>
        <v>0.1</v>
      </c>
      <c r="K203" s="285">
        <f>'DAT IR'!X189</f>
        <v>3838.220719628926</v>
      </c>
      <c r="L203" s="291"/>
      <c r="M203" s="291"/>
      <c r="N203" s="291"/>
      <c r="O203" s="291"/>
      <c r="P203" s="291"/>
      <c r="Q203" s="291"/>
      <c r="R203" s="291"/>
      <c r="S203" s="291"/>
      <c r="T203" s="291"/>
      <c r="U203" s="291"/>
      <c r="V203" s="291"/>
      <c r="W203" s="291"/>
      <c r="X203" s="291"/>
      <c r="Y203" s="291"/>
      <c r="Z203" s="291"/>
      <c r="AA203" s="291"/>
      <c r="AB203" s="291"/>
      <c r="AC203" s="291"/>
      <c r="AD203" s="291"/>
      <c r="AE203" s="291"/>
      <c r="AF203" s="291"/>
      <c r="AG203" s="291"/>
      <c r="AH203" s="291"/>
      <c r="AI203" s="291"/>
      <c r="AJ203" s="2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c r="CI203" s="91"/>
      <c r="CJ203" s="91"/>
      <c r="CK203" s="91"/>
      <c r="CL203" s="91"/>
      <c r="CM203" s="91"/>
      <c r="CN203" s="91"/>
    </row>
    <row r="204" spans="1:92" ht="17.399999999999999" x14ac:dyDescent="0.3">
      <c r="A204" s="170"/>
      <c r="B204" s="173">
        <f t="shared" si="24"/>
        <v>0.97916625333333807</v>
      </c>
      <c r="C204" s="173">
        <f t="shared" si="27"/>
        <v>0.98263847333333809</v>
      </c>
      <c r="D204" s="175">
        <f t="shared" si="19"/>
        <v>0</v>
      </c>
      <c r="E204" s="175">
        <f t="shared" si="25"/>
        <v>12</v>
      </c>
      <c r="F204" s="175">
        <f t="shared" si="20"/>
        <v>1.2</v>
      </c>
      <c r="G204" s="175">
        <f t="shared" si="21"/>
        <v>2</v>
      </c>
      <c r="H204" s="175">
        <f t="shared" si="22"/>
        <v>1.2</v>
      </c>
      <c r="I204" s="303">
        <f t="shared" si="26"/>
        <v>0.1</v>
      </c>
      <c r="J204" s="174">
        <f t="shared" si="23"/>
        <v>0.1</v>
      </c>
      <c r="K204" s="285">
        <f>'DAT IR'!X190</f>
        <v>3845.5383478338281</v>
      </c>
      <c r="L204" s="291"/>
      <c r="M204" s="291"/>
      <c r="N204" s="291"/>
      <c r="O204" s="291"/>
      <c r="P204" s="291"/>
      <c r="Q204" s="291"/>
      <c r="R204" s="291"/>
      <c r="S204" s="291"/>
      <c r="T204" s="291"/>
      <c r="U204" s="291"/>
      <c r="V204" s="291"/>
      <c r="W204" s="291"/>
      <c r="X204" s="291"/>
      <c r="Y204" s="291"/>
      <c r="Z204" s="291"/>
      <c r="AA204" s="291"/>
      <c r="AB204" s="291"/>
      <c r="AC204" s="291"/>
      <c r="AD204" s="291"/>
      <c r="AE204" s="291"/>
      <c r="AF204" s="291"/>
      <c r="AG204" s="291"/>
      <c r="AH204" s="291"/>
      <c r="AI204" s="291"/>
      <c r="AJ204" s="2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c r="CI204" s="91"/>
      <c r="CJ204" s="91"/>
      <c r="CK204" s="91"/>
      <c r="CL204" s="91"/>
      <c r="CM204" s="91"/>
      <c r="CN204" s="91"/>
    </row>
    <row r="205" spans="1:92" ht="17.399999999999999" x14ac:dyDescent="0.3">
      <c r="A205" s="170"/>
      <c r="B205" s="173">
        <f t="shared" si="24"/>
        <v>0.98263847333333809</v>
      </c>
      <c r="C205" s="173">
        <f t="shared" si="27"/>
        <v>0.98611069333333812</v>
      </c>
      <c r="D205" s="175">
        <f t="shared" si="19"/>
        <v>0</v>
      </c>
      <c r="E205" s="175">
        <f t="shared" si="25"/>
        <v>12</v>
      </c>
      <c r="F205" s="175">
        <f t="shared" si="20"/>
        <v>1.2</v>
      </c>
      <c r="G205" s="175">
        <f t="shared" si="21"/>
        <v>2</v>
      </c>
      <c r="H205" s="175">
        <f t="shared" si="22"/>
        <v>1.2</v>
      </c>
      <c r="I205" s="303">
        <f t="shared" si="26"/>
        <v>0.1</v>
      </c>
      <c r="J205" s="174">
        <f t="shared" si="23"/>
        <v>0.1</v>
      </c>
      <c r="K205" s="285">
        <f>'DAT IR'!X191</f>
        <v>3852.7952491836804</v>
      </c>
      <c r="L205" s="291"/>
      <c r="M205" s="291"/>
      <c r="N205" s="291"/>
      <c r="O205" s="291"/>
      <c r="P205" s="291"/>
      <c r="Q205" s="291"/>
      <c r="R205" s="291"/>
      <c r="S205" s="291"/>
      <c r="T205" s="291"/>
      <c r="U205" s="291"/>
      <c r="V205" s="291"/>
      <c r="W205" s="291"/>
      <c r="X205" s="291"/>
      <c r="Y205" s="291"/>
      <c r="Z205" s="291"/>
      <c r="AA205" s="291"/>
      <c r="AB205" s="291"/>
      <c r="AC205" s="291"/>
      <c r="AD205" s="291"/>
      <c r="AE205" s="291"/>
      <c r="AF205" s="291"/>
      <c r="AG205" s="291"/>
      <c r="AH205" s="291"/>
      <c r="AI205" s="291"/>
      <c r="AJ205" s="2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row>
    <row r="206" spans="1:92" ht="17.399999999999999" x14ac:dyDescent="0.3">
      <c r="A206" s="170"/>
      <c r="B206" s="173">
        <f t="shared" si="24"/>
        <v>0.98611069333333812</v>
      </c>
      <c r="C206" s="173">
        <f t="shared" si="27"/>
        <v>0.98958291333333814</v>
      </c>
      <c r="D206" s="175">
        <f t="shared" si="19"/>
        <v>0</v>
      </c>
      <c r="E206" s="175">
        <f t="shared" si="25"/>
        <v>12</v>
      </c>
      <c r="F206" s="175">
        <f t="shared" si="20"/>
        <v>1.2</v>
      </c>
      <c r="G206" s="175">
        <f t="shared" si="21"/>
        <v>2</v>
      </c>
      <c r="H206" s="175">
        <f t="shared" si="22"/>
        <v>1.2</v>
      </c>
      <c r="I206" s="303">
        <f t="shared" si="26"/>
        <v>0.1</v>
      </c>
      <c r="J206" s="174">
        <f t="shared" si="23"/>
        <v>0.1</v>
      </c>
      <c r="K206" s="285">
        <f>'DAT IR'!X192</f>
        <v>3859.9919276328819</v>
      </c>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row>
    <row r="207" spans="1:92" ht="17.399999999999999" x14ac:dyDescent="0.3">
      <c r="A207" s="170"/>
      <c r="B207" s="173">
        <f t="shared" si="24"/>
        <v>0.98958291333333814</v>
      </c>
      <c r="C207" s="173">
        <f t="shared" si="27"/>
        <v>0.99305513333333817</v>
      </c>
      <c r="D207" s="175">
        <f t="shared" si="19"/>
        <v>0</v>
      </c>
      <c r="E207" s="175">
        <f t="shared" si="25"/>
        <v>12</v>
      </c>
      <c r="F207" s="175">
        <f t="shared" si="20"/>
        <v>1.2</v>
      </c>
      <c r="G207" s="175">
        <f t="shared" si="21"/>
        <v>2</v>
      </c>
      <c r="H207" s="175">
        <f t="shared" si="22"/>
        <v>1.2</v>
      </c>
      <c r="I207" s="303">
        <f t="shared" si="26"/>
        <v>0.1</v>
      </c>
      <c r="J207" s="174">
        <f t="shared" si="23"/>
        <v>0.1</v>
      </c>
      <c r="K207" s="285">
        <f>'DAT IR'!X193</f>
        <v>3867.1288829536611</v>
      </c>
      <c r="L207" s="291"/>
      <c r="M207" s="291"/>
      <c r="N207" s="291"/>
      <c r="O207" s="291"/>
      <c r="P207" s="291"/>
      <c r="Q207" s="291"/>
      <c r="R207" s="291"/>
      <c r="S207" s="291"/>
      <c r="T207" s="291"/>
      <c r="U207" s="291"/>
      <c r="V207" s="291"/>
      <c r="W207" s="291"/>
      <c r="X207" s="291"/>
      <c r="Y207" s="291"/>
      <c r="Z207" s="291"/>
      <c r="AA207" s="291"/>
      <c r="AB207" s="291"/>
      <c r="AC207" s="291"/>
      <c r="AD207" s="291"/>
      <c r="AE207" s="291"/>
      <c r="AF207" s="291"/>
      <c r="AG207" s="291"/>
      <c r="AH207" s="291"/>
      <c r="AI207" s="291"/>
      <c r="AJ207" s="2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row>
    <row r="208" spans="1:92" ht="17.399999999999999" x14ac:dyDescent="0.3">
      <c r="A208" s="170"/>
      <c r="B208" s="173">
        <f t="shared" si="24"/>
        <v>0.99305513333333817</v>
      </c>
      <c r="C208" s="173">
        <f t="shared" si="27"/>
        <v>0.9965273533333382</v>
      </c>
      <c r="D208" s="175">
        <f t="shared" si="19"/>
        <v>0</v>
      </c>
      <c r="E208" s="175">
        <f t="shared" si="25"/>
        <v>12</v>
      </c>
      <c r="F208" s="175">
        <f t="shared" si="20"/>
        <v>1.2</v>
      </c>
      <c r="G208" s="175">
        <f t="shared" si="21"/>
        <v>2</v>
      </c>
      <c r="H208" s="175">
        <f t="shared" si="22"/>
        <v>1.2</v>
      </c>
      <c r="I208" s="303">
        <f t="shared" si="26"/>
        <v>0.1</v>
      </c>
      <c r="J208" s="174">
        <f t="shared" si="23"/>
        <v>0.1</v>
      </c>
      <c r="K208" s="285">
        <f>'DAT IR'!X194</f>
        <v>3874.2066107707838</v>
      </c>
      <c r="L208" s="291"/>
      <c r="M208" s="291"/>
      <c r="N208" s="291"/>
      <c r="O208" s="291"/>
      <c r="P208" s="291"/>
      <c r="Q208" s="291"/>
      <c r="R208" s="291"/>
      <c r="S208" s="291"/>
      <c r="T208" s="291"/>
      <c r="U208" s="291"/>
      <c r="V208" s="291"/>
      <c r="W208" s="291"/>
      <c r="X208" s="291"/>
      <c r="Y208" s="291"/>
      <c r="Z208" s="291"/>
      <c r="AA208" s="291"/>
      <c r="AB208" s="291"/>
      <c r="AC208" s="291"/>
      <c r="AD208" s="291"/>
      <c r="AE208" s="291"/>
      <c r="AF208" s="291"/>
      <c r="AG208" s="291"/>
      <c r="AH208" s="291"/>
      <c r="AI208" s="291"/>
      <c r="AJ208" s="2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row>
    <row r="209" spans="1:92" ht="17.399999999999999" x14ac:dyDescent="0.3">
      <c r="A209" s="170"/>
      <c r="B209" s="173">
        <f t="shared" si="24"/>
        <v>0.9965273533333382</v>
      </c>
      <c r="C209" s="173">
        <f t="shared" si="27"/>
        <v>0.99999957333333822</v>
      </c>
      <c r="D209" s="175">
        <f t="shared" si="19"/>
        <v>0</v>
      </c>
      <c r="E209" s="175">
        <f t="shared" si="25"/>
        <v>12</v>
      </c>
      <c r="F209" s="175">
        <f t="shared" si="20"/>
        <v>1.2</v>
      </c>
      <c r="G209" s="175">
        <f t="shared" si="21"/>
        <v>2</v>
      </c>
      <c r="H209" s="175">
        <f t="shared" si="22"/>
        <v>1.2</v>
      </c>
      <c r="I209" s="303">
        <f t="shared" si="26"/>
        <v>0.1</v>
      </c>
      <c r="J209" s="174">
        <f t="shared" si="23"/>
        <v>0.1</v>
      </c>
      <c r="K209" s="285">
        <f>'DAT IR'!X195</f>
        <v>3881.2256025959705</v>
      </c>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c r="AH209" s="291"/>
      <c r="AI209" s="291"/>
      <c r="AJ209" s="2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row>
    <row r="210" spans="1:92" ht="17.399999999999999" x14ac:dyDescent="0.3">
      <c r="A210" s="170"/>
      <c r="B210" s="173">
        <f t="shared" si="24"/>
        <v>0.99999957333333822</v>
      </c>
      <c r="C210" s="173">
        <f t="shared" si="27"/>
        <v>1.0034717933333381</v>
      </c>
      <c r="D210" s="175">
        <f t="shared" si="19"/>
        <v>0</v>
      </c>
      <c r="E210" s="175">
        <f t="shared" si="25"/>
        <v>12</v>
      </c>
      <c r="F210" s="175">
        <f t="shared" si="20"/>
        <v>1.2</v>
      </c>
      <c r="G210" s="175">
        <f t="shared" si="21"/>
        <v>2</v>
      </c>
      <c r="H210" s="175">
        <f t="shared" si="22"/>
        <v>1.2</v>
      </c>
      <c r="I210" s="303">
        <f t="shared" si="26"/>
        <v>0.1</v>
      </c>
      <c r="J210" s="174">
        <f t="shared" si="23"/>
        <v>0.1</v>
      </c>
      <c r="K210" s="285">
        <f>'DAT IR'!X196</f>
        <v>3888.1863458620301</v>
      </c>
      <c r="L210" s="291"/>
      <c r="M210" s="291"/>
      <c r="N210" s="291"/>
      <c r="O210" s="291"/>
      <c r="P210" s="291"/>
      <c r="Q210" s="291"/>
      <c r="R210" s="291"/>
      <c r="S210" s="291"/>
      <c r="T210" s="291"/>
      <c r="U210" s="291"/>
      <c r="V210" s="291"/>
      <c r="W210" s="291"/>
      <c r="X210" s="291"/>
      <c r="Y210" s="291"/>
      <c r="Z210" s="291"/>
      <c r="AA210" s="291"/>
      <c r="AB210" s="291"/>
      <c r="AC210" s="291"/>
      <c r="AD210" s="291"/>
      <c r="AE210" s="291"/>
      <c r="AF210" s="291"/>
      <c r="AG210" s="291"/>
      <c r="AH210" s="291"/>
      <c r="AI210" s="291"/>
      <c r="AJ210" s="2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row>
    <row r="211" spans="1:92" ht="17.399999999999999" x14ac:dyDescent="0.3">
      <c r="A211" s="170"/>
      <c r="B211" s="173">
        <f t="shared" si="24"/>
        <v>1.0034717933333381</v>
      </c>
      <c r="C211" s="173">
        <f t="shared" si="27"/>
        <v>1.0069440133333381</v>
      </c>
      <c r="D211" s="175">
        <f t="shared" ref="D211:D274" si="28">$D210</f>
        <v>0</v>
      </c>
      <c r="E211" s="175">
        <f t="shared" si="25"/>
        <v>12</v>
      </c>
      <c r="F211" s="175">
        <f t="shared" ref="F211:F274" si="29">$F210</f>
        <v>1.2</v>
      </c>
      <c r="G211" s="175">
        <f t="shared" ref="G211:G274" si="30">$G210</f>
        <v>2</v>
      </c>
      <c r="H211" s="175">
        <f t="shared" ref="H211:H274" si="31">$H210</f>
        <v>1.2</v>
      </c>
      <c r="I211" s="303">
        <f t="shared" si="26"/>
        <v>0.1</v>
      </c>
      <c r="J211" s="174">
        <f t="shared" ref="J211:J274" si="32">I211</f>
        <v>0.1</v>
      </c>
      <c r="K211" s="285">
        <f>'DAT IR'!X197</f>
        <v>3895.089323956709</v>
      </c>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row>
    <row r="212" spans="1:92" ht="17.399999999999999" x14ac:dyDescent="0.3">
      <c r="A212" s="170"/>
      <c r="B212" s="173">
        <f t="shared" ref="B212:B275" si="33">C211</f>
        <v>1.0069440133333381</v>
      </c>
      <c r="C212" s="173">
        <f t="shared" si="27"/>
        <v>1.010416233333338</v>
      </c>
      <c r="D212" s="175">
        <f t="shared" si="28"/>
        <v>0</v>
      </c>
      <c r="E212" s="175">
        <f t="shared" ref="E212:E275" si="34">$E$18</f>
        <v>12</v>
      </c>
      <c r="F212" s="175">
        <f t="shared" si="29"/>
        <v>1.2</v>
      </c>
      <c r="G212" s="175">
        <f t="shared" si="30"/>
        <v>2</v>
      </c>
      <c r="H212" s="175">
        <f t="shared" si="31"/>
        <v>1.2</v>
      </c>
      <c r="I212" s="303">
        <f t="shared" ref="I212:I275" si="35">$I$18</f>
        <v>0.1</v>
      </c>
      <c r="J212" s="174">
        <f t="shared" si="32"/>
        <v>0.1</v>
      </c>
      <c r="K212" s="285">
        <f>'DAT IR'!X198</f>
        <v>3901.93501625626</v>
      </c>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c r="AG212" s="291"/>
      <c r="AH212" s="291"/>
      <c r="AI212" s="291"/>
      <c r="AJ212" s="2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row>
    <row r="213" spans="1:92" ht="17.399999999999999" x14ac:dyDescent="0.3">
      <c r="A213" s="170"/>
      <c r="B213" s="173">
        <f t="shared" si="33"/>
        <v>1.010416233333338</v>
      </c>
      <c r="C213" s="173">
        <f t="shared" si="27"/>
        <v>1.0138884533333379</v>
      </c>
      <c r="D213" s="175">
        <f t="shared" si="28"/>
        <v>0</v>
      </c>
      <c r="E213" s="175">
        <f t="shared" si="34"/>
        <v>12</v>
      </c>
      <c r="F213" s="175">
        <f t="shared" si="29"/>
        <v>1.2</v>
      </c>
      <c r="G213" s="175">
        <f t="shared" si="30"/>
        <v>2</v>
      </c>
      <c r="H213" s="175">
        <f t="shared" si="31"/>
        <v>1.2</v>
      </c>
      <c r="I213" s="303">
        <f t="shared" si="35"/>
        <v>0.1</v>
      </c>
      <c r="J213" s="174">
        <f t="shared" si="32"/>
        <v>0.1</v>
      </c>
      <c r="K213" s="285">
        <f>'DAT IR'!X199</f>
        <v>3908.7238981587329</v>
      </c>
      <c r="L213" s="291"/>
      <c r="M213" s="291"/>
      <c r="N213" s="291"/>
      <c r="O213" s="291"/>
      <c r="P213" s="291"/>
      <c r="Q213" s="291"/>
      <c r="R213" s="291"/>
      <c r="S213" s="291"/>
      <c r="T213" s="291"/>
      <c r="U213" s="291"/>
      <c r="V213" s="291"/>
      <c r="W213" s="291"/>
      <c r="X213" s="291"/>
      <c r="Y213" s="291"/>
      <c r="Z213" s="291"/>
      <c r="AA213" s="291"/>
      <c r="AB213" s="291"/>
      <c r="AC213" s="291"/>
      <c r="AD213" s="291"/>
      <c r="AE213" s="291"/>
      <c r="AF213" s="291"/>
      <c r="AG213" s="291"/>
      <c r="AH213" s="291"/>
      <c r="AI213" s="291"/>
      <c r="AJ213" s="2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row>
    <row r="214" spans="1:92" ht="17.399999999999999" x14ac:dyDescent="0.3">
      <c r="A214" s="170"/>
      <c r="B214" s="173">
        <f t="shared" si="33"/>
        <v>1.0138884533333379</v>
      </c>
      <c r="C214" s="173">
        <f t="shared" si="27"/>
        <v>1.0173606733333378</v>
      </c>
      <c r="D214" s="175">
        <f t="shared" si="28"/>
        <v>0</v>
      </c>
      <c r="E214" s="175">
        <f t="shared" si="34"/>
        <v>12</v>
      </c>
      <c r="F214" s="175">
        <f t="shared" si="29"/>
        <v>1.2</v>
      </c>
      <c r="G214" s="175">
        <f t="shared" si="30"/>
        <v>2</v>
      </c>
      <c r="H214" s="175">
        <f t="shared" si="31"/>
        <v>1.2</v>
      </c>
      <c r="I214" s="303">
        <f t="shared" si="35"/>
        <v>0.1</v>
      </c>
      <c r="J214" s="174">
        <f t="shared" si="32"/>
        <v>0.1</v>
      </c>
      <c r="K214" s="285">
        <f>'DAT IR'!X200</f>
        <v>3915.4564411169881</v>
      </c>
      <c r="L214" s="291"/>
      <c r="M214" s="291"/>
      <c r="N214" s="291"/>
      <c r="O214" s="291"/>
      <c r="P214" s="291"/>
      <c r="Q214" s="291"/>
      <c r="R214" s="291"/>
      <c r="S214" s="291"/>
      <c r="T214" s="291"/>
      <c r="U214" s="291"/>
      <c r="V214" s="291"/>
      <c r="W214" s="291"/>
      <c r="X214" s="291"/>
      <c r="Y214" s="291"/>
      <c r="Z214" s="291"/>
      <c r="AA214" s="291"/>
      <c r="AB214" s="291"/>
      <c r="AC214" s="291"/>
      <c r="AD214" s="291"/>
      <c r="AE214" s="291"/>
      <c r="AF214" s="291"/>
      <c r="AG214" s="291"/>
      <c r="AH214" s="291"/>
      <c r="AI214" s="291"/>
      <c r="AJ214" s="2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row>
    <row r="215" spans="1:92" ht="17.399999999999999" x14ac:dyDescent="0.3">
      <c r="A215" s="170"/>
      <c r="B215" s="173">
        <f t="shared" si="33"/>
        <v>1.0173606733333378</v>
      </c>
      <c r="C215" s="173">
        <f t="shared" si="27"/>
        <v>1.0208328933333377</v>
      </c>
      <c r="D215" s="175">
        <f t="shared" si="28"/>
        <v>0</v>
      </c>
      <c r="E215" s="175">
        <f t="shared" si="34"/>
        <v>12</v>
      </c>
      <c r="F215" s="175">
        <f t="shared" si="29"/>
        <v>1.2</v>
      </c>
      <c r="G215" s="175">
        <f t="shared" si="30"/>
        <v>2</v>
      </c>
      <c r="H215" s="175">
        <f t="shared" si="31"/>
        <v>1.2</v>
      </c>
      <c r="I215" s="303">
        <f t="shared" si="35"/>
        <v>0.1</v>
      </c>
      <c r="J215" s="174">
        <f t="shared" si="32"/>
        <v>0.1</v>
      </c>
      <c r="K215" s="285">
        <f>'DAT IR'!X201</f>
        <v>3922.1331126714363</v>
      </c>
      <c r="L215" s="291"/>
      <c r="M215" s="291"/>
      <c r="N215" s="291"/>
      <c r="O215" s="291"/>
      <c r="P215" s="291"/>
      <c r="Q215" s="291"/>
      <c r="R215" s="291"/>
      <c r="S215" s="291"/>
      <c r="T215" s="291"/>
      <c r="U215" s="291"/>
      <c r="V215" s="291"/>
      <c r="W215" s="291"/>
      <c r="X215" s="291"/>
      <c r="Y215" s="291"/>
      <c r="Z215" s="291"/>
      <c r="AA215" s="291"/>
      <c r="AB215" s="291"/>
      <c r="AC215" s="291"/>
      <c r="AD215" s="291"/>
      <c r="AE215" s="291"/>
      <c r="AF215" s="291"/>
      <c r="AG215" s="291"/>
      <c r="AH215" s="291"/>
      <c r="AI215" s="291"/>
      <c r="AJ215" s="2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row>
    <row r="216" spans="1:92" ht="17.399999999999999" x14ac:dyDescent="0.3">
      <c r="A216" s="170"/>
      <c r="B216" s="173">
        <f t="shared" si="33"/>
        <v>1.0208328933333377</v>
      </c>
      <c r="C216" s="173">
        <f t="shared" si="27"/>
        <v>1.0243051133333376</v>
      </c>
      <c r="D216" s="175">
        <f t="shared" si="28"/>
        <v>0</v>
      </c>
      <c r="E216" s="175">
        <f t="shared" si="34"/>
        <v>12</v>
      </c>
      <c r="F216" s="175">
        <f t="shared" si="29"/>
        <v>1.2</v>
      </c>
      <c r="G216" s="175">
        <f t="shared" si="30"/>
        <v>2</v>
      </c>
      <c r="H216" s="175">
        <f t="shared" si="31"/>
        <v>1.2</v>
      </c>
      <c r="I216" s="303">
        <f t="shared" si="35"/>
        <v>0.1</v>
      </c>
      <c r="J216" s="174">
        <f t="shared" si="32"/>
        <v>0.1</v>
      </c>
      <c r="K216" s="285">
        <f>'DAT IR'!X202</f>
        <v>3928.7543764825077</v>
      </c>
      <c r="L216" s="291"/>
      <c r="M216" s="291"/>
      <c r="N216" s="291"/>
      <c r="O216" s="291"/>
      <c r="P216" s="291"/>
      <c r="Q216" s="291"/>
      <c r="R216" s="291"/>
      <c r="S216" s="291"/>
      <c r="T216" s="291"/>
      <c r="U216" s="291"/>
      <c r="V216" s="291"/>
      <c r="W216" s="291"/>
      <c r="X216" s="291"/>
      <c r="Y216" s="291"/>
      <c r="Z216" s="291"/>
      <c r="AA216" s="291"/>
      <c r="AB216" s="291"/>
      <c r="AC216" s="291"/>
      <c r="AD216" s="291"/>
      <c r="AE216" s="291"/>
      <c r="AF216" s="291"/>
      <c r="AG216" s="291"/>
      <c r="AH216" s="291"/>
      <c r="AI216" s="291"/>
      <c r="AJ216" s="2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row>
    <row r="217" spans="1:92" ht="17.399999999999999" x14ac:dyDescent="0.3">
      <c r="A217" s="170"/>
      <c r="B217" s="173">
        <f t="shared" si="33"/>
        <v>1.0243051133333376</v>
      </c>
      <c r="C217" s="173">
        <f t="shared" si="27"/>
        <v>1.0277773333333375</v>
      </c>
      <c r="D217" s="175">
        <f t="shared" si="28"/>
        <v>0</v>
      </c>
      <c r="E217" s="175">
        <f t="shared" si="34"/>
        <v>12</v>
      </c>
      <c r="F217" s="175">
        <f t="shared" si="29"/>
        <v>1.2</v>
      </c>
      <c r="G217" s="175">
        <f t="shared" si="30"/>
        <v>2</v>
      </c>
      <c r="H217" s="175">
        <f t="shared" si="31"/>
        <v>1.2</v>
      </c>
      <c r="I217" s="303">
        <f t="shared" si="35"/>
        <v>0.1</v>
      </c>
      <c r="J217" s="174">
        <f t="shared" si="32"/>
        <v>0.1</v>
      </c>
      <c r="K217" s="285">
        <f>'DAT IR'!X203</f>
        <v>3935.3206923628504</v>
      </c>
      <c r="L217" s="291"/>
      <c r="M217" s="291"/>
      <c r="N217" s="291"/>
      <c r="O217" s="291"/>
      <c r="P217" s="291"/>
      <c r="Q217" s="291"/>
      <c r="R217" s="291"/>
      <c r="S217" s="291"/>
      <c r="T217" s="291"/>
      <c r="U217" s="291"/>
      <c r="V217" s="291"/>
      <c r="W217" s="291"/>
      <c r="X217" s="291"/>
      <c r="Y217" s="291"/>
      <c r="Z217" s="291"/>
      <c r="AA217" s="291"/>
      <c r="AB217" s="291"/>
      <c r="AC217" s="291"/>
      <c r="AD217" s="291"/>
      <c r="AE217" s="291"/>
      <c r="AF217" s="291"/>
      <c r="AG217" s="291"/>
      <c r="AH217" s="291"/>
      <c r="AI217" s="291"/>
      <c r="AJ217" s="2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row>
    <row r="218" spans="1:92" ht="17.399999999999999" x14ac:dyDescent="0.3">
      <c r="A218" s="170"/>
      <c r="B218" s="173">
        <f t="shared" si="33"/>
        <v>1.0277773333333375</v>
      </c>
      <c r="C218" s="173">
        <f t="shared" si="27"/>
        <v>1.0312495533333375</v>
      </c>
      <c r="D218" s="175">
        <f t="shared" si="28"/>
        <v>0</v>
      </c>
      <c r="E218" s="175">
        <f t="shared" si="34"/>
        <v>12</v>
      </c>
      <c r="F218" s="175">
        <f t="shared" si="29"/>
        <v>1.2</v>
      </c>
      <c r="G218" s="175">
        <f t="shared" si="30"/>
        <v>2</v>
      </c>
      <c r="H218" s="175">
        <f t="shared" si="31"/>
        <v>1.2</v>
      </c>
      <c r="I218" s="303">
        <f t="shared" si="35"/>
        <v>0.1</v>
      </c>
      <c r="J218" s="174">
        <f t="shared" si="32"/>
        <v>0.1</v>
      </c>
      <c r="K218" s="285">
        <f>'DAT IR'!X204</f>
        <v>3941.8325163092613</v>
      </c>
      <c r="L218" s="291"/>
      <c r="M218" s="291"/>
      <c r="N218" s="291"/>
      <c r="O218" s="291"/>
      <c r="P218" s="291"/>
      <c r="Q218" s="291"/>
      <c r="R218" s="291"/>
      <c r="S218" s="291"/>
      <c r="T218" s="291"/>
      <c r="U218" s="291"/>
      <c r="V218" s="291"/>
      <c r="W218" s="291"/>
      <c r="X218" s="291"/>
      <c r="Y218" s="291"/>
      <c r="Z218" s="291"/>
      <c r="AA218" s="291"/>
      <c r="AB218" s="291"/>
      <c r="AC218" s="291"/>
      <c r="AD218" s="291"/>
      <c r="AE218" s="291"/>
      <c r="AF218" s="291"/>
      <c r="AG218" s="291"/>
      <c r="AH218" s="291"/>
      <c r="AI218" s="291"/>
      <c r="AJ218" s="2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row>
    <row r="219" spans="1:92" ht="17.399999999999999" x14ac:dyDescent="0.3">
      <c r="A219" s="170"/>
      <c r="B219" s="173">
        <f t="shared" si="33"/>
        <v>1.0312495533333375</v>
      </c>
      <c r="C219" s="173">
        <f t="shared" si="27"/>
        <v>1.0347217733333374</v>
      </c>
      <c r="D219" s="175">
        <f t="shared" si="28"/>
        <v>0</v>
      </c>
      <c r="E219" s="175">
        <f t="shared" si="34"/>
        <v>12</v>
      </c>
      <c r="F219" s="175">
        <f t="shared" si="29"/>
        <v>1.2</v>
      </c>
      <c r="G219" s="175">
        <f t="shared" si="30"/>
        <v>2</v>
      </c>
      <c r="H219" s="175">
        <f t="shared" si="31"/>
        <v>1.2</v>
      </c>
      <c r="I219" s="303">
        <f t="shared" si="35"/>
        <v>0.1</v>
      </c>
      <c r="J219" s="174">
        <f t="shared" si="32"/>
        <v>0.1</v>
      </c>
      <c r="K219" s="285">
        <f>'DAT IR'!X205</f>
        <v>3948.2903005343537</v>
      </c>
      <c r="L219" s="291"/>
      <c r="M219" s="291"/>
      <c r="N219" s="291"/>
      <c r="O219" s="291"/>
      <c r="P219" s="291"/>
      <c r="Q219" s="291"/>
      <c r="R219" s="291"/>
      <c r="S219" s="291"/>
      <c r="T219" s="291"/>
      <c r="U219" s="291"/>
      <c r="V219" s="291"/>
      <c r="W219" s="291"/>
      <c r="X219" s="291"/>
      <c r="Y219" s="291"/>
      <c r="Z219" s="291"/>
      <c r="AA219" s="291"/>
      <c r="AB219" s="291"/>
      <c r="AC219" s="291"/>
      <c r="AD219" s="291"/>
      <c r="AE219" s="291"/>
      <c r="AF219" s="291"/>
      <c r="AG219" s="291"/>
      <c r="AH219" s="291"/>
      <c r="AI219" s="291"/>
      <c r="AJ219" s="2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row>
    <row r="220" spans="1:92" ht="17.399999999999999" x14ac:dyDescent="0.3">
      <c r="A220" s="170"/>
      <c r="B220" s="173">
        <f t="shared" si="33"/>
        <v>1.0347217733333374</v>
      </c>
      <c r="C220" s="173">
        <f t="shared" si="27"/>
        <v>1.0381939933333373</v>
      </c>
      <c r="D220" s="175">
        <f t="shared" si="28"/>
        <v>0</v>
      </c>
      <c r="E220" s="175">
        <f t="shared" si="34"/>
        <v>12</v>
      </c>
      <c r="F220" s="175">
        <f t="shared" si="29"/>
        <v>1.2</v>
      </c>
      <c r="G220" s="175">
        <f t="shared" si="30"/>
        <v>2</v>
      </c>
      <c r="H220" s="175">
        <f t="shared" si="31"/>
        <v>1.2</v>
      </c>
      <c r="I220" s="303">
        <f t="shared" si="35"/>
        <v>0.1</v>
      </c>
      <c r="J220" s="174">
        <f t="shared" si="32"/>
        <v>0.1</v>
      </c>
      <c r="K220" s="285">
        <f>'DAT IR'!X206</f>
        <v>3954.694493497961</v>
      </c>
      <c r="L220" s="291"/>
      <c r="M220" s="291"/>
      <c r="N220" s="291"/>
      <c r="O220" s="291"/>
      <c r="P220" s="291"/>
      <c r="Q220" s="291"/>
      <c r="R220" s="291"/>
      <c r="S220" s="291"/>
      <c r="T220" s="291"/>
      <c r="U220" s="291"/>
      <c r="V220" s="291"/>
      <c r="W220" s="291"/>
      <c r="X220" s="291"/>
      <c r="Y220" s="291"/>
      <c r="Z220" s="291"/>
      <c r="AA220" s="291"/>
      <c r="AB220" s="291"/>
      <c r="AC220" s="291"/>
      <c r="AD220" s="291"/>
      <c r="AE220" s="291"/>
      <c r="AF220" s="291"/>
      <c r="AG220" s="291"/>
      <c r="AH220" s="291"/>
      <c r="AI220" s="291"/>
      <c r="AJ220" s="2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row>
    <row r="221" spans="1:92" ht="17.399999999999999" x14ac:dyDescent="0.3">
      <c r="A221" s="170"/>
      <c r="B221" s="173">
        <f t="shared" si="33"/>
        <v>1.0381939933333373</v>
      </c>
      <c r="C221" s="173">
        <f t="shared" ref="C221:C284" si="36">B221+ 0.00347222</f>
        <v>1.0416662133333372</v>
      </c>
      <c r="D221" s="175">
        <f t="shared" si="28"/>
        <v>0</v>
      </c>
      <c r="E221" s="175">
        <f t="shared" si="34"/>
        <v>12</v>
      </c>
      <c r="F221" s="175">
        <f t="shared" si="29"/>
        <v>1.2</v>
      </c>
      <c r="G221" s="175">
        <f t="shared" si="30"/>
        <v>2</v>
      </c>
      <c r="H221" s="175">
        <f t="shared" si="31"/>
        <v>1.2</v>
      </c>
      <c r="I221" s="303">
        <f t="shared" si="35"/>
        <v>0.1</v>
      </c>
      <c r="J221" s="174">
        <f t="shared" si="32"/>
        <v>0.1</v>
      </c>
      <c r="K221" s="285">
        <f>'DAT IR'!X207</f>
        <v>3961.045539938279</v>
      </c>
      <c r="L221" s="291"/>
      <c r="M221" s="291"/>
      <c r="N221" s="291"/>
      <c r="O221" s="291"/>
      <c r="P221" s="291"/>
      <c r="Q221" s="291"/>
      <c r="R221" s="291"/>
      <c r="S221" s="291"/>
      <c r="T221" s="291"/>
      <c r="U221" s="291"/>
      <c r="V221" s="291"/>
      <c r="W221" s="291"/>
      <c r="X221" s="291"/>
      <c r="Y221" s="291"/>
      <c r="Z221" s="291"/>
      <c r="AA221" s="291"/>
      <c r="AB221" s="291"/>
      <c r="AC221" s="291"/>
      <c r="AD221" s="291"/>
      <c r="AE221" s="291"/>
      <c r="AF221" s="291"/>
      <c r="AG221" s="291"/>
      <c r="AH221" s="291"/>
      <c r="AI221" s="291"/>
      <c r="AJ221" s="2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row>
    <row r="222" spans="1:92" ht="17.399999999999999" x14ac:dyDescent="0.3">
      <c r="A222" s="170"/>
      <c r="B222" s="173">
        <f t="shared" si="33"/>
        <v>1.0416662133333372</v>
      </c>
      <c r="C222" s="173">
        <f t="shared" si="36"/>
        <v>1.0451384333333371</v>
      </c>
      <c r="D222" s="175">
        <f t="shared" si="28"/>
        <v>0</v>
      </c>
      <c r="E222" s="175">
        <f t="shared" si="34"/>
        <v>12</v>
      </c>
      <c r="F222" s="175">
        <f t="shared" si="29"/>
        <v>1.2</v>
      </c>
      <c r="G222" s="175">
        <f t="shared" si="30"/>
        <v>2</v>
      </c>
      <c r="H222" s="175">
        <f t="shared" si="31"/>
        <v>1.2</v>
      </c>
      <c r="I222" s="303">
        <f t="shared" si="35"/>
        <v>0.1</v>
      </c>
      <c r="J222" s="174">
        <f t="shared" si="32"/>
        <v>0.1</v>
      </c>
      <c r="K222" s="285">
        <f>'DAT IR'!X208</f>
        <v>3967.3438809027521</v>
      </c>
      <c r="L222" s="291"/>
      <c r="M222" s="291"/>
      <c r="N222" s="291"/>
      <c r="O222" s="291"/>
      <c r="P222" s="291"/>
      <c r="Q222" s="291"/>
      <c r="R222" s="291"/>
      <c r="S222" s="291"/>
      <c r="T222" s="291"/>
      <c r="U222" s="291"/>
      <c r="V222" s="291"/>
      <c r="W222" s="291"/>
      <c r="X222" s="291"/>
      <c r="Y222" s="291"/>
      <c r="Z222" s="291"/>
      <c r="AA222" s="291"/>
      <c r="AB222" s="291"/>
      <c r="AC222" s="291"/>
      <c r="AD222" s="291"/>
      <c r="AE222" s="291"/>
      <c r="AF222" s="291"/>
      <c r="AG222" s="291"/>
      <c r="AH222" s="291"/>
      <c r="AI222" s="291"/>
      <c r="AJ222" s="2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row>
    <row r="223" spans="1:92" ht="17.399999999999999" x14ac:dyDescent="0.3">
      <c r="A223" s="170"/>
      <c r="B223" s="173">
        <f t="shared" si="33"/>
        <v>1.0451384333333371</v>
      </c>
      <c r="C223" s="173">
        <f t="shared" si="36"/>
        <v>1.048610653333337</v>
      </c>
      <c r="D223" s="175">
        <f t="shared" si="28"/>
        <v>0</v>
      </c>
      <c r="E223" s="175">
        <f t="shared" si="34"/>
        <v>12</v>
      </c>
      <c r="F223" s="175">
        <f t="shared" si="29"/>
        <v>1.2</v>
      </c>
      <c r="G223" s="175">
        <f t="shared" si="30"/>
        <v>2</v>
      </c>
      <c r="H223" s="175">
        <f t="shared" si="31"/>
        <v>1.2</v>
      </c>
      <c r="I223" s="303">
        <f t="shared" si="35"/>
        <v>0.1</v>
      </c>
      <c r="J223" s="174">
        <f t="shared" si="32"/>
        <v>0.1</v>
      </c>
      <c r="K223" s="285">
        <f>'DAT IR'!X209</f>
        <v>3973.5899537787004</v>
      </c>
      <c r="L223" s="291"/>
      <c r="M223" s="291"/>
      <c r="N223" s="291"/>
      <c r="O223" s="291"/>
      <c r="P223" s="291"/>
      <c r="Q223" s="291"/>
      <c r="R223" s="291"/>
      <c r="S223" s="291"/>
      <c r="T223" s="291"/>
      <c r="U223" s="291"/>
      <c r="V223" s="291"/>
      <c r="W223" s="291"/>
      <c r="X223" s="291"/>
      <c r="Y223" s="291"/>
      <c r="Z223" s="291"/>
      <c r="AA223" s="291"/>
      <c r="AB223" s="291"/>
      <c r="AC223" s="291"/>
      <c r="AD223" s="291"/>
      <c r="AE223" s="291"/>
      <c r="AF223" s="291"/>
      <c r="AG223" s="291"/>
      <c r="AH223" s="291"/>
      <c r="AI223" s="291"/>
      <c r="AJ223" s="2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row>
    <row r="224" spans="1:92" ht="17.399999999999999" x14ac:dyDescent="0.3">
      <c r="A224" s="170"/>
      <c r="B224" s="173">
        <f t="shared" si="33"/>
        <v>1.048610653333337</v>
      </c>
      <c r="C224" s="173">
        <f t="shared" si="36"/>
        <v>1.0520828733333369</v>
      </c>
      <c r="D224" s="175">
        <f t="shared" si="28"/>
        <v>0</v>
      </c>
      <c r="E224" s="175">
        <f t="shared" si="34"/>
        <v>12</v>
      </c>
      <c r="F224" s="175">
        <f t="shared" si="29"/>
        <v>1.2</v>
      </c>
      <c r="G224" s="175">
        <f t="shared" si="30"/>
        <v>2</v>
      </c>
      <c r="H224" s="175">
        <f t="shared" si="31"/>
        <v>1.2</v>
      </c>
      <c r="I224" s="303">
        <f t="shared" si="35"/>
        <v>0.1</v>
      </c>
      <c r="J224" s="174">
        <f t="shared" si="32"/>
        <v>0.1</v>
      </c>
      <c r="K224" s="285">
        <f>'DAT IR'!X210</f>
        <v>3979.7841923236947</v>
      </c>
      <c r="L224" s="291"/>
      <c r="M224" s="291"/>
      <c r="N224" s="291"/>
      <c r="O224" s="291"/>
      <c r="P224" s="291"/>
      <c r="Q224" s="291"/>
      <c r="R224" s="291"/>
      <c r="S224" s="291"/>
      <c r="T224" s="291"/>
      <c r="U224" s="291"/>
      <c r="V224" s="291"/>
      <c r="W224" s="291"/>
      <c r="X224" s="291"/>
      <c r="Y224" s="291"/>
      <c r="Z224" s="291"/>
      <c r="AA224" s="291"/>
      <c r="AB224" s="291"/>
      <c r="AC224" s="291"/>
      <c r="AD224" s="291"/>
      <c r="AE224" s="291"/>
      <c r="AF224" s="291"/>
      <c r="AG224" s="291"/>
      <c r="AH224" s="291"/>
      <c r="AI224" s="291"/>
      <c r="AJ224" s="2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c r="CI224" s="91"/>
      <c r="CJ224" s="91"/>
      <c r="CK224" s="91"/>
      <c r="CL224" s="91"/>
      <c r="CM224" s="91"/>
      <c r="CN224" s="91"/>
    </row>
    <row r="225" spans="1:92" ht="17.399999999999999" x14ac:dyDescent="0.3">
      <c r="A225" s="170"/>
      <c r="B225" s="173">
        <f t="shared" si="33"/>
        <v>1.0520828733333369</v>
      </c>
      <c r="C225" s="173">
        <f t="shared" si="36"/>
        <v>1.0555550933333369</v>
      </c>
      <c r="D225" s="175">
        <f t="shared" si="28"/>
        <v>0</v>
      </c>
      <c r="E225" s="175">
        <f t="shared" si="34"/>
        <v>12</v>
      </c>
      <c r="F225" s="175">
        <f t="shared" si="29"/>
        <v>1.2</v>
      </c>
      <c r="G225" s="175">
        <f t="shared" si="30"/>
        <v>2</v>
      </c>
      <c r="H225" s="175">
        <f t="shared" si="31"/>
        <v>1.2</v>
      </c>
      <c r="I225" s="303">
        <f t="shared" si="35"/>
        <v>0.1</v>
      </c>
      <c r="J225" s="174">
        <f t="shared" si="32"/>
        <v>0.1</v>
      </c>
      <c r="K225" s="285">
        <f>'DAT IR'!X211</f>
        <v>3985.9270266956792</v>
      </c>
      <c r="L225" s="291"/>
      <c r="M225" s="291"/>
      <c r="N225" s="291"/>
      <c r="O225" s="291"/>
      <c r="P225" s="291"/>
      <c r="Q225" s="291"/>
      <c r="R225" s="291"/>
      <c r="S225" s="291"/>
      <c r="T225" s="291"/>
      <c r="U225" s="291"/>
      <c r="V225" s="291"/>
      <c r="W225" s="291"/>
      <c r="X225" s="291"/>
      <c r="Y225" s="291"/>
      <c r="Z225" s="291"/>
      <c r="AA225" s="291"/>
      <c r="AB225" s="291"/>
      <c r="AC225" s="291"/>
      <c r="AD225" s="291"/>
      <c r="AE225" s="291"/>
      <c r="AF225" s="291"/>
      <c r="AG225" s="291"/>
      <c r="AH225" s="291"/>
      <c r="AI225" s="291"/>
      <c r="AJ225" s="2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c r="CI225" s="91"/>
      <c r="CJ225" s="91"/>
      <c r="CK225" s="91"/>
      <c r="CL225" s="91"/>
      <c r="CM225" s="91"/>
      <c r="CN225" s="91"/>
    </row>
    <row r="226" spans="1:92" ht="17.399999999999999" x14ac:dyDescent="0.3">
      <c r="A226" s="170"/>
      <c r="B226" s="173">
        <f t="shared" si="33"/>
        <v>1.0555550933333369</v>
      </c>
      <c r="C226" s="173">
        <f t="shared" si="36"/>
        <v>1.0590273133333368</v>
      </c>
      <c r="D226" s="175">
        <f t="shared" si="28"/>
        <v>0</v>
      </c>
      <c r="E226" s="175">
        <f t="shared" si="34"/>
        <v>12</v>
      </c>
      <c r="F226" s="175">
        <f t="shared" si="29"/>
        <v>1.2</v>
      </c>
      <c r="G226" s="175">
        <f t="shared" si="30"/>
        <v>2</v>
      </c>
      <c r="H226" s="175">
        <f t="shared" si="31"/>
        <v>1.2</v>
      </c>
      <c r="I226" s="303">
        <f t="shared" si="35"/>
        <v>0.1</v>
      </c>
      <c r="J226" s="174">
        <f t="shared" si="32"/>
        <v>0.1</v>
      </c>
      <c r="K226" s="285">
        <f>'DAT IR'!X212</f>
        <v>3992.0188834828427</v>
      </c>
      <c r="L226" s="291"/>
      <c r="M226" s="291"/>
      <c r="N226" s="291"/>
      <c r="O226" s="291"/>
      <c r="P226" s="291"/>
      <c r="Q226" s="291"/>
      <c r="R226" s="291"/>
      <c r="S226" s="291"/>
      <c r="T226" s="291"/>
      <c r="U226" s="291"/>
      <c r="V226" s="291"/>
      <c r="W226" s="291"/>
      <c r="X226" s="291"/>
      <c r="Y226" s="291"/>
      <c r="Z226" s="291"/>
      <c r="AA226" s="291"/>
      <c r="AB226" s="291"/>
      <c r="AC226" s="291"/>
      <c r="AD226" s="291"/>
      <c r="AE226" s="291"/>
      <c r="AF226" s="291"/>
      <c r="AG226" s="291"/>
      <c r="AH226" s="291"/>
      <c r="AI226" s="291"/>
      <c r="AJ226" s="2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c r="CI226" s="91"/>
      <c r="CJ226" s="91"/>
      <c r="CK226" s="91"/>
      <c r="CL226" s="91"/>
      <c r="CM226" s="91"/>
      <c r="CN226" s="91"/>
    </row>
    <row r="227" spans="1:92" ht="17.399999999999999" x14ac:dyDescent="0.3">
      <c r="A227" s="170"/>
      <c r="B227" s="173">
        <f t="shared" si="33"/>
        <v>1.0590273133333368</v>
      </c>
      <c r="C227" s="173">
        <f t="shared" si="36"/>
        <v>1.0624995333333367</v>
      </c>
      <c r="D227" s="175">
        <f t="shared" si="28"/>
        <v>0</v>
      </c>
      <c r="E227" s="175">
        <f t="shared" si="34"/>
        <v>12</v>
      </c>
      <c r="F227" s="175">
        <f t="shared" si="29"/>
        <v>1.2</v>
      </c>
      <c r="G227" s="175">
        <f t="shared" si="30"/>
        <v>2</v>
      </c>
      <c r="H227" s="175">
        <f t="shared" si="31"/>
        <v>1.2</v>
      </c>
      <c r="I227" s="303">
        <f t="shared" si="35"/>
        <v>0.1</v>
      </c>
      <c r="J227" s="174">
        <f t="shared" si="32"/>
        <v>0.1</v>
      </c>
      <c r="K227" s="285">
        <f>'DAT IR'!X213</f>
        <v>3998.060185733244</v>
      </c>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H227" s="291"/>
      <c r="AI227" s="291"/>
      <c r="AJ227" s="2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c r="CI227" s="91"/>
      <c r="CJ227" s="91"/>
      <c r="CK227" s="91"/>
      <c r="CL227" s="91"/>
      <c r="CM227" s="91"/>
      <c r="CN227" s="91"/>
    </row>
    <row r="228" spans="1:92" ht="17.399999999999999" x14ac:dyDescent="0.3">
      <c r="A228" s="170"/>
      <c r="B228" s="173">
        <f t="shared" si="33"/>
        <v>1.0624995333333367</v>
      </c>
      <c r="C228" s="173">
        <f t="shared" si="36"/>
        <v>1.0659717533333366</v>
      </c>
      <c r="D228" s="175">
        <f t="shared" si="28"/>
        <v>0</v>
      </c>
      <c r="E228" s="175">
        <f t="shared" si="34"/>
        <v>12</v>
      </c>
      <c r="F228" s="175">
        <f t="shared" si="29"/>
        <v>1.2</v>
      </c>
      <c r="G228" s="175">
        <f t="shared" si="30"/>
        <v>2</v>
      </c>
      <c r="H228" s="175">
        <f t="shared" si="31"/>
        <v>1.2</v>
      </c>
      <c r="I228" s="303">
        <f t="shared" si="35"/>
        <v>0.1</v>
      </c>
      <c r="J228" s="174">
        <f t="shared" si="32"/>
        <v>0.1</v>
      </c>
      <c r="K228" s="285">
        <f>'DAT IR'!X214</f>
        <v>4004.0513529841887</v>
      </c>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2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row>
    <row r="229" spans="1:92" ht="17.399999999999999" x14ac:dyDescent="0.3">
      <c r="A229" s="170"/>
      <c r="B229" s="173">
        <f t="shared" si="33"/>
        <v>1.0659717533333366</v>
      </c>
      <c r="C229" s="173">
        <f t="shared" si="36"/>
        <v>1.0694439733333365</v>
      </c>
      <c r="D229" s="175">
        <f t="shared" si="28"/>
        <v>0</v>
      </c>
      <c r="E229" s="175">
        <f t="shared" si="34"/>
        <v>12</v>
      </c>
      <c r="F229" s="175">
        <f t="shared" si="29"/>
        <v>1.2</v>
      </c>
      <c r="G229" s="175">
        <f t="shared" si="30"/>
        <v>2</v>
      </c>
      <c r="H229" s="175">
        <f t="shared" si="31"/>
        <v>1.2</v>
      </c>
      <c r="I229" s="303">
        <f t="shared" si="35"/>
        <v>0.1</v>
      </c>
      <c r="J229" s="174">
        <f t="shared" si="32"/>
        <v>0.1</v>
      </c>
      <c r="K229" s="285">
        <f>'DAT IR'!X215</f>
        <v>4009.9928012913665</v>
      </c>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c r="AG229" s="291"/>
      <c r="AH229" s="291"/>
      <c r="AI229" s="291"/>
      <c r="AJ229" s="2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c r="CI229" s="91"/>
      <c r="CJ229" s="91"/>
      <c r="CK229" s="91"/>
      <c r="CL229" s="91"/>
      <c r="CM229" s="91"/>
      <c r="CN229" s="91"/>
    </row>
    <row r="230" spans="1:92" ht="17.399999999999999" x14ac:dyDescent="0.3">
      <c r="A230" s="170"/>
      <c r="B230" s="173">
        <f t="shared" si="33"/>
        <v>1.0694439733333365</v>
      </c>
      <c r="C230" s="173">
        <f t="shared" si="36"/>
        <v>1.0729161933333364</v>
      </c>
      <c r="D230" s="175">
        <f t="shared" si="28"/>
        <v>0</v>
      </c>
      <c r="E230" s="175">
        <f t="shared" si="34"/>
        <v>12</v>
      </c>
      <c r="F230" s="175">
        <f t="shared" si="29"/>
        <v>1.2</v>
      </c>
      <c r="G230" s="175">
        <f t="shared" si="30"/>
        <v>2</v>
      </c>
      <c r="H230" s="175">
        <f t="shared" si="31"/>
        <v>1.2</v>
      </c>
      <c r="I230" s="303">
        <f t="shared" si="35"/>
        <v>0.1</v>
      </c>
      <c r="J230" s="174">
        <f t="shared" si="32"/>
        <v>0.1</v>
      </c>
      <c r="K230" s="285">
        <f>'DAT IR'!X216</f>
        <v>4015.8849432577417</v>
      </c>
      <c r="L230" s="291"/>
      <c r="M230" s="291"/>
      <c r="N230" s="291"/>
      <c r="O230" s="291"/>
      <c r="P230" s="291"/>
      <c r="Q230" s="291"/>
      <c r="R230" s="291"/>
      <c r="S230" s="291"/>
      <c r="T230" s="291"/>
      <c r="U230" s="291"/>
      <c r="V230" s="291"/>
      <c r="W230" s="291"/>
      <c r="X230" s="291"/>
      <c r="Y230" s="291"/>
      <c r="Z230" s="291"/>
      <c r="AA230" s="291"/>
      <c r="AB230" s="291"/>
      <c r="AC230" s="291"/>
      <c r="AD230" s="291"/>
      <c r="AE230" s="291"/>
      <c r="AF230" s="291"/>
      <c r="AG230" s="291"/>
      <c r="AH230" s="291"/>
      <c r="AI230" s="291"/>
      <c r="AJ230" s="2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91"/>
      <c r="CI230" s="91"/>
      <c r="CJ230" s="91"/>
      <c r="CK230" s="91"/>
      <c r="CL230" s="91"/>
      <c r="CM230" s="91"/>
      <c r="CN230" s="91"/>
    </row>
    <row r="231" spans="1:92" ht="17.399999999999999" x14ac:dyDescent="0.3">
      <c r="A231" s="170"/>
      <c r="B231" s="173">
        <f t="shared" si="33"/>
        <v>1.0729161933333364</v>
      </c>
      <c r="C231" s="173">
        <f t="shared" si="36"/>
        <v>1.0763884133333363</v>
      </c>
      <c r="D231" s="175">
        <f t="shared" si="28"/>
        <v>0</v>
      </c>
      <c r="E231" s="175">
        <f t="shared" si="34"/>
        <v>12</v>
      </c>
      <c r="F231" s="175">
        <f t="shared" si="29"/>
        <v>1.2</v>
      </c>
      <c r="G231" s="175">
        <f t="shared" si="30"/>
        <v>2</v>
      </c>
      <c r="H231" s="175">
        <f t="shared" si="31"/>
        <v>1.2</v>
      </c>
      <c r="I231" s="303">
        <f t="shared" si="35"/>
        <v>0.1</v>
      </c>
      <c r="J231" s="174">
        <f t="shared" si="32"/>
        <v>0.1</v>
      </c>
      <c r="K231" s="285">
        <f>'DAT IR'!X217</f>
        <v>4021.7281880622077</v>
      </c>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c r="AG231" s="291"/>
      <c r="AH231" s="291"/>
      <c r="AI231" s="291"/>
      <c r="AJ231" s="2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91"/>
      <c r="CI231" s="91"/>
      <c r="CJ231" s="91"/>
      <c r="CK231" s="91"/>
      <c r="CL231" s="91"/>
      <c r="CM231" s="91"/>
      <c r="CN231" s="91"/>
    </row>
    <row r="232" spans="1:92" ht="17.399999999999999" x14ac:dyDescent="0.3">
      <c r="A232" s="170"/>
      <c r="B232" s="173">
        <f t="shared" si="33"/>
        <v>1.0763884133333363</v>
      </c>
      <c r="C232" s="173">
        <f t="shared" si="36"/>
        <v>1.0798606333333363</v>
      </c>
      <c r="D232" s="175">
        <f t="shared" si="28"/>
        <v>0</v>
      </c>
      <c r="E232" s="175">
        <f t="shared" si="34"/>
        <v>12</v>
      </c>
      <c r="F232" s="175">
        <f t="shared" si="29"/>
        <v>1.2</v>
      </c>
      <c r="G232" s="175">
        <f t="shared" si="30"/>
        <v>2</v>
      </c>
      <c r="H232" s="175">
        <f t="shared" si="31"/>
        <v>1.2</v>
      </c>
      <c r="I232" s="303">
        <f t="shared" si="35"/>
        <v>0.1</v>
      </c>
      <c r="J232" s="174">
        <f t="shared" si="32"/>
        <v>0.1</v>
      </c>
      <c r="K232" s="285">
        <f>'DAT IR'!X218</f>
        <v>4027.5229414880018</v>
      </c>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c r="AG232" s="291"/>
      <c r="AH232" s="291"/>
      <c r="AI232" s="291"/>
      <c r="AJ232" s="2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row>
    <row r="233" spans="1:92" ht="17.399999999999999" x14ac:dyDescent="0.3">
      <c r="A233" s="170"/>
      <c r="B233" s="173">
        <f t="shared" si="33"/>
        <v>1.0798606333333363</v>
      </c>
      <c r="C233" s="173">
        <f t="shared" si="36"/>
        <v>1.0833328533333362</v>
      </c>
      <c r="D233" s="175">
        <f t="shared" si="28"/>
        <v>0</v>
      </c>
      <c r="E233" s="175">
        <f t="shared" si="34"/>
        <v>12</v>
      </c>
      <c r="F233" s="175">
        <f t="shared" si="29"/>
        <v>1.2</v>
      </c>
      <c r="G233" s="175">
        <f t="shared" si="30"/>
        <v>2</v>
      </c>
      <c r="H233" s="175">
        <f t="shared" si="31"/>
        <v>1.2</v>
      </c>
      <c r="I233" s="303">
        <f t="shared" si="35"/>
        <v>0.1</v>
      </c>
      <c r="J233" s="174">
        <f t="shared" si="32"/>
        <v>0.1</v>
      </c>
      <c r="K233" s="285">
        <f>'DAT IR'!X219</f>
        <v>4033.2696059508858</v>
      </c>
      <c r="L233" s="291"/>
      <c r="M233" s="291"/>
      <c r="N233" s="291"/>
      <c r="O233" s="291"/>
      <c r="P233" s="291"/>
      <c r="Q233" s="291"/>
      <c r="R233" s="291"/>
      <c r="S233" s="291"/>
      <c r="T233" s="291"/>
      <c r="U233" s="291"/>
      <c r="V233" s="291"/>
      <c r="W233" s="291"/>
      <c r="X233" s="291"/>
      <c r="Y233" s="291"/>
      <c r="Z233" s="291"/>
      <c r="AA233" s="291"/>
      <c r="AB233" s="291"/>
      <c r="AC233" s="291"/>
      <c r="AD233" s="291"/>
      <c r="AE233" s="291"/>
      <c r="AF233" s="291"/>
      <c r="AG233" s="291"/>
      <c r="AH233" s="291"/>
      <c r="AI233" s="291"/>
      <c r="AJ233" s="2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91"/>
      <c r="CN233" s="91"/>
    </row>
    <row r="234" spans="1:92" ht="17.399999999999999" x14ac:dyDescent="0.3">
      <c r="A234" s="170"/>
      <c r="B234" s="173">
        <f t="shared" si="33"/>
        <v>1.0833328533333362</v>
      </c>
      <c r="C234" s="173">
        <f t="shared" si="36"/>
        <v>1.0868050733333361</v>
      </c>
      <c r="D234" s="175">
        <f t="shared" si="28"/>
        <v>0</v>
      </c>
      <c r="E234" s="175">
        <f t="shared" si="34"/>
        <v>12</v>
      </c>
      <c r="F234" s="175">
        <f t="shared" si="29"/>
        <v>1.2</v>
      </c>
      <c r="G234" s="175">
        <f t="shared" si="30"/>
        <v>2</v>
      </c>
      <c r="H234" s="175">
        <f t="shared" si="31"/>
        <v>1.2</v>
      </c>
      <c r="I234" s="303">
        <f t="shared" si="35"/>
        <v>0.1</v>
      </c>
      <c r="J234" s="174">
        <f t="shared" si="32"/>
        <v>0.1</v>
      </c>
      <c r="K234" s="285">
        <f>'DAT IR'!X220</f>
        <v>4038.9685805270897</v>
      </c>
      <c r="L234" s="291"/>
      <c r="M234" s="291"/>
      <c r="N234" s="291"/>
      <c r="O234" s="291"/>
      <c r="P234" s="291"/>
      <c r="Q234" s="291"/>
      <c r="R234" s="291"/>
      <c r="S234" s="291"/>
      <c r="T234" s="291"/>
      <c r="U234" s="291"/>
      <c r="V234" s="291"/>
      <c r="W234" s="291"/>
      <c r="X234" s="291"/>
      <c r="Y234" s="291"/>
      <c r="Z234" s="291"/>
      <c r="AA234" s="291"/>
      <c r="AB234" s="291"/>
      <c r="AC234" s="291"/>
      <c r="AD234" s="291"/>
      <c r="AE234" s="291"/>
      <c r="AF234" s="291"/>
      <c r="AG234" s="291"/>
      <c r="AH234" s="291"/>
      <c r="AI234" s="291"/>
      <c r="AJ234" s="2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c r="CI234" s="91"/>
      <c r="CJ234" s="91"/>
      <c r="CK234" s="91"/>
      <c r="CL234" s="91"/>
      <c r="CM234" s="91"/>
      <c r="CN234" s="91"/>
    </row>
    <row r="235" spans="1:92" ht="17.399999999999999" x14ac:dyDescent="0.3">
      <c r="A235" s="170"/>
      <c r="B235" s="173">
        <f t="shared" si="33"/>
        <v>1.0868050733333361</v>
      </c>
      <c r="C235" s="173">
        <f t="shared" si="36"/>
        <v>1.090277293333336</v>
      </c>
      <c r="D235" s="175">
        <f t="shared" si="28"/>
        <v>0</v>
      </c>
      <c r="E235" s="175">
        <f t="shared" si="34"/>
        <v>12</v>
      </c>
      <c r="F235" s="175">
        <f t="shared" si="29"/>
        <v>1.2</v>
      </c>
      <c r="G235" s="175">
        <f t="shared" si="30"/>
        <v>2</v>
      </c>
      <c r="H235" s="175">
        <f t="shared" si="31"/>
        <v>1.2</v>
      </c>
      <c r="I235" s="303">
        <f t="shared" si="35"/>
        <v>0.1</v>
      </c>
      <c r="J235" s="174">
        <f t="shared" si="32"/>
        <v>0.1</v>
      </c>
      <c r="K235" s="285">
        <f>'DAT IR'!X221</f>
        <v>4044.6202609810271</v>
      </c>
      <c r="L235" s="291"/>
      <c r="M235" s="291"/>
      <c r="N235" s="291"/>
      <c r="O235" s="291"/>
      <c r="P235" s="291"/>
      <c r="Q235" s="291"/>
      <c r="R235" s="291"/>
      <c r="S235" s="291"/>
      <c r="T235" s="291"/>
      <c r="U235" s="291"/>
      <c r="V235" s="291"/>
      <c r="W235" s="291"/>
      <c r="X235" s="291"/>
      <c r="Y235" s="291"/>
      <c r="Z235" s="291"/>
      <c r="AA235" s="291"/>
      <c r="AB235" s="291"/>
      <c r="AC235" s="291"/>
      <c r="AD235" s="291"/>
      <c r="AE235" s="291"/>
      <c r="AF235" s="291"/>
      <c r="AG235" s="291"/>
      <c r="AH235" s="291"/>
      <c r="AI235" s="291"/>
      <c r="AJ235" s="2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c r="CI235" s="91"/>
      <c r="CJ235" s="91"/>
      <c r="CK235" s="91"/>
      <c r="CL235" s="91"/>
      <c r="CM235" s="91"/>
      <c r="CN235" s="91"/>
    </row>
    <row r="236" spans="1:92" ht="17.399999999999999" x14ac:dyDescent="0.3">
      <c r="A236" s="170"/>
      <c r="B236" s="173">
        <f t="shared" si="33"/>
        <v>1.090277293333336</v>
      </c>
      <c r="C236" s="173">
        <f t="shared" si="36"/>
        <v>1.0937495133333359</v>
      </c>
      <c r="D236" s="175">
        <f t="shared" si="28"/>
        <v>0</v>
      </c>
      <c r="E236" s="175">
        <f t="shared" si="34"/>
        <v>12</v>
      </c>
      <c r="F236" s="175">
        <f t="shared" si="29"/>
        <v>1.2</v>
      </c>
      <c r="G236" s="175">
        <f t="shared" si="30"/>
        <v>2</v>
      </c>
      <c r="H236" s="175">
        <f t="shared" si="31"/>
        <v>1.2</v>
      </c>
      <c r="I236" s="303">
        <f t="shared" si="35"/>
        <v>0.1</v>
      </c>
      <c r="J236" s="174">
        <f t="shared" si="32"/>
        <v>0.1</v>
      </c>
      <c r="K236" s="285">
        <f>'DAT IR'!X222</f>
        <v>4050.2250397927787</v>
      </c>
      <c r="L236" s="291"/>
      <c r="M236" s="291"/>
      <c r="N236" s="291"/>
      <c r="O236" s="291"/>
      <c r="P236" s="291"/>
      <c r="Q236" s="291"/>
      <c r="R236" s="291"/>
      <c r="S236" s="291"/>
      <c r="T236" s="291"/>
      <c r="U236" s="291"/>
      <c r="V236" s="291"/>
      <c r="W236" s="291"/>
      <c r="X236" s="291"/>
      <c r="Y236" s="291"/>
      <c r="Z236" s="291"/>
      <c r="AA236" s="291"/>
      <c r="AB236" s="291"/>
      <c r="AC236" s="291"/>
      <c r="AD236" s="291"/>
      <c r="AE236" s="291"/>
      <c r="AF236" s="291"/>
      <c r="AG236" s="291"/>
      <c r="AH236" s="291"/>
      <c r="AI236" s="291"/>
      <c r="AJ236" s="2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91"/>
      <c r="CI236" s="91"/>
      <c r="CJ236" s="91"/>
      <c r="CK236" s="91"/>
      <c r="CL236" s="91"/>
      <c r="CM236" s="91"/>
      <c r="CN236" s="91"/>
    </row>
    <row r="237" spans="1:92" ht="17.399999999999999" x14ac:dyDescent="0.3">
      <c r="A237" s="170"/>
      <c r="B237" s="173">
        <f t="shared" si="33"/>
        <v>1.0937495133333359</v>
      </c>
      <c r="C237" s="173">
        <f t="shared" si="36"/>
        <v>1.0972217333333358</v>
      </c>
      <c r="D237" s="175">
        <f t="shared" si="28"/>
        <v>0</v>
      </c>
      <c r="E237" s="175">
        <f t="shared" si="34"/>
        <v>12</v>
      </c>
      <c r="F237" s="175">
        <f t="shared" si="29"/>
        <v>1.2</v>
      </c>
      <c r="G237" s="175">
        <f t="shared" si="30"/>
        <v>2</v>
      </c>
      <c r="H237" s="175">
        <f t="shared" si="31"/>
        <v>1.2</v>
      </c>
      <c r="I237" s="303">
        <f t="shared" si="35"/>
        <v>0.1</v>
      </c>
      <c r="J237" s="174">
        <f t="shared" si="32"/>
        <v>0.1</v>
      </c>
      <c r="K237" s="285">
        <f>'DAT IR'!X223</f>
        <v>4055.7833061853476</v>
      </c>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c r="AG237" s="291"/>
      <c r="AH237" s="291"/>
      <c r="AI237" s="291"/>
      <c r="AJ237" s="2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row>
    <row r="238" spans="1:92" ht="17.399999999999999" x14ac:dyDescent="0.3">
      <c r="A238" s="170"/>
      <c r="B238" s="173">
        <f t="shared" si="33"/>
        <v>1.0972217333333358</v>
      </c>
      <c r="C238" s="173">
        <f t="shared" si="36"/>
        <v>1.1006939533333358</v>
      </c>
      <c r="D238" s="175">
        <f t="shared" si="28"/>
        <v>0</v>
      </c>
      <c r="E238" s="175">
        <f t="shared" si="34"/>
        <v>12</v>
      </c>
      <c r="F238" s="175">
        <f t="shared" si="29"/>
        <v>1.2</v>
      </c>
      <c r="G238" s="175">
        <f t="shared" si="30"/>
        <v>2</v>
      </c>
      <c r="H238" s="175">
        <f t="shared" si="31"/>
        <v>1.2</v>
      </c>
      <c r="I238" s="303">
        <f t="shared" si="35"/>
        <v>0.1</v>
      </c>
      <c r="J238" s="174">
        <f t="shared" si="32"/>
        <v>0.1</v>
      </c>
      <c r="K238" s="285">
        <f>'DAT IR'!X224</f>
        <v>4061.2954461516892</v>
      </c>
      <c r="L238" s="291"/>
      <c r="M238" s="291"/>
      <c r="N238" s="291"/>
      <c r="O238" s="291"/>
      <c r="P238" s="291"/>
      <c r="Q238" s="291"/>
      <c r="R238" s="291"/>
      <c r="S238" s="291"/>
      <c r="T238" s="291"/>
      <c r="U238" s="291"/>
      <c r="V238" s="291"/>
      <c r="W238" s="291"/>
      <c r="X238" s="291"/>
      <c r="Y238" s="291"/>
      <c r="Z238" s="291"/>
      <c r="AA238" s="291"/>
      <c r="AB238" s="291"/>
      <c r="AC238" s="291"/>
      <c r="AD238" s="291"/>
      <c r="AE238" s="291"/>
      <c r="AF238" s="291"/>
      <c r="AG238" s="291"/>
      <c r="AH238" s="291"/>
      <c r="AI238" s="291"/>
      <c r="AJ238" s="2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91"/>
      <c r="CI238" s="91"/>
      <c r="CJ238" s="91"/>
      <c r="CK238" s="91"/>
      <c r="CL238" s="91"/>
      <c r="CM238" s="91"/>
      <c r="CN238" s="91"/>
    </row>
    <row r="239" spans="1:92" ht="17.399999999999999" x14ac:dyDescent="0.3">
      <c r="A239" s="170"/>
      <c r="B239" s="173">
        <f t="shared" si="33"/>
        <v>1.1006939533333358</v>
      </c>
      <c r="C239" s="173">
        <f t="shared" si="36"/>
        <v>1.1041661733333357</v>
      </c>
      <c r="D239" s="175">
        <f t="shared" si="28"/>
        <v>0</v>
      </c>
      <c r="E239" s="175">
        <f t="shared" si="34"/>
        <v>12</v>
      </c>
      <c r="F239" s="175">
        <f t="shared" si="29"/>
        <v>1.2</v>
      </c>
      <c r="G239" s="175">
        <f t="shared" si="30"/>
        <v>2</v>
      </c>
      <c r="H239" s="175">
        <f t="shared" si="31"/>
        <v>1.2</v>
      </c>
      <c r="I239" s="303">
        <f t="shared" si="35"/>
        <v>0.1</v>
      </c>
      <c r="J239" s="174">
        <f t="shared" si="32"/>
        <v>0.1</v>
      </c>
      <c r="K239" s="285">
        <f>'DAT IR'!X225</f>
        <v>4066.7618424815169</v>
      </c>
      <c r="L239" s="291"/>
      <c r="M239" s="291"/>
      <c r="N239" s="291"/>
      <c r="O239" s="291"/>
      <c r="P239" s="291"/>
      <c r="Q239" s="291"/>
      <c r="R239" s="291"/>
      <c r="S239" s="291"/>
      <c r="T239" s="291"/>
      <c r="U239" s="291"/>
      <c r="V239" s="291"/>
      <c r="W239" s="291"/>
      <c r="X239" s="291"/>
      <c r="Y239" s="291"/>
      <c r="Z239" s="291"/>
      <c r="AA239" s="291"/>
      <c r="AB239" s="291"/>
      <c r="AC239" s="291"/>
      <c r="AD239" s="291"/>
      <c r="AE239" s="291"/>
      <c r="AF239" s="291"/>
      <c r="AG239" s="291"/>
      <c r="AH239" s="291"/>
      <c r="AI239" s="291"/>
      <c r="AJ239" s="2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c r="CI239" s="91"/>
      <c r="CJ239" s="91"/>
      <c r="CK239" s="91"/>
      <c r="CL239" s="91"/>
      <c r="CM239" s="91"/>
      <c r="CN239" s="91"/>
    </row>
    <row r="240" spans="1:92" ht="17.399999999999999" x14ac:dyDescent="0.3">
      <c r="A240" s="170"/>
      <c r="B240" s="173">
        <f t="shared" si="33"/>
        <v>1.1041661733333357</v>
      </c>
      <c r="C240" s="173">
        <f t="shared" si="36"/>
        <v>1.1076383933333356</v>
      </c>
      <c r="D240" s="175">
        <f t="shared" si="28"/>
        <v>0</v>
      </c>
      <c r="E240" s="175">
        <f t="shared" si="34"/>
        <v>12</v>
      </c>
      <c r="F240" s="175">
        <f t="shared" si="29"/>
        <v>1.2</v>
      </c>
      <c r="G240" s="175">
        <f t="shared" si="30"/>
        <v>2</v>
      </c>
      <c r="H240" s="175">
        <f t="shared" si="31"/>
        <v>1.2</v>
      </c>
      <c r="I240" s="303">
        <f t="shared" si="35"/>
        <v>0.1</v>
      </c>
      <c r="J240" s="174">
        <f t="shared" si="32"/>
        <v>0.1</v>
      </c>
      <c r="K240" s="285">
        <f>'DAT IR'!X226</f>
        <v>4072.1828747878835</v>
      </c>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1"/>
      <c r="AH240" s="291"/>
      <c r="AI240" s="291"/>
      <c r="AJ240" s="2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c r="CI240" s="91"/>
      <c r="CJ240" s="91"/>
      <c r="CK240" s="91"/>
      <c r="CL240" s="91"/>
      <c r="CM240" s="91"/>
      <c r="CN240" s="91"/>
    </row>
    <row r="241" spans="1:92" ht="17.399999999999999" x14ac:dyDescent="0.3">
      <c r="A241" s="170"/>
      <c r="B241" s="173">
        <f t="shared" si="33"/>
        <v>1.1076383933333356</v>
      </c>
      <c r="C241" s="173">
        <f t="shared" si="36"/>
        <v>1.1111106133333355</v>
      </c>
      <c r="D241" s="175">
        <f t="shared" si="28"/>
        <v>0</v>
      </c>
      <c r="E241" s="175">
        <f t="shared" si="34"/>
        <v>12</v>
      </c>
      <c r="F241" s="175">
        <f t="shared" si="29"/>
        <v>1.2</v>
      </c>
      <c r="G241" s="175">
        <f t="shared" si="30"/>
        <v>2</v>
      </c>
      <c r="H241" s="175">
        <f t="shared" si="31"/>
        <v>1.2</v>
      </c>
      <c r="I241" s="303">
        <f t="shared" si="35"/>
        <v>0.1</v>
      </c>
      <c r="J241" s="174">
        <f t="shared" si="32"/>
        <v>0.1</v>
      </c>
      <c r="K241" s="285">
        <f>'DAT IR'!X227</f>
        <v>4077.5589195335442</v>
      </c>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c r="AG241" s="291"/>
      <c r="AH241" s="291"/>
      <c r="AI241" s="291"/>
      <c r="AJ241" s="2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c r="CI241" s="91"/>
      <c r="CJ241" s="91"/>
      <c r="CK241" s="91"/>
      <c r="CL241" s="91"/>
      <c r="CM241" s="91"/>
      <c r="CN241" s="91"/>
    </row>
    <row r="242" spans="1:92" ht="17.399999999999999" x14ac:dyDescent="0.3">
      <c r="A242" s="170"/>
      <c r="B242" s="173">
        <f t="shared" si="33"/>
        <v>1.1111106133333355</v>
      </c>
      <c r="C242" s="173">
        <f t="shared" si="36"/>
        <v>1.1145828333333354</v>
      </c>
      <c r="D242" s="175">
        <f t="shared" si="28"/>
        <v>0</v>
      </c>
      <c r="E242" s="175">
        <f t="shared" si="34"/>
        <v>12</v>
      </c>
      <c r="F242" s="175">
        <f t="shared" si="29"/>
        <v>1.2</v>
      </c>
      <c r="G242" s="175">
        <f t="shared" si="30"/>
        <v>2</v>
      </c>
      <c r="H242" s="175">
        <f t="shared" si="31"/>
        <v>1.2</v>
      </c>
      <c r="I242" s="303">
        <f t="shared" si="35"/>
        <v>0.1</v>
      </c>
      <c r="J242" s="174">
        <f t="shared" si="32"/>
        <v>0.1</v>
      </c>
      <c r="K242" s="285">
        <f>'DAT IR'!X228</f>
        <v>4082.8903500571005</v>
      </c>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c r="AG242" s="291"/>
      <c r="AH242" s="291"/>
      <c r="AI242" s="291"/>
      <c r="AJ242" s="2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c r="CI242" s="91"/>
      <c r="CJ242" s="91"/>
      <c r="CK242" s="91"/>
      <c r="CL242" s="91"/>
      <c r="CM242" s="91"/>
      <c r="CN242" s="91"/>
    </row>
    <row r="243" spans="1:92" ht="17.399999999999999" x14ac:dyDescent="0.3">
      <c r="A243" s="170"/>
      <c r="B243" s="173">
        <f t="shared" si="33"/>
        <v>1.1145828333333354</v>
      </c>
      <c r="C243" s="173">
        <f t="shared" si="36"/>
        <v>1.1180550533333353</v>
      </c>
      <c r="D243" s="175">
        <f t="shared" si="28"/>
        <v>0</v>
      </c>
      <c r="E243" s="175">
        <f t="shared" si="34"/>
        <v>12</v>
      </c>
      <c r="F243" s="175">
        <f t="shared" si="29"/>
        <v>1.2</v>
      </c>
      <c r="G243" s="175">
        <f t="shared" si="30"/>
        <v>2</v>
      </c>
      <c r="H243" s="175">
        <f t="shared" si="31"/>
        <v>1.2</v>
      </c>
      <c r="I243" s="303">
        <f t="shared" si="35"/>
        <v>0.1</v>
      </c>
      <c r="J243" s="174">
        <f t="shared" si="32"/>
        <v>0.1</v>
      </c>
      <c r="K243" s="285">
        <f>'DAT IR'!X229</f>
        <v>4088.1775365989256</v>
      </c>
      <c r="L243" s="291"/>
      <c r="M243" s="291"/>
      <c r="N243" s="291"/>
      <c r="O243" s="291"/>
      <c r="P243" s="291"/>
      <c r="Q243" s="291"/>
      <c r="R243" s="291"/>
      <c r="S243" s="291"/>
      <c r="T243" s="291"/>
      <c r="U243" s="291"/>
      <c r="V243" s="291"/>
      <c r="W243" s="291"/>
      <c r="X243" s="291"/>
      <c r="Y243" s="291"/>
      <c r="Z243" s="291"/>
      <c r="AA243" s="291"/>
      <c r="AB243" s="291"/>
      <c r="AC243" s="291"/>
      <c r="AD243" s="291"/>
      <c r="AE243" s="291"/>
      <c r="AF243" s="291"/>
      <c r="AG243" s="291"/>
      <c r="AH243" s="291"/>
      <c r="AI243" s="291"/>
      <c r="AJ243" s="2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c r="CI243" s="91"/>
      <c r="CJ243" s="91"/>
      <c r="CK243" s="91"/>
      <c r="CL243" s="91"/>
      <c r="CM243" s="91"/>
      <c r="CN243" s="91"/>
    </row>
    <row r="244" spans="1:92" ht="17.399999999999999" x14ac:dyDescent="0.3">
      <c r="A244" s="170"/>
      <c r="B244" s="173">
        <f t="shared" si="33"/>
        <v>1.1180550533333353</v>
      </c>
      <c r="C244" s="173">
        <f t="shared" si="36"/>
        <v>1.1215272733333352</v>
      </c>
      <c r="D244" s="175">
        <f t="shared" si="28"/>
        <v>0</v>
      </c>
      <c r="E244" s="175">
        <f t="shared" si="34"/>
        <v>12</v>
      </c>
      <c r="F244" s="175">
        <f t="shared" si="29"/>
        <v>1.2</v>
      </c>
      <c r="G244" s="175">
        <f t="shared" si="30"/>
        <v>2</v>
      </c>
      <c r="H244" s="175">
        <f t="shared" si="31"/>
        <v>1.2</v>
      </c>
      <c r="I244" s="303">
        <f t="shared" si="35"/>
        <v>0.1</v>
      </c>
      <c r="J244" s="174">
        <f t="shared" si="32"/>
        <v>0.1</v>
      </c>
      <c r="K244" s="285">
        <f>'DAT IR'!X230</f>
        <v>4093.4208463268765</v>
      </c>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c r="AG244" s="291"/>
      <c r="AH244" s="291"/>
      <c r="AI244" s="291"/>
      <c r="AJ244" s="2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c r="CI244" s="91"/>
      <c r="CJ244" s="91"/>
      <c r="CK244" s="91"/>
      <c r="CL244" s="91"/>
      <c r="CM244" s="91"/>
      <c r="CN244" s="91"/>
    </row>
    <row r="245" spans="1:92" ht="17.399999999999999" x14ac:dyDescent="0.3">
      <c r="A245" s="170"/>
      <c r="B245" s="173">
        <f t="shared" si="33"/>
        <v>1.1215272733333352</v>
      </c>
      <c r="C245" s="173">
        <f t="shared" si="36"/>
        <v>1.1249994933333352</v>
      </c>
      <c r="D245" s="175">
        <f t="shared" si="28"/>
        <v>0</v>
      </c>
      <c r="E245" s="175">
        <f t="shared" si="34"/>
        <v>12</v>
      </c>
      <c r="F245" s="175">
        <f t="shared" si="29"/>
        <v>1.2</v>
      </c>
      <c r="G245" s="175">
        <f t="shared" si="30"/>
        <v>2</v>
      </c>
      <c r="H245" s="175">
        <f t="shared" si="31"/>
        <v>1.2</v>
      </c>
      <c r="I245" s="303">
        <f t="shared" si="35"/>
        <v>0.1</v>
      </c>
      <c r="J245" s="174">
        <f t="shared" si="32"/>
        <v>0.1</v>
      </c>
      <c r="K245" s="285">
        <f>'DAT IR'!X231</f>
        <v>4098.6206433617917</v>
      </c>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c r="AG245" s="291"/>
      <c r="AH245" s="291"/>
      <c r="AI245" s="291"/>
      <c r="AJ245" s="2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91"/>
      <c r="CI245" s="91"/>
      <c r="CJ245" s="91"/>
      <c r="CK245" s="91"/>
      <c r="CL245" s="91"/>
      <c r="CM245" s="91"/>
      <c r="CN245" s="91"/>
    </row>
    <row r="246" spans="1:92" ht="17.399999999999999" x14ac:dyDescent="0.3">
      <c r="A246" s="170"/>
      <c r="B246" s="173">
        <f t="shared" si="33"/>
        <v>1.1249994933333352</v>
      </c>
      <c r="C246" s="173">
        <f t="shared" si="36"/>
        <v>1.1284717133333351</v>
      </c>
      <c r="D246" s="175">
        <f t="shared" si="28"/>
        <v>0</v>
      </c>
      <c r="E246" s="175">
        <f t="shared" si="34"/>
        <v>12</v>
      </c>
      <c r="F246" s="175">
        <f t="shared" si="29"/>
        <v>1.2</v>
      </c>
      <c r="G246" s="175">
        <f t="shared" si="30"/>
        <v>2</v>
      </c>
      <c r="H246" s="175">
        <f t="shared" si="31"/>
        <v>1.2</v>
      </c>
      <c r="I246" s="303">
        <f t="shared" si="35"/>
        <v>0.1</v>
      </c>
      <c r="J246" s="174">
        <f t="shared" si="32"/>
        <v>0.1</v>
      </c>
      <c r="K246" s="285">
        <f>'DAT IR'!X232</f>
        <v>4103.7772888027766</v>
      </c>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c r="AG246" s="291"/>
      <c r="AH246" s="291"/>
      <c r="AI246" s="291"/>
      <c r="AJ246" s="2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c r="CI246" s="91"/>
      <c r="CJ246" s="91"/>
      <c r="CK246" s="91"/>
      <c r="CL246" s="91"/>
      <c r="CM246" s="91"/>
      <c r="CN246" s="91"/>
    </row>
    <row r="247" spans="1:92" ht="17.399999999999999" x14ac:dyDescent="0.3">
      <c r="A247" s="170"/>
      <c r="B247" s="173">
        <f t="shared" si="33"/>
        <v>1.1284717133333351</v>
      </c>
      <c r="C247" s="173">
        <f t="shared" si="36"/>
        <v>1.131943933333335</v>
      </c>
      <c r="D247" s="175">
        <f t="shared" si="28"/>
        <v>0</v>
      </c>
      <c r="E247" s="175">
        <f t="shared" si="34"/>
        <v>12</v>
      </c>
      <c r="F247" s="175">
        <f t="shared" si="29"/>
        <v>1.2</v>
      </c>
      <c r="G247" s="175">
        <f t="shared" si="30"/>
        <v>2</v>
      </c>
      <c r="H247" s="175">
        <f t="shared" si="31"/>
        <v>1.2</v>
      </c>
      <c r="I247" s="303">
        <f t="shared" si="35"/>
        <v>0.1</v>
      </c>
      <c r="J247" s="174">
        <f t="shared" si="32"/>
        <v>0.1</v>
      </c>
      <c r="K247" s="285">
        <f>'DAT IR'!X233</f>
        <v>4108.8911407522819</v>
      </c>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2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c r="CI247" s="91"/>
      <c r="CJ247" s="91"/>
      <c r="CK247" s="91"/>
      <c r="CL247" s="91"/>
      <c r="CM247" s="91"/>
      <c r="CN247" s="91"/>
    </row>
    <row r="248" spans="1:92" ht="17.399999999999999" x14ac:dyDescent="0.3">
      <c r="A248" s="170"/>
      <c r="B248" s="173">
        <f t="shared" si="33"/>
        <v>1.131943933333335</v>
      </c>
      <c r="C248" s="173">
        <f t="shared" si="36"/>
        <v>1.1354161533333349</v>
      </c>
      <c r="D248" s="175">
        <f t="shared" si="28"/>
        <v>0</v>
      </c>
      <c r="E248" s="175">
        <f t="shared" si="34"/>
        <v>12</v>
      </c>
      <c r="F248" s="175">
        <f t="shared" si="29"/>
        <v>1.2</v>
      </c>
      <c r="G248" s="175">
        <f t="shared" si="30"/>
        <v>2</v>
      </c>
      <c r="H248" s="175">
        <f t="shared" si="31"/>
        <v>1.2</v>
      </c>
      <c r="I248" s="303">
        <f t="shared" si="35"/>
        <v>0.1</v>
      </c>
      <c r="J248" s="174">
        <f t="shared" si="32"/>
        <v>0.1</v>
      </c>
      <c r="K248" s="285">
        <f>'DAT IR'!X234</f>
        <v>4113.9625543409702</v>
      </c>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c r="CI248" s="91"/>
      <c r="CJ248" s="91"/>
      <c r="CK248" s="91"/>
      <c r="CL248" s="91"/>
      <c r="CM248" s="91"/>
      <c r="CN248" s="91"/>
    </row>
    <row r="249" spans="1:92" ht="17.399999999999999" x14ac:dyDescent="0.3">
      <c r="A249" s="170"/>
      <c r="B249" s="173">
        <f t="shared" si="33"/>
        <v>1.1354161533333349</v>
      </c>
      <c r="C249" s="173">
        <f t="shared" si="36"/>
        <v>1.1388883733333348</v>
      </c>
      <c r="D249" s="175">
        <f t="shared" si="28"/>
        <v>0</v>
      </c>
      <c r="E249" s="175">
        <f t="shared" si="34"/>
        <v>12</v>
      </c>
      <c r="F249" s="175">
        <f t="shared" si="29"/>
        <v>1.2</v>
      </c>
      <c r="G249" s="175">
        <f t="shared" si="30"/>
        <v>2</v>
      </c>
      <c r="H249" s="175">
        <f t="shared" si="31"/>
        <v>1.2</v>
      </c>
      <c r="I249" s="303">
        <f t="shared" si="35"/>
        <v>0.1</v>
      </c>
      <c r="J249" s="174">
        <f t="shared" si="32"/>
        <v>0.1</v>
      </c>
      <c r="K249" s="285">
        <f>'DAT IR'!X235</f>
        <v>4118.9918817523785</v>
      </c>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row>
    <row r="250" spans="1:92" ht="17.399999999999999" x14ac:dyDescent="0.3">
      <c r="A250" s="170"/>
      <c r="B250" s="173">
        <f t="shared" si="33"/>
        <v>1.1388883733333348</v>
      </c>
      <c r="C250" s="173">
        <f t="shared" si="36"/>
        <v>1.1423605933333347</v>
      </c>
      <c r="D250" s="175">
        <f t="shared" si="28"/>
        <v>0</v>
      </c>
      <c r="E250" s="175">
        <f t="shared" si="34"/>
        <v>12</v>
      </c>
      <c r="F250" s="175">
        <f t="shared" si="29"/>
        <v>1.2</v>
      </c>
      <c r="G250" s="175">
        <f t="shared" si="30"/>
        <v>2</v>
      </c>
      <c r="H250" s="175">
        <f t="shared" si="31"/>
        <v>1.2</v>
      </c>
      <c r="I250" s="303">
        <f t="shared" si="35"/>
        <v>0.1</v>
      </c>
      <c r="J250" s="174">
        <f t="shared" si="32"/>
        <v>0.1</v>
      </c>
      <c r="K250" s="285">
        <f>'DAT IR'!X236</f>
        <v>4123.9794722473762</v>
      </c>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c r="CI250" s="91"/>
      <c r="CJ250" s="91"/>
      <c r="CK250" s="91"/>
      <c r="CL250" s="91"/>
      <c r="CM250" s="91"/>
      <c r="CN250" s="91"/>
    </row>
    <row r="251" spans="1:92" ht="17.399999999999999" x14ac:dyDescent="0.3">
      <c r="A251" s="170"/>
      <c r="B251" s="173">
        <f t="shared" si="33"/>
        <v>1.1423605933333347</v>
      </c>
      <c r="C251" s="173">
        <f t="shared" si="36"/>
        <v>1.1458328133333346</v>
      </c>
      <c r="D251" s="175">
        <f t="shared" si="28"/>
        <v>0</v>
      </c>
      <c r="E251" s="175">
        <f t="shared" si="34"/>
        <v>12</v>
      </c>
      <c r="F251" s="175">
        <f t="shared" si="29"/>
        <v>1.2</v>
      </c>
      <c r="G251" s="175">
        <f t="shared" si="30"/>
        <v>2</v>
      </c>
      <c r="H251" s="175">
        <f t="shared" si="31"/>
        <v>1.2</v>
      </c>
      <c r="I251" s="303">
        <f t="shared" si="35"/>
        <v>0.1</v>
      </c>
      <c r="J251" s="174">
        <f t="shared" si="32"/>
        <v>0.1</v>
      </c>
      <c r="K251" s="285">
        <f>'DAT IR'!X237</f>
        <v>4128.9256721884185</v>
      </c>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91"/>
      <c r="CI251" s="91"/>
      <c r="CJ251" s="91"/>
      <c r="CK251" s="91"/>
      <c r="CL251" s="91"/>
      <c r="CM251" s="91"/>
      <c r="CN251" s="91"/>
    </row>
    <row r="252" spans="1:92" ht="17.399999999999999" x14ac:dyDescent="0.3">
      <c r="A252" s="170"/>
      <c r="B252" s="173">
        <f t="shared" si="33"/>
        <v>1.1458328133333346</v>
      </c>
      <c r="C252" s="173">
        <f t="shared" si="36"/>
        <v>1.1493050333333346</v>
      </c>
      <c r="D252" s="175">
        <f t="shared" si="28"/>
        <v>0</v>
      </c>
      <c r="E252" s="175">
        <f t="shared" si="34"/>
        <v>12</v>
      </c>
      <c r="F252" s="175">
        <f t="shared" si="29"/>
        <v>1.2</v>
      </c>
      <c r="G252" s="175">
        <f t="shared" si="30"/>
        <v>2</v>
      </c>
      <c r="H252" s="175">
        <f t="shared" si="31"/>
        <v>1.2</v>
      </c>
      <c r="I252" s="303">
        <f t="shared" si="35"/>
        <v>0.1</v>
      </c>
      <c r="J252" s="174">
        <f t="shared" si="32"/>
        <v>0.1</v>
      </c>
      <c r="K252" s="285">
        <f>'DAT IR'!X238</f>
        <v>4133.830825063601</v>
      </c>
      <c r="L252" s="291"/>
      <c r="M252" s="291"/>
      <c r="N252" s="291"/>
      <c r="O252" s="291"/>
      <c r="P252" s="291"/>
      <c r="Q252" s="291"/>
      <c r="R252" s="291"/>
      <c r="S252" s="291"/>
      <c r="T252" s="291"/>
      <c r="U252" s="291"/>
      <c r="V252" s="291"/>
      <c r="W252" s="291"/>
      <c r="X252" s="291"/>
      <c r="Y252" s="291"/>
      <c r="Z252" s="291"/>
      <c r="AA252" s="291"/>
      <c r="AB252" s="291"/>
      <c r="AC252" s="291"/>
      <c r="AD252" s="291"/>
      <c r="AE252" s="291"/>
      <c r="AF252" s="291"/>
      <c r="AG252" s="291"/>
      <c r="AH252" s="291"/>
      <c r="AI252" s="291"/>
      <c r="AJ252" s="2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c r="BW252" s="91"/>
      <c r="BX252" s="91"/>
      <c r="BY252" s="91"/>
      <c r="BZ252" s="91"/>
      <c r="CA252" s="91"/>
      <c r="CB252" s="91"/>
      <c r="CC252" s="91"/>
      <c r="CD252" s="91"/>
      <c r="CE252" s="91"/>
      <c r="CF252" s="91"/>
      <c r="CG252" s="91"/>
      <c r="CH252" s="91"/>
      <c r="CI252" s="91"/>
      <c r="CJ252" s="91"/>
      <c r="CK252" s="91"/>
      <c r="CL252" s="91"/>
      <c r="CM252" s="91"/>
      <c r="CN252" s="91"/>
    </row>
    <row r="253" spans="1:92" ht="17.399999999999999" x14ac:dyDescent="0.3">
      <c r="A253" s="170"/>
      <c r="B253" s="173">
        <f t="shared" si="33"/>
        <v>1.1493050333333346</v>
      </c>
      <c r="C253" s="173">
        <f t="shared" si="36"/>
        <v>1.1527772533333345</v>
      </c>
      <c r="D253" s="175">
        <f t="shared" si="28"/>
        <v>0</v>
      </c>
      <c r="E253" s="175">
        <f t="shared" si="34"/>
        <v>12</v>
      </c>
      <c r="F253" s="175">
        <f t="shared" si="29"/>
        <v>1.2</v>
      </c>
      <c r="G253" s="175">
        <f t="shared" si="30"/>
        <v>2</v>
      </c>
      <c r="H253" s="175">
        <f t="shared" si="31"/>
        <v>1.2</v>
      </c>
      <c r="I253" s="303">
        <f t="shared" si="35"/>
        <v>0.1</v>
      </c>
      <c r="J253" s="174">
        <f t="shared" si="32"/>
        <v>0.1</v>
      </c>
      <c r="K253" s="285">
        <f>'DAT IR'!X239</f>
        <v>4138.6952715105108</v>
      </c>
      <c r="L253" s="291"/>
      <c r="M253" s="291"/>
      <c r="N253" s="291"/>
      <c r="O253" s="291"/>
      <c r="P253" s="291"/>
      <c r="Q253" s="291"/>
      <c r="R253" s="291"/>
      <c r="S253" s="291"/>
      <c r="T253" s="291"/>
      <c r="U253" s="291"/>
      <c r="V253" s="291"/>
      <c r="W253" s="291"/>
      <c r="X253" s="291"/>
      <c r="Y253" s="291"/>
      <c r="Z253" s="291"/>
      <c r="AA253" s="291"/>
      <c r="AB253" s="291"/>
      <c r="AC253" s="291"/>
      <c r="AD253" s="291"/>
      <c r="AE253" s="291"/>
      <c r="AF253" s="291"/>
      <c r="AG253" s="291"/>
      <c r="AH253" s="291"/>
      <c r="AI253" s="291"/>
      <c r="AJ253" s="2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c r="BW253" s="91"/>
      <c r="BX253" s="91"/>
      <c r="BY253" s="91"/>
      <c r="BZ253" s="91"/>
      <c r="CA253" s="91"/>
      <c r="CB253" s="91"/>
      <c r="CC253" s="91"/>
      <c r="CD253" s="91"/>
      <c r="CE253" s="91"/>
      <c r="CF253" s="91"/>
      <c r="CG253" s="91"/>
      <c r="CH253" s="91"/>
      <c r="CI253" s="91"/>
      <c r="CJ253" s="91"/>
      <c r="CK253" s="91"/>
      <c r="CL253" s="91"/>
      <c r="CM253" s="91"/>
      <c r="CN253" s="91"/>
    </row>
    <row r="254" spans="1:92" ht="17.399999999999999" x14ac:dyDescent="0.3">
      <c r="A254" s="170"/>
      <c r="B254" s="173">
        <f t="shared" si="33"/>
        <v>1.1527772533333345</v>
      </c>
      <c r="C254" s="173">
        <f t="shared" si="36"/>
        <v>1.1562494733333344</v>
      </c>
      <c r="D254" s="175">
        <f t="shared" si="28"/>
        <v>0</v>
      </c>
      <c r="E254" s="175">
        <f t="shared" si="34"/>
        <v>12</v>
      </c>
      <c r="F254" s="175">
        <f t="shared" si="29"/>
        <v>1.2</v>
      </c>
      <c r="G254" s="175">
        <f t="shared" si="30"/>
        <v>2</v>
      </c>
      <c r="H254" s="175">
        <f t="shared" si="31"/>
        <v>1.2</v>
      </c>
      <c r="I254" s="303">
        <f t="shared" si="35"/>
        <v>0.1</v>
      </c>
      <c r="J254" s="174">
        <f t="shared" si="32"/>
        <v>0.1</v>
      </c>
      <c r="K254" s="285">
        <f>'DAT IR'!X240</f>
        <v>4143.5193493398838</v>
      </c>
      <c r="L254" s="291"/>
      <c r="M254" s="291"/>
      <c r="N254" s="291"/>
      <c r="O254" s="291"/>
      <c r="P254" s="291"/>
      <c r="Q254" s="291"/>
      <c r="R254" s="291"/>
      <c r="S254" s="291"/>
      <c r="T254" s="291"/>
      <c r="U254" s="291"/>
      <c r="V254" s="291"/>
      <c r="W254" s="291"/>
      <c r="X254" s="291"/>
      <c r="Y254" s="291"/>
      <c r="Z254" s="291"/>
      <c r="AA254" s="291"/>
      <c r="AB254" s="291"/>
      <c r="AC254" s="291"/>
      <c r="AD254" s="291"/>
      <c r="AE254" s="291"/>
      <c r="AF254" s="291"/>
      <c r="AG254" s="291"/>
      <c r="AH254" s="291"/>
      <c r="AI254" s="291"/>
      <c r="AJ254" s="2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91"/>
      <c r="CA254" s="91"/>
      <c r="CB254" s="91"/>
      <c r="CC254" s="91"/>
      <c r="CD254" s="91"/>
      <c r="CE254" s="91"/>
      <c r="CF254" s="91"/>
      <c r="CG254" s="91"/>
      <c r="CH254" s="91"/>
      <c r="CI254" s="91"/>
      <c r="CJ254" s="91"/>
      <c r="CK254" s="91"/>
      <c r="CL254" s="91"/>
      <c r="CM254" s="91"/>
      <c r="CN254" s="91"/>
    </row>
    <row r="255" spans="1:92" ht="17.399999999999999" x14ac:dyDescent="0.3">
      <c r="A255" s="170"/>
      <c r="B255" s="173">
        <f t="shared" si="33"/>
        <v>1.1562494733333344</v>
      </c>
      <c r="C255" s="173">
        <f t="shared" si="36"/>
        <v>1.1597216933333343</v>
      </c>
      <c r="D255" s="175">
        <f t="shared" si="28"/>
        <v>0</v>
      </c>
      <c r="E255" s="175">
        <f t="shared" si="34"/>
        <v>12</v>
      </c>
      <c r="F255" s="175">
        <f t="shared" si="29"/>
        <v>1.2</v>
      </c>
      <c r="G255" s="175">
        <f t="shared" si="30"/>
        <v>2</v>
      </c>
      <c r="H255" s="175">
        <f t="shared" si="31"/>
        <v>1.2</v>
      </c>
      <c r="I255" s="303">
        <f t="shared" si="35"/>
        <v>0.1</v>
      </c>
      <c r="J255" s="174">
        <f t="shared" si="32"/>
        <v>0.1</v>
      </c>
      <c r="K255" s="285">
        <f>'DAT IR'!X241</f>
        <v>4148.3033935590629</v>
      </c>
      <c r="L255" s="291"/>
      <c r="M255" s="291"/>
      <c r="N255" s="291"/>
      <c r="O255" s="291"/>
      <c r="P255" s="291"/>
      <c r="Q255" s="291"/>
      <c r="R255" s="291"/>
      <c r="S255" s="291"/>
      <c r="T255" s="291"/>
      <c r="U255" s="291"/>
      <c r="V255" s="291"/>
      <c r="W255" s="291"/>
      <c r="X255" s="291"/>
      <c r="Y255" s="291"/>
      <c r="Z255" s="291"/>
      <c r="AA255" s="291"/>
      <c r="AB255" s="291"/>
      <c r="AC255" s="291"/>
      <c r="AD255" s="291"/>
      <c r="AE255" s="291"/>
      <c r="AF255" s="291"/>
      <c r="AG255" s="291"/>
      <c r="AH255" s="291"/>
      <c r="AI255" s="291"/>
      <c r="AJ255" s="2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c r="BW255" s="91"/>
      <c r="BX255" s="91"/>
      <c r="BY255" s="91"/>
      <c r="BZ255" s="91"/>
      <c r="CA255" s="91"/>
      <c r="CB255" s="91"/>
      <c r="CC255" s="91"/>
      <c r="CD255" s="91"/>
      <c r="CE255" s="91"/>
      <c r="CF255" s="91"/>
      <c r="CG255" s="91"/>
      <c r="CH255" s="91"/>
      <c r="CI255" s="91"/>
      <c r="CJ255" s="91"/>
      <c r="CK255" s="91"/>
      <c r="CL255" s="91"/>
      <c r="CM255" s="91"/>
      <c r="CN255" s="91"/>
    </row>
    <row r="256" spans="1:92" ht="17.399999999999999" x14ac:dyDescent="0.3">
      <c r="A256" s="170"/>
      <c r="B256" s="173">
        <f t="shared" si="33"/>
        <v>1.1597216933333343</v>
      </c>
      <c r="C256" s="173">
        <f t="shared" si="36"/>
        <v>1.1631939133333342</v>
      </c>
      <c r="D256" s="175">
        <f t="shared" si="28"/>
        <v>0</v>
      </c>
      <c r="E256" s="175">
        <f t="shared" si="34"/>
        <v>12</v>
      </c>
      <c r="F256" s="175">
        <f t="shared" si="29"/>
        <v>1.2</v>
      </c>
      <c r="G256" s="175">
        <f t="shared" si="30"/>
        <v>2</v>
      </c>
      <c r="H256" s="175">
        <f t="shared" si="31"/>
        <v>1.2</v>
      </c>
      <c r="I256" s="303">
        <f t="shared" si="35"/>
        <v>0.1</v>
      </c>
      <c r="J256" s="174">
        <f t="shared" si="32"/>
        <v>0.1</v>
      </c>
      <c r="K256" s="285">
        <f>'DAT IR'!X242</f>
        <v>4153.047736395265</v>
      </c>
      <c r="L256" s="291"/>
      <c r="M256" s="291"/>
      <c r="N256" s="291"/>
      <c r="O256" s="291"/>
      <c r="P256" s="291"/>
      <c r="Q256" s="291"/>
      <c r="R256" s="291"/>
      <c r="S256" s="291"/>
      <c r="T256" s="291"/>
      <c r="U256" s="291"/>
      <c r="V256" s="291"/>
      <c r="W256" s="291"/>
      <c r="X256" s="291"/>
      <c r="Y256" s="291"/>
      <c r="Z256" s="291"/>
      <c r="AA256" s="291"/>
      <c r="AB256" s="291"/>
      <c r="AC256" s="291"/>
      <c r="AD256" s="291"/>
      <c r="AE256" s="291"/>
      <c r="AF256" s="291"/>
      <c r="AG256" s="291"/>
      <c r="AH256" s="291"/>
      <c r="AI256" s="291"/>
      <c r="AJ256" s="2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c r="CD256" s="91"/>
      <c r="CE256" s="91"/>
      <c r="CF256" s="91"/>
      <c r="CG256" s="91"/>
      <c r="CH256" s="91"/>
      <c r="CI256" s="91"/>
      <c r="CJ256" s="91"/>
      <c r="CK256" s="91"/>
      <c r="CL256" s="91"/>
      <c r="CM256" s="91"/>
      <c r="CN256" s="91"/>
    </row>
    <row r="257" spans="1:92" ht="17.399999999999999" x14ac:dyDescent="0.3">
      <c r="A257" s="170"/>
      <c r="B257" s="173">
        <f t="shared" si="33"/>
        <v>1.1631939133333342</v>
      </c>
      <c r="C257" s="173">
        <f t="shared" si="36"/>
        <v>1.1666661333333341</v>
      </c>
      <c r="D257" s="175">
        <f t="shared" si="28"/>
        <v>0</v>
      </c>
      <c r="E257" s="175">
        <f t="shared" si="34"/>
        <v>12</v>
      </c>
      <c r="F257" s="175">
        <f t="shared" si="29"/>
        <v>1.2</v>
      </c>
      <c r="G257" s="175">
        <f t="shared" si="30"/>
        <v>2</v>
      </c>
      <c r="H257" s="175">
        <f t="shared" si="31"/>
        <v>1.2</v>
      </c>
      <c r="I257" s="303">
        <f t="shared" si="35"/>
        <v>0.1</v>
      </c>
      <c r="J257" s="174">
        <f t="shared" si="32"/>
        <v>0.1</v>
      </c>
      <c r="K257" s="285">
        <f>'DAT IR'!X243</f>
        <v>4157.7527073186484</v>
      </c>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1"/>
      <c r="AJ257" s="2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c r="CE257" s="91"/>
      <c r="CF257" s="91"/>
      <c r="CG257" s="91"/>
      <c r="CH257" s="91"/>
      <c r="CI257" s="91"/>
      <c r="CJ257" s="91"/>
      <c r="CK257" s="91"/>
      <c r="CL257" s="91"/>
      <c r="CM257" s="91"/>
      <c r="CN257" s="91"/>
    </row>
    <row r="258" spans="1:92" ht="17.399999999999999" x14ac:dyDescent="0.3">
      <c r="A258" s="170"/>
      <c r="B258" s="173">
        <f t="shared" si="33"/>
        <v>1.1666661333333341</v>
      </c>
      <c r="C258" s="173">
        <f t="shared" si="36"/>
        <v>1.170138353333334</v>
      </c>
      <c r="D258" s="175">
        <f t="shared" si="28"/>
        <v>0</v>
      </c>
      <c r="E258" s="175">
        <f t="shared" si="34"/>
        <v>12</v>
      </c>
      <c r="F258" s="175">
        <f t="shared" si="29"/>
        <v>1.2</v>
      </c>
      <c r="G258" s="175">
        <f t="shared" si="30"/>
        <v>2</v>
      </c>
      <c r="H258" s="175">
        <f t="shared" si="31"/>
        <v>1.2</v>
      </c>
      <c r="I258" s="303">
        <f t="shared" si="35"/>
        <v>0.1</v>
      </c>
      <c r="J258" s="174">
        <f t="shared" si="32"/>
        <v>0.1</v>
      </c>
      <c r="K258" s="285">
        <f>'DAT IR'!X244</f>
        <v>4162.4186330651964</v>
      </c>
      <c r="L258" s="291"/>
      <c r="M258" s="291"/>
      <c r="N258" s="291"/>
      <c r="O258" s="291"/>
      <c r="P258" s="291"/>
      <c r="Q258" s="291"/>
      <c r="R258" s="291"/>
      <c r="S258" s="291"/>
      <c r="T258" s="291"/>
      <c r="U258" s="291"/>
      <c r="V258" s="291"/>
      <c r="W258" s="291"/>
      <c r="X258" s="291"/>
      <c r="Y258" s="291"/>
      <c r="Z258" s="291"/>
      <c r="AA258" s="291"/>
      <c r="AB258" s="291"/>
      <c r="AC258" s="291"/>
      <c r="AD258" s="291"/>
      <c r="AE258" s="291"/>
      <c r="AF258" s="291"/>
      <c r="AG258" s="291"/>
      <c r="AH258" s="291"/>
      <c r="AI258" s="291"/>
      <c r="AJ258" s="2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c r="CD258" s="91"/>
      <c r="CE258" s="91"/>
      <c r="CF258" s="91"/>
      <c r="CG258" s="91"/>
      <c r="CH258" s="91"/>
      <c r="CI258" s="91"/>
      <c r="CJ258" s="91"/>
      <c r="CK258" s="91"/>
      <c r="CL258" s="91"/>
      <c r="CM258" s="91"/>
      <c r="CN258" s="91"/>
    </row>
    <row r="259" spans="1:92" ht="17.399999999999999" x14ac:dyDescent="0.3">
      <c r="A259" s="170"/>
      <c r="B259" s="173">
        <f t="shared" si="33"/>
        <v>1.170138353333334</v>
      </c>
      <c r="C259" s="173">
        <f t="shared" si="36"/>
        <v>1.173610573333334</v>
      </c>
      <c r="D259" s="175">
        <f t="shared" si="28"/>
        <v>0</v>
      </c>
      <c r="E259" s="175">
        <f t="shared" si="34"/>
        <v>12</v>
      </c>
      <c r="F259" s="175">
        <f t="shared" si="29"/>
        <v>1.2</v>
      </c>
      <c r="G259" s="175">
        <f t="shared" si="30"/>
        <v>2</v>
      </c>
      <c r="H259" s="175">
        <f t="shared" si="31"/>
        <v>1.2</v>
      </c>
      <c r="I259" s="303">
        <f t="shared" si="35"/>
        <v>0.1</v>
      </c>
      <c r="J259" s="174">
        <f t="shared" si="32"/>
        <v>0.1</v>
      </c>
      <c r="K259" s="285">
        <f>'DAT IR'!X245</f>
        <v>4167.0458376594052</v>
      </c>
      <c r="L259" s="291"/>
      <c r="M259" s="291"/>
      <c r="N259" s="291"/>
      <c r="O259" s="291"/>
      <c r="P259" s="291"/>
      <c r="Q259" s="291"/>
      <c r="R259" s="291"/>
      <c r="S259" s="291"/>
      <c r="T259" s="291"/>
      <c r="U259" s="291"/>
      <c r="V259" s="291"/>
      <c r="W259" s="291"/>
      <c r="X259" s="291"/>
      <c r="Y259" s="291"/>
      <c r="Z259" s="291"/>
      <c r="AA259" s="291"/>
      <c r="AB259" s="291"/>
      <c r="AC259" s="291"/>
      <c r="AD259" s="291"/>
      <c r="AE259" s="291"/>
      <c r="AF259" s="291"/>
      <c r="AG259" s="291"/>
      <c r="AH259" s="291"/>
      <c r="AI259" s="291"/>
      <c r="AJ259" s="2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91"/>
      <c r="CI259" s="91"/>
      <c r="CJ259" s="91"/>
      <c r="CK259" s="91"/>
      <c r="CL259" s="91"/>
      <c r="CM259" s="91"/>
      <c r="CN259" s="91"/>
    </row>
    <row r="260" spans="1:92" ht="17.399999999999999" x14ac:dyDescent="0.3">
      <c r="A260" s="170"/>
      <c r="B260" s="173">
        <f t="shared" si="33"/>
        <v>1.173610573333334</v>
      </c>
      <c r="C260" s="173">
        <f t="shared" si="36"/>
        <v>1.1770827933333339</v>
      </c>
      <c r="D260" s="175">
        <f t="shared" si="28"/>
        <v>0</v>
      </c>
      <c r="E260" s="175">
        <f t="shared" si="34"/>
        <v>12</v>
      </c>
      <c r="F260" s="175">
        <f t="shared" si="29"/>
        <v>1.2</v>
      </c>
      <c r="G260" s="175">
        <f t="shared" si="30"/>
        <v>2</v>
      </c>
      <c r="H260" s="175">
        <f t="shared" si="31"/>
        <v>1.2</v>
      </c>
      <c r="I260" s="303">
        <f t="shared" si="35"/>
        <v>0.1</v>
      </c>
      <c r="J260" s="174">
        <f t="shared" si="32"/>
        <v>0.1</v>
      </c>
      <c r="K260" s="285">
        <f>'DAT IR'!X246</f>
        <v>4171.6346424367857</v>
      </c>
      <c r="L260" s="291"/>
      <c r="M260" s="291"/>
      <c r="N260" s="291"/>
      <c r="O260" s="291"/>
      <c r="P260" s="291"/>
      <c r="Q260" s="291"/>
      <c r="R260" s="291"/>
      <c r="S260" s="291"/>
      <c r="T260" s="291"/>
      <c r="U260" s="291"/>
      <c r="V260" s="291"/>
      <c r="W260" s="291"/>
      <c r="X260" s="291"/>
      <c r="Y260" s="291"/>
      <c r="Z260" s="291"/>
      <c r="AA260" s="291"/>
      <c r="AB260" s="291"/>
      <c r="AC260" s="291"/>
      <c r="AD260" s="291"/>
      <c r="AE260" s="291"/>
      <c r="AF260" s="291"/>
      <c r="AG260" s="291"/>
      <c r="AH260" s="291"/>
      <c r="AI260" s="291"/>
      <c r="AJ260" s="2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c r="BW260" s="91"/>
      <c r="BX260" s="91"/>
      <c r="BY260" s="91"/>
      <c r="BZ260" s="91"/>
      <c r="CA260" s="91"/>
      <c r="CB260" s="91"/>
      <c r="CC260" s="91"/>
      <c r="CD260" s="91"/>
      <c r="CE260" s="91"/>
      <c r="CF260" s="91"/>
      <c r="CG260" s="91"/>
      <c r="CH260" s="91"/>
      <c r="CI260" s="91"/>
      <c r="CJ260" s="91"/>
      <c r="CK260" s="91"/>
      <c r="CL260" s="91"/>
      <c r="CM260" s="91"/>
      <c r="CN260" s="91"/>
    </row>
    <row r="261" spans="1:92" ht="17.399999999999999" x14ac:dyDescent="0.3">
      <c r="A261" s="170"/>
      <c r="B261" s="173">
        <f t="shared" si="33"/>
        <v>1.1770827933333339</v>
      </c>
      <c r="C261" s="173">
        <f t="shared" si="36"/>
        <v>1.1805550133333338</v>
      </c>
      <c r="D261" s="175">
        <f t="shared" si="28"/>
        <v>0</v>
      </c>
      <c r="E261" s="175">
        <f t="shared" si="34"/>
        <v>12</v>
      </c>
      <c r="F261" s="175">
        <f t="shared" si="29"/>
        <v>1.2</v>
      </c>
      <c r="G261" s="175">
        <f t="shared" si="30"/>
        <v>2</v>
      </c>
      <c r="H261" s="175">
        <f t="shared" si="31"/>
        <v>1.2</v>
      </c>
      <c r="I261" s="303">
        <f t="shared" si="35"/>
        <v>0.1</v>
      </c>
      <c r="J261" s="174">
        <f t="shared" si="32"/>
        <v>0.1</v>
      </c>
      <c r="K261" s="285">
        <f>'DAT IR'!X247</f>
        <v>4176.1853660661818</v>
      </c>
      <c r="L261" s="291"/>
      <c r="M261" s="291"/>
      <c r="N261" s="291"/>
      <c r="O261" s="291"/>
      <c r="P261" s="291"/>
      <c r="Q261" s="291"/>
      <c r="R261" s="291"/>
      <c r="S261" s="291"/>
      <c r="T261" s="291"/>
      <c r="U261" s="291"/>
      <c r="V261" s="291"/>
      <c r="W261" s="291"/>
      <c r="X261" s="291"/>
      <c r="Y261" s="291"/>
      <c r="Z261" s="291"/>
      <c r="AA261" s="291"/>
      <c r="AB261" s="291"/>
      <c r="AC261" s="291"/>
      <c r="AD261" s="291"/>
      <c r="AE261" s="291"/>
      <c r="AF261" s="291"/>
      <c r="AG261" s="291"/>
      <c r="AH261" s="291"/>
      <c r="AI261" s="291"/>
      <c r="AJ261" s="2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c r="CI261" s="91"/>
      <c r="CJ261" s="91"/>
      <c r="CK261" s="91"/>
      <c r="CL261" s="91"/>
      <c r="CM261" s="91"/>
      <c r="CN261" s="91"/>
    </row>
    <row r="262" spans="1:92" ht="17.399999999999999" x14ac:dyDescent="0.3">
      <c r="A262" s="170"/>
      <c r="B262" s="173">
        <f t="shared" si="33"/>
        <v>1.1805550133333338</v>
      </c>
      <c r="C262" s="173">
        <f t="shared" si="36"/>
        <v>1.1840272333333337</v>
      </c>
      <c r="D262" s="175">
        <f t="shared" si="28"/>
        <v>0</v>
      </c>
      <c r="E262" s="175">
        <f t="shared" si="34"/>
        <v>12</v>
      </c>
      <c r="F262" s="175">
        <f t="shared" si="29"/>
        <v>1.2</v>
      </c>
      <c r="G262" s="175">
        <f t="shared" si="30"/>
        <v>2</v>
      </c>
      <c r="H262" s="175">
        <f t="shared" si="31"/>
        <v>1.2</v>
      </c>
      <c r="I262" s="303">
        <f t="shared" si="35"/>
        <v>0.1</v>
      </c>
      <c r="J262" s="174">
        <f t="shared" si="32"/>
        <v>0.1</v>
      </c>
      <c r="K262" s="285">
        <f>'DAT IR'!X248</f>
        <v>4180.6983245718966</v>
      </c>
      <c r="L262" s="291"/>
      <c r="M262" s="291"/>
      <c r="N262" s="291"/>
      <c r="O262" s="291"/>
      <c r="P262" s="291"/>
      <c r="Q262" s="291"/>
      <c r="R262" s="291"/>
      <c r="S262" s="291"/>
      <c r="T262" s="291"/>
      <c r="U262" s="291"/>
      <c r="V262" s="291"/>
      <c r="W262" s="291"/>
      <c r="X262" s="291"/>
      <c r="Y262" s="291"/>
      <c r="Z262" s="291"/>
      <c r="AA262" s="291"/>
      <c r="AB262" s="291"/>
      <c r="AC262" s="291"/>
      <c r="AD262" s="291"/>
      <c r="AE262" s="291"/>
      <c r="AF262" s="291"/>
      <c r="AG262" s="291"/>
      <c r="AH262" s="291"/>
      <c r="AI262" s="291"/>
      <c r="AJ262" s="291"/>
      <c r="AK262" s="91"/>
      <c r="AL262" s="91"/>
      <c r="AM262" s="91"/>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c r="CI262" s="91"/>
      <c r="CJ262" s="91"/>
      <c r="CK262" s="91"/>
      <c r="CL262" s="91"/>
      <c r="CM262" s="91"/>
      <c r="CN262" s="91"/>
    </row>
    <row r="263" spans="1:92" ht="17.399999999999999" x14ac:dyDescent="0.3">
      <c r="A263" s="170"/>
      <c r="B263" s="173">
        <f t="shared" si="33"/>
        <v>1.1840272333333337</v>
      </c>
      <c r="C263" s="173">
        <f t="shared" si="36"/>
        <v>1.1874994533333336</v>
      </c>
      <c r="D263" s="175">
        <f t="shared" si="28"/>
        <v>0</v>
      </c>
      <c r="E263" s="175">
        <f t="shared" si="34"/>
        <v>12</v>
      </c>
      <c r="F263" s="175">
        <f t="shared" si="29"/>
        <v>1.2</v>
      </c>
      <c r="G263" s="175">
        <f t="shared" si="30"/>
        <v>2</v>
      </c>
      <c r="H263" s="175">
        <f t="shared" si="31"/>
        <v>1.2</v>
      </c>
      <c r="I263" s="303">
        <f t="shared" si="35"/>
        <v>0.1</v>
      </c>
      <c r="J263" s="174">
        <f t="shared" si="32"/>
        <v>0.1</v>
      </c>
      <c r="K263" s="285">
        <f>'DAT IR'!X249</f>
        <v>4185.1738313556389</v>
      </c>
      <c r="L263" s="291"/>
      <c r="M263" s="291"/>
      <c r="N263" s="291"/>
      <c r="O263" s="291"/>
      <c r="P263" s="291"/>
      <c r="Q263" s="291"/>
      <c r="R263" s="291"/>
      <c r="S263" s="291"/>
      <c r="T263" s="291"/>
      <c r="U263" s="291"/>
      <c r="V263" s="291"/>
      <c r="W263" s="291"/>
      <c r="X263" s="291"/>
      <c r="Y263" s="291"/>
      <c r="Z263" s="291"/>
      <c r="AA263" s="291"/>
      <c r="AB263" s="291"/>
      <c r="AC263" s="291"/>
      <c r="AD263" s="291"/>
      <c r="AE263" s="291"/>
      <c r="AF263" s="291"/>
      <c r="AG263" s="291"/>
      <c r="AH263" s="291"/>
      <c r="AI263" s="291"/>
      <c r="AJ263" s="2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c r="BW263" s="91"/>
      <c r="BX263" s="91"/>
      <c r="BY263" s="91"/>
      <c r="BZ263" s="91"/>
      <c r="CA263" s="91"/>
      <c r="CB263" s="91"/>
      <c r="CC263" s="91"/>
      <c r="CD263" s="91"/>
      <c r="CE263" s="91"/>
      <c r="CF263" s="91"/>
      <c r="CG263" s="91"/>
      <c r="CH263" s="91"/>
      <c r="CI263" s="91"/>
      <c r="CJ263" s="91"/>
      <c r="CK263" s="91"/>
      <c r="CL263" s="91"/>
      <c r="CM263" s="91"/>
      <c r="CN263" s="91"/>
    </row>
    <row r="264" spans="1:92" ht="17.399999999999999" x14ac:dyDescent="0.3">
      <c r="A264" s="170"/>
      <c r="B264" s="173">
        <f t="shared" si="33"/>
        <v>1.1874994533333336</v>
      </c>
      <c r="C264" s="173">
        <f t="shared" si="36"/>
        <v>1.1909716733333335</v>
      </c>
      <c r="D264" s="175">
        <f t="shared" si="28"/>
        <v>0</v>
      </c>
      <c r="E264" s="175">
        <f t="shared" si="34"/>
        <v>12</v>
      </c>
      <c r="F264" s="175">
        <f t="shared" si="29"/>
        <v>1.2</v>
      </c>
      <c r="G264" s="175">
        <f t="shared" si="30"/>
        <v>2</v>
      </c>
      <c r="H264" s="175">
        <f t="shared" si="31"/>
        <v>1.2</v>
      </c>
      <c r="I264" s="303">
        <f t="shared" si="35"/>
        <v>0.1</v>
      </c>
      <c r="J264" s="174">
        <f t="shared" si="32"/>
        <v>0.1</v>
      </c>
      <c r="K264" s="285">
        <f>'DAT IR'!X250</f>
        <v>4189.61219721829</v>
      </c>
      <c r="L264" s="291"/>
      <c r="M264" s="291"/>
      <c r="N264" s="291"/>
      <c r="O264" s="291"/>
      <c r="P264" s="291"/>
      <c r="Q264" s="291"/>
      <c r="R264" s="291"/>
      <c r="S264" s="291"/>
      <c r="T264" s="291"/>
      <c r="U264" s="291"/>
      <c r="V264" s="291"/>
      <c r="W264" s="291"/>
      <c r="X264" s="291"/>
      <c r="Y264" s="291"/>
      <c r="Z264" s="291"/>
      <c r="AA264" s="291"/>
      <c r="AB264" s="291"/>
      <c r="AC264" s="291"/>
      <c r="AD264" s="291"/>
      <c r="AE264" s="291"/>
      <c r="AF264" s="291"/>
      <c r="AG264" s="291"/>
      <c r="AH264" s="291"/>
      <c r="AI264" s="291"/>
      <c r="AJ264" s="2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c r="BW264" s="91"/>
      <c r="BX264" s="91"/>
      <c r="BY264" s="91"/>
      <c r="BZ264" s="91"/>
      <c r="CA264" s="91"/>
      <c r="CB264" s="91"/>
      <c r="CC264" s="91"/>
      <c r="CD264" s="91"/>
      <c r="CE264" s="91"/>
      <c r="CF264" s="91"/>
      <c r="CG264" s="91"/>
      <c r="CH264" s="91"/>
      <c r="CI264" s="91"/>
      <c r="CJ264" s="91"/>
      <c r="CK264" s="91"/>
      <c r="CL264" s="91"/>
      <c r="CM264" s="91"/>
      <c r="CN264" s="91"/>
    </row>
    <row r="265" spans="1:92" ht="17.399999999999999" x14ac:dyDescent="0.3">
      <c r="A265" s="170"/>
      <c r="B265" s="173">
        <f t="shared" si="33"/>
        <v>1.1909716733333335</v>
      </c>
      <c r="C265" s="173">
        <f t="shared" si="36"/>
        <v>1.1944438933333335</v>
      </c>
      <c r="D265" s="175">
        <f t="shared" si="28"/>
        <v>0</v>
      </c>
      <c r="E265" s="175">
        <f t="shared" si="34"/>
        <v>12</v>
      </c>
      <c r="F265" s="175">
        <f t="shared" si="29"/>
        <v>1.2</v>
      </c>
      <c r="G265" s="175">
        <f t="shared" si="30"/>
        <v>2</v>
      </c>
      <c r="H265" s="175">
        <f t="shared" si="31"/>
        <v>1.2</v>
      </c>
      <c r="I265" s="303">
        <f t="shared" si="35"/>
        <v>0.1</v>
      </c>
      <c r="J265" s="174">
        <f t="shared" si="32"/>
        <v>0.1</v>
      </c>
      <c r="K265" s="285">
        <f>'DAT IR'!X251</f>
        <v>4194.0137303814854</v>
      </c>
      <c r="L265" s="291"/>
      <c r="M265" s="291"/>
      <c r="N265" s="291"/>
      <c r="O265" s="291"/>
      <c r="P265" s="291"/>
      <c r="Q265" s="291"/>
      <c r="R265" s="291"/>
      <c r="S265" s="291"/>
      <c r="T265" s="291"/>
      <c r="U265" s="291"/>
      <c r="V265" s="291"/>
      <c r="W265" s="291"/>
      <c r="X265" s="291"/>
      <c r="Y265" s="291"/>
      <c r="Z265" s="291"/>
      <c r="AA265" s="291"/>
      <c r="AB265" s="291"/>
      <c r="AC265" s="291"/>
      <c r="AD265" s="291"/>
      <c r="AE265" s="291"/>
      <c r="AF265" s="291"/>
      <c r="AG265" s="291"/>
      <c r="AH265" s="291"/>
      <c r="AI265" s="291"/>
      <c r="AJ265" s="2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91"/>
      <c r="CI265" s="91"/>
      <c r="CJ265" s="91"/>
      <c r="CK265" s="91"/>
      <c r="CL265" s="91"/>
      <c r="CM265" s="91"/>
      <c r="CN265" s="91"/>
    </row>
    <row r="266" spans="1:92" ht="17.399999999999999" x14ac:dyDescent="0.3">
      <c r="A266" s="170"/>
      <c r="B266" s="173">
        <f t="shared" si="33"/>
        <v>1.1944438933333335</v>
      </c>
      <c r="C266" s="173">
        <f t="shared" si="36"/>
        <v>1.1979161133333334</v>
      </c>
      <c r="D266" s="175">
        <f t="shared" si="28"/>
        <v>0</v>
      </c>
      <c r="E266" s="175">
        <f t="shared" si="34"/>
        <v>12</v>
      </c>
      <c r="F266" s="175">
        <f t="shared" si="29"/>
        <v>1.2</v>
      </c>
      <c r="G266" s="175">
        <f t="shared" si="30"/>
        <v>2</v>
      </c>
      <c r="H266" s="175">
        <f t="shared" si="31"/>
        <v>1.2</v>
      </c>
      <c r="I266" s="303">
        <f t="shared" si="35"/>
        <v>0.1</v>
      </c>
      <c r="J266" s="174">
        <f t="shared" si="32"/>
        <v>0.1</v>
      </c>
      <c r="K266" s="285">
        <f>'DAT IR'!X252</f>
        <v>4198.3787365090193</v>
      </c>
      <c r="L266" s="291"/>
      <c r="M266" s="291"/>
      <c r="N266" s="291"/>
      <c r="O266" s="291"/>
      <c r="P266" s="291"/>
      <c r="Q266" s="291"/>
      <c r="R266" s="291"/>
      <c r="S266" s="291"/>
      <c r="T266" s="291"/>
      <c r="U266" s="291"/>
      <c r="V266" s="291"/>
      <c r="W266" s="291"/>
      <c r="X266" s="291"/>
      <c r="Y266" s="291"/>
      <c r="Z266" s="291"/>
      <c r="AA266" s="291"/>
      <c r="AB266" s="291"/>
      <c r="AC266" s="291"/>
      <c r="AD266" s="291"/>
      <c r="AE266" s="291"/>
      <c r="AF266" s="291"/>
      <c r="AG266" s="291"/>
      <c r="AH266" s="291"/>
      <c r="AI266" s="291"/>
      <c r="AJ266" s="2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c r="CI266" s="91"/>
      <c r="CJ266" s="91"/>
      <c r="CK266" s="91"/>
      <c r="CL266" s="91"/>
      <c r="CM266" s="91"/>
      <c r="CN266" s="91"/>
    </row>
    <row r="267" spans="1:92" ht="17.399999999999999" x14ac:dyDescent="0.3">
      <c r="A267" s="170"/>
      <c r="B267" s="173">
        <f t="shared" si="33"/>
        <v>1.1979161133333334</v>
      </c>
      <c r="C267" s="173">
        <f t="shared" si="36"/>
        <v>1.2013883333333333</v>
      </c>
      <c r="D267" s="175">
        <f t="shared" si="28"/>
        <v>0</v>
      </c>
      <c r="E267" s="175">
        <f t="shared" si="34"/>
        <v>12</v>
      </c>
      <c r="F267" s="175">
        <f t="shared" si="29"/>
        <v>1.2</v>
      </c>
      <c r="G267" s="175">
        <f t="shared" si="30"/>
        <v>2</v>
      </c>
      <c r="H267" s="175">
        <f t="shared" si="31"/>
        <v>1.2</v>
      </c>
      <c r="I267" s="303">
        <f t="shared" si="35"/>
        <v>0.1</v>
      </c>
      <c r="J267" s="174">
        <f t="shared" si="32"/>
        <v>0.1</v>
      </c>
      <c r="K267" s="285">
        <f>'DAT IR'!X253</f>
        <v>4202.7075187280716</v>
      </c>
      <c r="L267" s="291"/>
      <c r="M267" s="291"/>
      <c r="N267" s="291"/>
      <c r="O267" s="291"/>
      <c r="P267" s="291"/>
      <c r="Q267" s="291"/>
      <c r="R267" s="291"/>
      <c r="S267" s="291"/>
      <c r="T267" s="291"/>
      <c r="U267" s="291"/>
      <c r="V267" s="291"/>
      <c r="W267" s="291"/>
      <c r="X267" s="291"/>
      <c r="Y267" s="291"/>
      <c r="Z267" s="291"/>
      <c r="AA267" s="291"/>
      <c r="AB267" s="291"/>
      <c r="AC267" s="291"/>
      <c r="AD267" s="291"/>
      <c r="AE267" s="291"/>
      <c r="AF267" s="291"/>
      <c r="AG267" s="291"/>
      <c r="AH267" s="291"/>
      <c r="AI267" s="291"/>
      <c r="AJ267" s="2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c r="CI267" s="91"/>
      <c r="CJ267" s="91"/>
      <c r="CK267" s="91"/>
      <c r="CL267" s="91"/>
      <c r="CM267" s="91"/>
      <c r="CN267" s="91"/>
    </row>
    <row r="268" spans="1:92" ht="17.399999999999999" x14ac:dyDescent="0.3">
      <c r="A268" s="170"/>
      <c r="B268" s="173">
        <f t="shared" si="33"/>
        <v>1.2013883333333333</v>
      </c>
      <c r="C268" s="173">
        <f t="shared" si="36"/>
        <v>1.2048605533333332</v>
      </c>
      <c r="D268" s="175">
        <f t="shared" si="28"/>
        <v>0</v>
      </c>
      <c r="E268" s="175">
        <f t="shared" si="34"/>
        <v>12</v>
      </c>
      <c r="F268" s="175">
        <f t="shared" si="29"/>
        <v>1.2</v>
      </c>
      <c r="G268" s="175">
        <f t="shared" si="30"/>
        <v>2</v>
      </c>
      <c r="H268" s="175">
        <f t="shared" si="31"/>
        <v>1.2</v>
      </c>
      <c r="I268" s="303">
        <f t="shared" si="35"/>
        <v>0.1</v>
      </c>
      <c r="J268" s="174">
        <f t="shared" si="32"/>
        <v>0.1</v>
      </c>
      <c r="K268" s="285">
        <f>'DAT IR'!X254</f>
        <v>4207.0003776502581</v>
      </c>
      <c r="L268" s="291"/>
      <c r="M268" s="291"/>
      <c r="N268" s="291"/>
      <c r="O268" s="291"/>
      <c r="P268" s="291"/>
      <c r="Q268" s="291"/>
      <c r="R268" s="291"/>
      <c r="S268" s="291"/>
      <c r="T268" s="291"/>
      <c r="U268" s="291"/>
      <c r="V268" s="291"/>
      <c r="W268" s="291"/>
      <c r="X268" s="291"/>
      <c r="Y268" s="291"/>
      <c r="Z268" s="291"/>
      <c r="AA268" s="291"/>
      <c r="AB268" s="291"/>
      <c r="AC268" s="291"/>
      <c r="AD268" s="291"/>
      <c r="AE268" s="291"/>
      <c r="AF268" s="291"/>
      <c r="AG268" s="291"/>
      <c r="AH268" s="291"/>
      <c r="AI268" s="291"/>
      <c r="AJ268" s="2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c r="CI268" s="91"/>
      <c r="CJ268" s="91"/>
      <c r="CK268" s="91"/>
      <c r="CL268" s="91"/>
      <c r="CM268" s="91"/>
      <c r="CN268" s="91"/>
    </row>
    <row r="269" spans="1:92" ht="17.399999999999999" x14ac:dyDescent="0.3">
      <c r="A269" s="170"/>
      <c r="B269" s="173">
        <f t="shared" si="33"/>
        <v>1.2048605533333332</v>
      </c>
      <c r="C269" s="173">
        <f t="shared" si="36"/>
        <v>1.2083327733333331</v>
      </c>
      <c r="D269" s="175">
        <f t="shared" si="28"/>
        <v>0</v>
      </c>
      <c r="E269" s="175">
        <f t="shared" si="34"/>
        <v>12</v>
      </c>
      <c r="F269" s="175">
        <f t="shared" si="29"/>
        <v>1.2</v>
      </c>
      <c r="G269" s="175">
        <f t="shared" si="30"/>
        <v>2</v>
      </c>
      <c r="H269" s="175">
        <f t="shared" si="31"/>
        <v>1.2</v>
      </c>
      <c r="I269" s="303">
        <f t="shared" si="35"/>
        <v>0.1</v>
      </c>
      <c r="J269" s="174">
        <f t="shared" si="32"/>
        <v>0.1</v>
      </c>
      <c r="K269" s="285">
        <f>'DAT IR'!X255</f>
        <v>4211.2576113925061</v>
      </c>
      <c r="L269" s="291"/>
      <c r="M269" s="291"/>
      <c r="N269" s="291"/>
      <c r="O269" s="291"/>
      <c r="P269" s="291"/>
      <c r="Q269" s="291"/>
      <c r="R269" s="291"/>
      <c r="S269" s="291"/>
      <c r="T269" s="291"/>
      <c r="U269" s="291"/>
      <c r="V269" s="291"/>
      <c r="W269" s="291"/>
      <c r="X269" s="291"/>
      <c r="Y269" s="291"/>
      <c r="Z269" s="291"/>
      <c r="AA269" s="291"/>
      <c r="AB269" s="291"/>
      <c r="AC269" s="291"/>
      <c r="AD269" s="291"/>
      <c r="AE269" s="291"/>
      <c r="AF269" s="291"/>
      <c r="AG269" s="291"/>
      <c r="AH269" s="291"/>
      <c r="AI269" s="291"/>
      <c r="AJ269" s="2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c r="CI269" s="91"/>
      <c r="CJ269" s="91"/>
      <c r="CK269" s="91"/>
      <c r="CL269" s="91"/>
      <c r="CM269" s="91"/>
      <c r="CN269" s="91"/>
    </row>
    <row r="270" spans="1:92" ht="17.399999999999999" x14ac:dyDescent="0.3">
      <c r="A270" s="170"/>
      <c r="B270" s="173">
        <f t="shared" si="33"/>
        <v>1.2083327733333331</v>
      </c>
      <c r="C270" s="173">
        <f t="shared" si="36"/>
        <v>1.211804993333333</v>
      </c>
      <c r="D270" s="175">
        <f t="shared" si="28"/>
        <v>0</v>
      </c>
      <c r="E270" s="175">
        <f t="shared" si="34"/>
        <v>12</v>
      </c>
      <c r="F270" s="175">
        <f t="shared" si="29"/>
        <v>1.2</v>
      </c>
      <c r="G270" s="175">
        <f t="shared" si="30"/>
        <v>2</v>
      </c>
      <c r="H270" s="175">
        <f t="shared" si="31"/>
        <v>1.2</v>
      </c>
      <c r="I270" s="303">
        <f t="shared" si="35"/>
        <v>0.1</v>
      </c>
      <c r="J270" s="174">
        <f t="shared" si="32"/>
        <v>0.1</v>
      </c>
      <c r="K270" s="285">
        <f>'DAT IR'!X256</f>
        <v>4215.4795155977599</v>
      </c>
      <c r="L270" s="291"/>
      <c r="M270" s="291"/>
      <c r="N270" s="291"/>
      <c r="O270" s="291"/>
      <c r="P270" s="291"/>
      <c r="Q270" s="291"/>
      <c r="R270" s="291"/>
      <c r="S270" s="291"/>
      <c r="T270" s="291"/>
      <c r="U270" s="291"/>
      <c r="V270" s="291"/>
      <c r="W270" s="291"/>
      <c r="X270" s="291"/>
      <c r="Y270" s="291"/>
      <c r="Z270" s="291"/>
      <c r="AA270" s="291"/>
      <c r="AB270" s="291"/>
      <c r="AC270" s="291"/>
      <c r="AD270" s="291"/>
      <c r="AE270" s="291"/>
      <c r="AF270" s="291"/>
      <c r="AG270" s="291"/>
      <c r="AH270" s="291"/>
      <c r="AI270" s="291"/>
      <c r="AJ270" s="2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c r="CI270" s="91"/>
      <c r="CJ270" s="91"/>
      <c r="CK270" s="91"/>
      <c r="CL270" s="91"/>
      <c r="CM270" s="91"/>
      <c r="CN270" s="91"/>
    </row>
    <row r="271" spans="1:92" ht="17.399999999999999" x14ac:dyDescent="0.3">
      <c r="A271" s="170"/>
      <c r="B271" s="173">
        <f t="shared" si="33"/>
        <v>1.211804993333333</v>
      </c>
      <c r="C271" s="173">
        <f t="shared" si="36"/>
        <v>1.2152772133333329</v>
      </c>
      <c r="D271" s="175">
        <f t="shared" si="28"/>
        <v>0</v>
      </c>
      <c r="E271" s="175">
        <f t="shared" si="34"/>
        <v>12</v>
      </c>
      <c r="F271" s="175">
        <f t="shared" si="29"/>
        <v>1.2</v>
      </c>
      <c r="G271" s="175">
        <f t="shared" si="30"/>
        <v>2</v>
      </c>
      <c r="H271" s="175">
        <f t="shared" si="31"/>
        <v>1.2</v>
      </c>
      <c r="I271" s="303">
        <f t="shared" si="35"/>
        <v>0.1</v>
      </c>
      <c r="J271" s="174">
        <f t="shared" si="32"/>
        <v>0.1</v>
      </c>
      <c r="K271" s="285">
        <f>'DAT IR'!X257</f>
        <v>4219.6663834555075</v>
      </c>
      <c r="L271" s="291"/>
      <c r="M271" s="291"/>
      <c r="N271" s="291"/>
      <c r="O271" s="291"/>
      <c r="P271" s="291"/>
      <c r="Q271" s="291"/>
      <c r="R271" s="291"/>
      <c r="S271" s="291"/>
      <c r="T271" s="291"/>
      <c r="U271" s="291"/>
      <c r="V271" s="291"/>
      <c r="W271" s="291"/>
      <c r="X271" s="291"/>
      <c r="Y271" s="291"/>
      <c r="Z271" s="291"/>
      <c r="AA271" s="291"/>
      <c r="AB271" s="291"/>
      <c r="AC271" s="291"/>
      <c r="AD271" s="291"/>
      <c r="AE271" s="291"/>
      <c r="AF271" s="291"/>
      <c r="AG271" s="291"/>
      <c r="AH271" s="291"/>
      <c r="AI271" s="291"/>
      <c r="AJ271" s="2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c r="CI271" s="91"/>
      <c r="CJ271" s="91"/>
      <c r="CK271" s="91"/>
      <c r="CL271" s="91"/>
      <c r="CM271" s="91"/>
      <c r="CN271" s="91"/>
    </row>
    <row r="272" spans="1:92" ht="17.399999999999999" x14ac:dyDescent="0.3">
      <c r="A272" s="170"/>
      <c r="B272" s="173">
        <f t="shared" si="33"/>
        <v>1.2152772133333329</v>
      </c>
      <c r="C272" s="173">
        <f t="shared" si="36"/>
        <v>1.2187494333333329</v>
      </c>
      <c r="D272" s="175">
        <f t="shared" si="28"/>
        <v>0</v>
      </c>
      <c r="E272" s="175">
        <f t="shared" si="34"/>
        <v>12</v>
      </c>
      <c r="F272" s="175">
        <f t="shared" si="29"/>
        <v>1.2</v>
      </c>
      <c r="G272" s="175">
        <f t="shared" si="30"/>
        <v>2</v>
      </c>
      <c r="H272" s="175">
        <f t="shared" si="31"/>
        <v>1.2</v>
      </c>
      <c r="I272" s="303">
        <f t="shared" si="35"/>
        <v>0.1</v>
      </c>
      <c r="J272" s="174">
        <f t="shared" si="32"/>
        <v>0.1</v>
      </c>
      <c r="K272" s="285">
        <f>'DAT IR'!X258</f>
        <v>4223.8185057221435</v>
      </c>
      <c r="L272" s="291"/>
      <c r="M272" s="291"/>
      <c r="N272" s="291"/>
      <c r="O272" s="291"/>
      <c r="P272" s="291"/>
      <c r="Q272" s="291"/>
      <c r="R272" s="291"/>
      <c r="S272" s="291"/>
      <c r="T272" s="291"/>
      <c r="U272" s="291"/>
      <c r="V272" s="291"/>
      <c r="W272" s="291"/>
      <c r="X272" s="291"/>
      <c r="Y272" s="291"/>
      <c r="Z272" s="291"/>
      <c r="AA272" s="291"/>
      <c r="AB272" s="291"/>
      <c r="AC272" s="291"/>
      <c r="AD272" s="291"/>
      <c r="AE272" s="291"/>
      <c r="AF272" s="291"/>
      <c r="AG272" s="291"/>
      <c r="AH272" s="291"/>
      <c r="AI272" s="291"/>
      <c r="AJ272" s="2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91"/>
      <c r="CI272" s="91"/>
      <c r="CJ272" s="91"/>
      <c r="CK272" s="91"/>
      <c r="CL272" s="91"/>
      <c r="CM272" s="91"/>
      <c r="CN272" s="91"/>
    </row>
    <row r="273" spans="1:92" ht="17.399999999999999" x14ac:dyDescent="0.3">
      <c r="A273" s="170"/>
      <c r="B273" s="173">
        <f t="shared" si="33"/>
        <v>1.2187494333333329</v>
      </c>
      <c r="C273" s="173">
        <f t="shared" si="36"/>
        <v>1.2222216533333328</v>
      </c>
      <c r="D273" s="175">
        <f t="shared" si="28"/>
        <v>0</v>
      </c>
      <c r="E273" s="175">
        <f t="shared" si="34"/>
        <v>12</v>
      </c>
      <c r="F273" s="175">
        <f t="shared" si="29"/>
        <v>1.2</v>
      </c>
      <c r="G273" s="175">
        <f t="shared" si="30"/>
        <v>2</v>
      </c>
      <c r="H273" s="175">
        <f t="shared" si="31"/>
        <v>1.2</v>
      </c>
      <c r="I273" s="303">
        <f t="shared" si="35"/>
        <v>0.1</v>
      </c>
      <c r="J273" s="174">
        <f t="shared" si="32"/>
        <v>0.1</v>
      </c>
      <c r="K273" s="285">
        <f>'DAT IR'!X259</f>
        <v>4227.9361707411617</v>
      </c>
      <c r="L273" s="291"/>
      <c r="M273" s="291"/>
      <c r="N273" s="291"/>
      <c r="O273" s="291"/>
      <c r="P273" s="291"/>
      <c r="Q273" s="291"/>
      <c r="R273" s="291"/>
      <c r="S273" s="291"/>
      <c r="T273" s="291"/>
      <c r="U273" s="291"/>
      <c r="V273" s="291"/>
      <c r="W273" s="291"/>
      <c r="X273" s="291"/>
      <c r="Y273" s="291"/>
      <c r="Z273" s="291"/>
      <c r="AA273" s="291"/>
      <c r="AB273" s="291"/>
      <c r="AC273" s="291"/>
      <c r="AD273" s="291"/>
      <c r="AE273" s="291"/>
      <c r="AF273" s="291"/>
      <c r="AG273" s="291"/>
      <c r="AH273" s="291"/>
      <c r="AI273" s="291"/>
      <c r="AJ273" s="2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91"/>
      <c r="CI273" s="91"/>
      <c r="CJ273" s="91"/>
      <c r="CK273" s="91"/>
      <c r="CL273" s="91"/>
      <c r="CM273" s="91"/>
      <c r="CN273" s="91"/>
    </row>
    <row r="274" spans="1:92" ht="17.399999999999999" x14ac:dyDescent="0.3">
      <c r="A274" s="170"/>
      <c r="B274" s="173">
        <f t="shared" si="33"/>
        <v>1.2222216533333328</v>
      </c>
      <c r="C274" s="173">
        <f t="shared" si="36"/>
        <v>1.2256938733333327</v>
      </c>
      <c r="D274" s="175">
        <f t="shared" si="28"/>
        <v>0</v>
      </c>
      <c r="E274" s="175">
        <f t="shared" si="34"/>
        <v>12</v>
      </c>
      <c r="F274" s="175">
        <f t="shared" si="29"/>
        <v>1.2</v>
      </c>
      <c r="G274" s="175">
        <f t="shared" si="30"/>
        <v>2</v>
      </c>
      <c r="H274" s="175">
        <f t="shared" si="31"/>
        <v>1.2</v>
      </c>
      <c r="I274" s="303">
        <f t="shared" si="35"/>
        <v>0.1</v>
      </c>
      <c r="J274" s="174">
        <f t="shared" si="32"/>
        <v>0.1</v>
      </c>
      <c r="K274" s="285">
        <f>'DAT IR'!X260</f>
        <v>4232.019664463176</v>
      </c>
      <c r="L274" s="291"/>
      <c r="M274" s="291"/>
      <c r="N274" s="291"/>
      <c r="O274" s="291"/>
      <c r="P274" s="291"/>
      <c r="Q274" s="291"/>
      <c r="R274" s="291"/>
      <c r="S274" s="291"/>
      <c r="T274" s="291"/>
      <c r="U274" s="291"/>
      <c r="V274" s="291"/>
      <c r="W274" s="291"/>
      <c r="X274" s="291"/>
      <c r="Y274" s="291"/>
      <c r="Z274" s="291"/>
      <c r="AA274" s="291"/>
      <c r="AB274" s="291"/>
      <c r="AC274" s="291"/>
      <c r="AD274" s="291"/>
      <c r="AE274" s="291"/>
      <c r="AF274" s="291"/>
      <c r="AG274" s="291"/>
      <c r="AH274" s="291"/>
      <c r="AI274" s="291"/>
      <c r="AJ274" s="2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91"/>
      <c r="CI274" s="91"/>
      <c r="CJ274" s="91"/>
      <c r="CK274" s="91"/>
      <c r="CL274" s="91"/>
      <c r="CM274" s="91"/>
      <c r="CN274" s="91"/>
    </row>
    <row r="275" spans="1:92" ht="17.399999999999999" x14ac:dyDescent="0.3">
      <c r="A275" s="170"/>
      <c r="B275" s="173">
        <f t="shared" si="33"/>
        <v>1.2256938733333327</v>
      </c>
      <c r="C275" s="173">
        <f t="shared" si="36"/>
        <v>1.2291660933333326</v>
      </c>
      <c r="D275" s="175">
        <f t="shared" ref="D275:D305" si="37">$D274</f>
        <v>0</v>
      </c>
      <c r="E275" s="175">
        <f t="shared" si="34"/>
        <v>12</v>
      </c>
      <c r="F275" s="175">
        <f t="shared" ref="F275:F305" si="38">$F274</f>
        <v>1.2</v>
      </c>
      <c r="G275" s="175">
        <f t="shared" ref="G275:G305" si="39">$G274</f>
        <v>2</v>
      </c>
      <c r="H275" s="175">
        <f t="shared" ref="H275:H305" si="40">$H274</f>
        <v>1.2</v>
      </c>
      <c r="I275" s="303">
        <f t="shared" si="35"/>
        <v>0.1</v>
      </c>
      <c r="J275" s="174">
        <f t="shared" ref="J275:J305" si="41">I275</f>
        <v>0.1</v>
      </c>
      <c r="K275" s="285">
        <f>'DAT IR'!X261</f>
        <v>4236.0692704657804</v>
      </c>
      <c r="L275" s="291"/>
      <c r="M275" s="291"/>
      <c r="N275" s="291"/>
      <c r="O275" s="291"/>
      <c r="P275" s="291"/>
      <c r="Q275" s="291"/>
      <c r="R275" s="291"/>
      <c r="S275" s="291"/>
      <c r="T275" s="291"/>
      <c r="U275" s="291"/>
      <c r="V275" s="291"/>
      <c r="W275" s="291"/>
      <c r="X275" s="291"/>
      <c r="Y275" s="291"/>
      <c r="Z275" s="291"/>
      <c r="AA275" s="291"/>
      <c r="AB275" s="291"/>
      <c r="AC275" s="291"/>
      <c r="AD275" s="291"/>
      <c r="AE275" s="291"/>
      <c r="AF275" s="291"/>
      <c r="AG275" s="291"/>
      <c r="AH275" s="291"/>
      <c r="AI275" s="291"/>
      <c r="AJ275" s="2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91"/>
      <c r="CI275" s="91"/>
      <c r="CJ275" s="91"/>
      <c r="CK275" s="91"/>
      <c r="CL275" s="91"/>
      <c r="CM275" s="91"/>
      <c r="CN275" s="91"/>
    </row>
    <row r="276" spans="1:92" ht="17.399999999999999" x14ac:dyDescent="0.3">
      <c r="A276" s="170"/>
      <c r="B276" s="173">
        <f t="shared" ref="B276:B305" si="42">C275</f>
        <v>1.2291660933333326</v>
      </c>
      <c r="C276" s="173">
        <f t="shared" si="36"/>
        <v>1.2326383133333325</v>
      </c>
      <c r="D276" s="175">
        <f t="shared" si="37"/>
        <v>0</v>
      </c>
      <c r="E276" s="175">
        <f t="shared" ref="E276:E305" si="43">$E$18</f>
        <v>12</v>
      </c>
      <c r="F276" s="175">
        <f t="shared" si="38"/>
        <v>1.2</v>
      </c>
      <c r="G276" s="175">
        <f t="shared" si="39"/>
        <v>2</v>
      </c>
      <c r="H276" s="175">
        <f t="shared" si="40"/>
        <v>1.2</v>
      </c>
      <c r="I276" s="303">
        <f t="shared" ref="I276:I305" si="44">$I$18</f>
        <v>0.1</v>
      </c>
      <c r="J276" s="174">
        <f t="shared" si="41"/>
        <v>0.1</v>
      </c>
      <c r="K276" s="285">
        <f>'DAT IR'!X262</f>
        <v>4240.0852699732404</v>
      </c>
      <c r="L276" s="291"/>
      <c r="M276" s="291"/>
      <c r="N276" s="291"/>
      <c r="O276" s="291"/>
      <c r="P276" s="291"/>
      <c r="Q276" s="291"/>
      <c r="R276" s="291"/>
      <c r="S276" s="291"/>
      <c r="T276" s="291"/>
      <c r="U276" s="291"/>
      <c r="V276" s="291"/>
      <c r="W276" s="291"/>
      <c r="X276" s="291"/>
      <c r="Y276" s="291"/>
      <c r="Z276" s="291"/>
      <c r="AA276" s="291"/>
      <c r="AB276" s="291"/>
      <c r="AC276" s="291"/>
      <c r="AD276" s="291"/>
      <c r="AE276" s="291"/>
      <c r="AF276" s="291"/>
      <c r="AG276" s="291"/>
      <c r="AH276" s="291"/>
      <c r="AI276" s="291"/>
      <c r="AJ276" s="2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91"/>
      <c r="CI276" s="91"/>
      <c r="CJ276" s="91"/>
      <c r="CK276" s="91"/>
      <c r="CL276" s="91"/>
      <c r="CM276" s="91"/>
      <c r="CN276" s="91"/>
    </row>
    <row r="277" spans="1:92" ht="17.399999999999999" x14ac:dyDescent="0.3">
      <c r="A277" s="170"/>
      <c r="B277" s="173">
        <f t="shared" si="42"/>
        <v>1.2326383133333325</v>
      </c>
      <c r="C277" s="173">
        <f t="shared" si="36"/>
        <v>1.2361105333333324</v>
      </c>
      <c r="D277" s="175">
        <f t="shared" si="37"/>
        <v>0</v>
      </c>
      <c r="E277" s="175">
        <f t="shared" si="43"/>
        <v>12</v>
      </c>
      <c r="F277" s="175">
        <f t="shared" si="38"/>
        <v>1.2</v>
      </c>
      <c r="G277" s="175">
        <f t="shared" si="39"/>
        <v>2</v>
      </c>
      <c r="H277" s="175">
        <f t="shared" si="40"/>
        <v>1.2</v>
      </c>
      <c r="I277" s="303">
        <f t="shared" si="44"/>
        <v>0.1</v>
      </c>
      <c r="J277" s="174">
        <f t="shared" si="41"/>
        <v>0.1</v>
      </c>
      <c r="K277" s="285">
        <f>'DAT IR'!X263</f>
        <v>4244.0679418760265</v>
      </c>
      <c r="L277" s="291"/>
      <c r="M277" s="291"/>
      <c r="N277" s="291"/>
      <c r="O277" s="291"/>
      <c r="P277" s="291"/>
      <c r="Q277" s="291"/>
      <c r="R277" s="291"/>
      <c r="S277" s="291"/>
      <c r="T277" s="291"/>
      <c r="U277" s="291"/>
      <c r="V277" s="291"/>
      <c r="W277" s="291"/>
      <c r="X277" s="291"/>
      <c r="Y277" s="291"/>
      <c r="Z277" s="291"/>
      <c r="AA277" s="291"/>
      <c r="AB277" s="291"/>
      <c r="AC277" s="291"/>
      <c r="AD277" s="291"/>
      <c r="AE277" s="291"/>
      <c r="AF277" s="291"/>
      <c r="AG277" s="291"/>
      <c r="AH277" s="291"/>
      <c r="AI277" s="291"/>
      <c r="AJ277" s="2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91"/>
      <c r="CI277" s="91"/>
      <c r="CJ277" s="91"/>
      <c r="CK277" s="91"/>
      <c r="CL277" s="91"/>
      <c r="CM277" s="91"/>
      <c r="CN277" s="91"/>
    </row>
    <row r="278" spans="1:92" ht="17.399999999999999" x14ac:dyDescent="0.3">
      <c r="A278" s="170"/>
      <c r="B278" s="173">
        <f t="shared" si="42"/>
        <v>1.2361105333333324</v>
      </c>
      <c r="C278" s="173">
        <f t="shared" si="36"/>
        <v>1.2395827533333323</v>
      </c>
      <c r="D278" s="175">
        <f t="shared" si="37"/>
        <v>0</v>
      </c>
      <c r="E278" s="175">
        <f t="shared" si="43"/>
        <v>12</v>
      </c>
      <c r="F278" s="175">
        <f t="shared" si="38"/>
        <v>1.2</v>
      </c>
      <c r="G278" s="175">
        <f t="shared" si="39"/>
        <v>2</v>
      </c>
      <c r="H278" s="175">
        <f t="shared" si="40"/>
        <v>1.2</v>
      </c>
      <c r="I278" s="303">
        <f t="shared" si="44"/>
        <v>0.1</v>
      </c>
      <c r="J278" s="174">
        <f t="shared" si="41"/>
        <v>0.1</v>
      </c>
      <c r="K278" s="285">
        <f>'DAT IR'!X264</f>
        <v>4248.0175627501758</v>
      </c>
      <c r="L278" s="291"/>
      <c r="M278" s="291"/>
      <c r="N278" s="291"/>
      <c r="O278" s="291"/>
      <c r="P278" s="291"/>
      <c r="Q278" s="291"/>
      <c r="R278" s="291"/>
      <c r="S278" s="291"/>
      <c r="T278" s="291"/>
      <c r="U278" s="291"/>
      <c r="V278" s="291"/>
      <c r="W278" s="291"/>
      <c r="X278" s="291"/>
      <c r="Y278" s="291"/>
      <c r="Z278" s="291"/>
      <c r="AA278" s="291"/>
      <c r="AB278" s="291"/>
      <c r="AC278" s="291"/>
      <c r="AD278" s="291"/>
      <c r="AE278" s="291"/>
      <c r="AF278" s="291"/>
      <c r="AG278" s="291"/>
      <c r="AH278" s="291"/>
      <c r="AI278" s="291"/>
      <c r="AJ278" s="2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c r="CI278" s="91"/>
      <c r="CJ278" s="91"/>
      <c r="CK278" s="91"/>
      <c r="CL278" s="91"/>
      <c r="CM278" s="91"/>
      <c r="CN278" s="91"/>
    </row>
    <row r="279" spans="1:92" ht="17.399999999999999" x14ac:dyDescent="0.3">
      <c r="A279" s="170"/>
      <c r="B279" s="173">
        <f t="shared" si="42"/>
        <v>1.2395827533333323</v>
      </c>
      <c r="C279" s="173">
        <f t="shared" si="36"/>
        <v>1.2430549733333323</v>
      </c>
      <c r="D279" s="175">
        <f t="shared" si="37"/>
        <v>0</v>
      </c>
      <c r="E279" s="175">
        <f t="shared" si="43"/>
        <v>12</v>
      </c>
      <c r="F279" s="175">
        <f t="shared" si="38"/>
        <v>1.2</v>
      </c>
      <c r="G279" s="175">
        <f t="shared" si="39"/>
        <v>2</v>
      </c>
      <c r="H279" s="175">
        <f t="shared" si="40"/>
        <v>1.2</v>
      </c>
      <c r="I279" s="303">
        <f t="shared" si="44"/>
        <v>0.1</v>
      </c>
      <c r="J279" s="174">
        <f t="shared" si="41"/>
        <v>0.1</v>
      </c>
      <c r="K279" s="285">
        <f>'DAT IR'!X265</f>
        <v>4251.9344068765031</v>
      </c>
      <c r="L279" s="291"/>
      <c r="M279" s="291"/>
      <c r="N279" s="291"/>
      <c r="O279" s="291"/>
      <c r="P279" s="291"/>
      <c r="Q279" s="291"/>
      <c r="R279" s="291"/>
      <c r="S279" s="291"/>
      <c r="T279" s="291"/>
      <c r="U279" s="291"/>
      <c r="V279" s="291"/>
      <c r="W279" s="291"/>
      <c r="X279" s="291"/>
      <c r="Y279" s="291"/>
      <c r="Z279" s="291"/>
      <c r="AA279" s="291"/>
      <c r="AB279" s="291"/>
      <c r="AC279" s="291"/>
      <c r="AD279" s="291"/>
      <c r="AE279" s="291"/>
      <c r="AF279" s="291"/>
      <c r="AG279" s="291"/>
      <c r="AH279" s="291"/>
      <c r="AI279" s="291"/>
      <c r="AJ279" s="2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91"/>
      <c r="CI279" s="91"/>
      <c r="CJ279" s="91"/>
      <c r="CK279" s="91"/>
      <c r="CL279" s="91"/>
      <c r="CM279" s="91"/>
      <c r="CN279" s="91"/>
    </row>
    <row r="280" spans="1:92" ht="17.399999999999999" x14ac:dyDescent="0.3">
      <c r="A280" s="170"/>
      <c r="B280" s="173">
        <f t="shared" si="42"/>
        <v>1.2430549733333323</v>
      </c>
      <c r="C280" s="173">
        <f t="shared" si="36"/>
        <v>1.2465271933333322</v>
      </c>
      <c r="D280" s="175">
        <f t="shared" si="37"/>
        <v>0</v>
      </c>
      <c r="E280" s="175">
        <f t="shared" si="43"/>
        <v>12</v>
      </c>
      <c r="F280" s="175">
        <f t="shared" si="38"/>
        <v>1.2</v>
      </c>
      <c r="G280" s="175">
        <f t="shared" si="39"/>
        <v>2</v>
      </c>
      <c r="H280" s="175">
        <f t="shared" si="40"/>
        <v>1.2</v>
      </c>
      <c r="I280" s="303">
        <f t="shared" si="44"/>
        <v>0.1</v>
      </c>
      <c r="J280" s="174">
        <f t="shared" si="41"/>
        <v>0.1</v>
      </c>
      <c r="K280" s="285">
        <f>'DAT IR'!X266</f>
        <v>4255.818746259647</v>
      </c>
      <c r="L280" s="291"/>
      <c r="M280" s="291"/>
      <c r="N280" s="291"/>
      <c r="O280" s="291"/>
      <c r="P280" s="291"/>
      <c r="Q280" s="291"/>
      <c r="R280" s="291"/>
      <c r="S280" s="291"/>
      <c r="T280" s="291"/>
      <c r="U280" s="291"/>
      <c r="V280" s="291"/>
      <c r="W280" s="291"/>
      <c r="X280" s="291"/>
      <c r="Y280" s="291"/>
      <c r="Z280" s="291"/>
      <c r="AA280" s="291"/>
      <c r="AB280" s="291"/>
      <c r="AC280" s="291"/>
      <c r="AD280" s="291"/>
      <c r="AE280" s="291"/>
      <c r="AF280" s="291"/>
      <c r="AG280" s="291"/>
      <c r="AH280" s="291"/>
      <c r="AI280" s="291"/>
      <c r="AJ280" s="2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91"/>
      <c r="CI280" s="91"/>
      <c r="CJ280" s="91"/>
      <c r="CK280" s="91"/>
      <c r="CL280" s="91"/>
      <c r="CM280" s="91"/>
      <c r="CN280" s="91"/>
    </row>
    <row r="281" spans="1:92" ht="17.399999999999999" x14ac:dyDescent="0.3">
      <c r="A281" s="170"/>
      <c r="B281" s="173">
        <f t="shared" si="42"/>
        <v>1.2465271933333322</v>
      </c>
      <c r="C281" s="173">
        <f t="shared" si="36"/>
        <v>1.2499994133333321</v>
      </c>
      <c r="D281" s="175">
        <f t="shared" si="37"/>
        <v>0</v>
      </c>
      <c r="E281" s="175">
        <f t="shared" si="43"/>
        <v>12</v>
      </c>
      <c r="F281" s="175">
        <f t="shared" si="38"/>
        <v>1.2</v>
      </c>
      <c r="G281" s="175">
        <f t="shared" si="39"/>
        <v>2</v>
      </c>
      <c r="H281" s="175">
        <f t="shared" si="40"/>
        <v>1.2</v>
      </c>
      <c r="I281" s="303">
        <f t="shared" si="44"/>
        <v>0.1</v>
      </c>
      <c r="J281" s="174">
        <f t="shared" si="41"/>
        <v>0.1</v>
      </c>
      <c r="K281" s="285">
        <f>'DAT IR'!X267</f>
        <v>4259.6708506469586</v>
      </c>
      <c r="L281" s="291"/>
      <c r="M281" s="291"/>
      <c r="N281" s="291"/>
      <c r="O281" s="291"/>
      <c r="P281" s="291"/>
      <c r="Q281" s="291"/>
      <c r="R281" s="291"/>
      <c r="S281" s="291"/>
      <c r="T281" s="291"/>
      <c r="U281" s="291"/>
      <c r="V281" s="291"/>
      <c r="W281" s="291"/>
      <c r="X281" s="291"/>
      <c r="Y281" s="291"/>
      <c r="Z281" s="291"/>
      <c r="AA281" s="291"/>
      <c r="AB281" s="291"/>
      <c r="AC281" s="291"/>
      <c r="AD281" s="291"/>
      <c r="AE281" s="291"/>
      <c r="AF281" s="291"/>
      <c r="AG281" s="291"/>
      <c r="AH281" s="291"/>
      <c r="AI281" s="291"/>
      <c r="AJ281" s="2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91"/>
      <c r="CI281" s="91"/>
      <c r="CJ281" s="91"/>
      <c r="CK281" s="91"/>
      <c r="CL281" s="91"/>
      <c r="CM281" s="91"/>
      <c r="CN281" s="91"/>
    </row>
    <row r="282" spans="1:92" ht="17.399999999999999" x14ac:dyDescent="0.3">
      <c r="A282" s="170"/>
      <c r="B282" s="173">
        <f t="shared" si="42"/>
        <v>1.2499994133333321</v>
      </c>
      <c r="C282" s="173">
        <f t="shared" si="36"/>
        <v>1.253471633333332</v>
      </c>
      <c r="D282" s="175">
        <f t="shared" si="37"/>
        <v>0</v>
      </c>
      <c r="E282" s="175">
        <f t="shared" si="43"/>
        <v>12</v>
      </c>
      <c r="F282" s="175">
        <f t="shared" si="38"/>
        <v>1.2</v>
      </c>
      <c r="G282" s="175">
        <f t="shared" si="39"/>
        <v>2</v>
      </c>
      <c r="H282" s="175">
        <f t="shared" si="40"/>
        <v>1.2</v>
      </c>
      <c r="I282" s="303">
        <f t="shared" si="44"/>
        <v>0.1</v>
      </c>
      <c r="J282" s="174">
        <f t="shared" si="41"/>
        <v>0.1</v>
      </c>
      <c r="K282" s="285">
        <f>'DAT IR'!X268</f>
        <v>4263.4909875472349</v>
      </c>
      <c r="L282" s="291"/>
      <c r="M282" s="291"/>
      <c r="N282" s="291"/>
      <c r="O282" s="291"/>
      <c r="P282" s="291"/>
      <c r="Q282" s="291"/>
      <c r="R282" s="291"/>
      <c r="S282" s="291"/>
      <c r="T282" s="291"/>
      <c r="U282" s="291"/>
      <c r="V282" s="291"/>
      <c r="W282" s="291"/>
      <c r="X282" s="291"/>
      <c r="Y282" s="291"/>
      <c r="Z282" s="291"/>
      <c r="AA282" s="291"/>
      <c r="AB282" s="291"/>
      <c r="AC282" s="291"/>
      <c r="AD282" s="291"/>
      <c r="AE282" s="291"/>
      <c r="AF282" s="291"/>
      <c r="AG282" s="291"/>
      <c r="AH282" s="291"/>
      <c r="AI282" s="291"/>
      <c r="AJ282" s="2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c r="CI282" s="91"/>
      <c r="CJ282" s="91"/>
      <c r="CK282" s="91"/>
      <c r="CL282" s="91"/>
      <c r="CM282" s="91"/>
      <c r="CN282" s="91"/>
    </row>
    <row r="283" spans="1:92" ht="17.399999999999999" x14ac:dyDescent="0.3">
      <c r="A283" s="170"/>
      <c r="B283" s="173">
        <f t="shared" si="42"/>
        <v>1.253471633333332</v>
      </c>
      <c r="C283" s="173">
        <f t="shared" si="36"/>
        <v>1.2569438533333319</v>
      </c>
      <c r="D283" s="175">
        <f t="shared" si="37"/>
        <v>0</v>
      </c>
      <c r="E283" s="175">
        <f t="shared" si="43"/>
        <v>12</v>
      </c>
      <c r="F283" s="175">
        <f t="shared" si="38"/>
        <v>1.2</v>
      </c>
      <c r="G283" s="175">
        <f t="shared" si="39"/>
        <v>2</v>
      </c>
      <c r="H283" s="175">
        <f t="shared" si="40"/>
        <v>1.2</v>
      </c>
      <c r="I283" s="303">
        <f t="shared" si="44"/>
        <v>0.1</v>
      </c>
      <c r="J283" s="174">
        <f t="shared" si="41"/>
        <v>0.1</v>
      </c>
      <c r="K283" s="285">
        <f>'DAT IR'!X269</f>
        <v>4267.2794222492967</v>
      </c>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c r="AG283" s="291"/>
      <c r="AH283" s="291"/>
      <c r="AI283" s="291"/>
      <c r="AJ283" s="2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c r="CI283" s="91"/>
      <c r="CJ283" s="91"/>
      <c r="CK283" s="91"/>
      <c r="CL283" s="91"/>
      <c r="CM283" s="91"/>
      <c r="CN283" s="91"/>
    </row>
    <row r="284" spans="1:92" ht="17.399999999999999" x14ac:dyDescent="0.3">
      <c r="A284" s="170"/>
      <c r="B284" s="173">
        <f t="shared" si="42"/>
        <v>1.2569438533333319</v>
      </c>
      <c r="C284" s="173">
        <f t="shared" si="36"/>
        <v>1.2604160733333318</v>
      </c>
      <c r="D284" s="175">
        <f t="shared" si="37"/>
        <v>0</v>
      </c>
      <c r="E284" s="175">
        <f t="shared" si="43"/>
        <v>12</v>
      </c>
      <c r="F284" s="175">
        <f t="shared" si="38"/>
        <v>1.2</v>
      </c>
      <c r="G284" s="175">
        <f t="shared" si="39"/>
        <v>2</v>
      </c>
      <c r="H284" s="175">
        <f t="shared" si="40"/>
        <v>1.2</v>
      </c>
      <c r="I284" s="303">
        <f t="shared" si="44"/>
        <v>0.1</v>
      </c>
      <c r="J284" s="174">
        <f t="shared" si="41"/>
        <v>0.1</v>
      </c>
      <c r="K284" s="285">
        <f>'DAT IR'!X270</f>
        <v>4271.0364178404097</v>
      </c>
      <c r="L284" s="291"/>
      <c r="M284" s="291"/>
      <c r="N284" s="291"/>
      <c r="O284" s="291"/>
      <c r="P284" s="291"/>
      <c r="Q284" s="291"/>
      <c r="R284" s="291"/>
      <c r="S284" s="291"/>
      <c r="T284" s="291"/>
      <c r="U284" s="291"/>
      <c r="V284" s="291"/>
      <c r="W284" s="291"/>
      <c r="X284" s="291"/>
      <c r="Y284" s="291"/>
      <c r="Z284" s="291"/>
      <c r="AA284" s="291"/>
      <c r="AB284" s="291"/>
      <c r="AC284" s="291"/>
      <c r="AD284" s="291"/>
      <c r="AE284" s="291"/>
      <c r="AF284" s="291"/>
      <c r="AG284" s="291"/>
      <c r="AH284" s="291"/>
      <c r="AI284" s="291"/>
      <c r="AJ284" s="2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c r="BW284" s="91"/>
      <c r="BX284" s="91"/>
      <c r="BY284" s="91"/>
      <c r="BZ284" s="91"/>
      <c r="CA284" s="91"/>
      <c r="CB284" s="91"/>
      <c r="CC284" s="91"/>
      <c r="CD284" s="91"/>
      <c r="CE284" s="91"/>
      <c r="CF284" s="91"/>
      <c r="CG284" s="91"/>
      <c r="CH284" s="91"/>
      <c r="CI284" s="91"/>
      <c r="CJ284" s="91"/>
      <c r="CK284" s="91"/>
      <c r="CL284" s="91"/>
      <c r="CM284" s="91"/>
      <c r="CN284" s="91"/>
    </row>
    <row r="285" spans="1:92" ht="17.399999999999999" x14ac:dyDescent="0.3">
      <c r="A285" s="170"/>
      <c r="B285" s="173">
        <f t="shared" si="42"/>
        <v>1.2604160733333318</v>
      </c>
      <c r="C285" s="173">
        <f t="shared" ref="C285:C305" si="45">B285+ 0.00347222</f>
        <v>1.2638882933333317</v>
      </c>
      <c r="D285" s="175">
        <f t="shared" si="37"/>
        <v>0</v>
      </c>
      <c r="E285" s="175">
        <f t="shared" si="43"/>
        <v>12</v>
      </c>
      <c r="F285" s="175">
        <f t="shared" si="38"/>
        <v>1.2</v>
      </c>
      <c r="G285" s="175">
        <f t="shared" si="39"/>
        <v>2</v>
      </c>
      <c r="H285" s="175">
        <f t="shared" si="40"/>
        <v>1.2</v>
      </c>
      <c r="I285" s="303">
        <f t="shared" si="44"/>
        <v>0.1</v>
      </c>
      <c r="J285" s="174">
        <f t="shared" si="41"/>
        <v>0.1</v>
      </c>
      <c r="K285" s="285">
        <f>'DAT IR'!X271</f>
        <v>4274.7622352245544</v>
      </c>
      <c r="L285" s="291"/>
      <c r="M285" s="291"/>
      <c r="N285" s="291"/>
      <c r="O285" s="291"/>
      <c r="P285" s="291"/>
      <c r="Q285" s="291"/>
      <c r="R285" s="291"/>
      <c r="S285" s="291"/>
      <c r="T285" s="291"/>
      <c r="U285" s="291"/>
      <c r="V285" s="291"/>
      <c r="W285" s="291"/>
      <c r="X285" s="291"/>
      <c r="Y285" s="291"/>
      <c r="Z285" s="291"/>
      <c r="AA285" s="291"/>
      <c r="AB285" s="291"/>
      <c r="AC285" s="291"/>
      <c r="AD285" s="291"/>
      <c r="AE285" s="291"/>
      <c r="AF285" s="291"/>
      <c r="AG285" s="291"/>
      <c r="AH285" s="291"/>
      <c r="AI285" s="291"/>
      <c r="AJ285" s="2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91"/>
      <c r="CI285" s="91"/>
      <c r="CJ285" s="91"/>
      <c r="CK285" s="91"/>
      <c r="CL285" s="91"/>
      <c r="CM285" s="91"/>
      <c r="CN285" s="91"/>
    </row>
    <row r="286" spans="1:92" ht="17.399999999999999" x14ac:dyDescent="0.3">
      <c r="A286" s="170"/>
      <c r="B286" s="173">
        <f t="shared" si="42"/>
        <v>1.2638882933333317</v>
      </c>
      <c r="C286" s="173">
        <f t="shared" si="45"/>
        <v>1.2673605133333317</v>
      </c>
      <c r="D286" s="175">
        <f t="shared" si="37"/>
        <v>0</v>
      </c>
      <c r="E286" s="175">
        <f t="shared" si="43"/>
        <v>12</v>
      </c>
      <c r="F286" s="175">
        <f t="shared" si="38"/>
        <v>1.2</v>
      </c>
      <c r="G286" s="175">
        <f t="shared" si="39"/>
        <v>2</v>
      </c>
      <c r="H286" s="175">
        <f t="shared" si="40"/>
        <v>1.2</v>
      </c>
      <c r="I286" s="303">
        <f t="shared" si="44"/>
        <v>0.1</v>
      </c>
      <c r="J286" s="174">
        <f t="shared" si="41"/>
        <v>0.1</v>
      </c>
      <c r="K286" s="285">
        <f>'DAT IR'!X272</f>
        <v>4278.4571331405477</v>
      </c>
      <c r="L286" s="291"/>
      <c r="M286" s="291"/>
      <c r="N286" s="291"/>
      <c r="O286" s="291"/>
      <c r="P286" s="291"/>
      <c r="Q286" s="291"/>
      <c r="R286" s="291"/>
      <c r="S286" s="291"/>
      <c r="T286" s="291"/>
      <c r="U286" s="291"/>
      <c r="V286" s="291"/>
      <c r="W286" s="291"/>
      <c r="X286" s="291"/>
      <c r="Y286" s="291"/>
      <c r="Z286" s="291"/>
      <c r="AA286" s="291"/>
      <c r="AB286" s="291"/>
      <c r="AC286" s="291"/>
      <c r="AD286" s="291"/>
      <c r="AE286" s="291"/>
      <c r="AF286" s="291"/>
      <c r="AG286" s="291"/>
      <c r="AH286" s="291"/>
      <c r="AI286" s="291"/>
      <c r="AJ286" s="2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c r="CI286" s="91"/>
      <c r="CJ286" s="91"/>
      <c r="CK286" s="91"/>
      <c r="CL286" s="91"/>
      <c r="CM286" s="91"/>
      <c r="CN286" s="91"/>
    </row>
    <row r="287" spans="1:92" ht="17.399999999999999" x14ac:dyDescent="0.3">
      <c r="A287" s="170"/>
      <c r="B287" s="173">
        <f t="shared" si="42"/>
        <v>1.2673605133333317</v>
      </c>
      <c r="C287" s="173">
        <f t="shared" si="45"/>
        <v>1.2708327333333316</v>
      </c>
      <c r="D287" s="175">
        <f t="shared" si="37"/>
        <v>0</v>
      </c>
      <c r="E287" s="175">
        <f t="shared" si="43"/>
        <v>12</v>
      </c>
      <c r="F287" s="175">
        <f t="shared" si="38"/>
        <v>1.2</v>
      </c>
      <c r="G287" s="175">
        <f t="shared" si="39"/>
        <v>2</v>
      </c>
      <c r="H287" s="175">
        <f t="shared" si="40"/>
        <v>1.2</v>
      </c>
      <c r="I287" s="303">
        <f t="shared" si="44"/>
        <v>0.1</v>
      </c>
      <c r="J287" s="174">
        <f t="shared" si="41"/>
        <v>0.1</v>
      </c>
      <c r="K287" s="285">
        <f>'DAT IR'!X273</f>
        <v>4282.1213681800064</v>
      </c>
      <c r="L287" s="291"/>
      <c r="M287" s="291"/>
      <c r="N287" s="291"/>
      <c r="O287" s="291"/>
      <c r="P287" s="291"/>
      <c r="Q287" s="291"/>
      <c r="R287" s="291"/>
      <c r="S287" s="291"/>
      <c r="T287" s="291"/>
      <c r="U287" s="291"/>
      <c r="V287" s="291"/>
      <c r="W287" s="291"/>
      <c r="X287" s="291"/>
      <c r="Y287" s="291"/>
      <c r="Z287" s="291"/>
      <c r="AA287" s="291"/>
      <c r="AB287" s="291"/>
      <c r="AC287" s="291"/>
      <c r="AD287" s="291"/>
      <c r="AE287" s="291"/>
      <c r="AF287" s="291"/>
      <c r="AG287" s="291"/>
      <c r="AH287" s="291"/>
      <c r="AI287" s="291"/>
      <c r="AJ287" s="2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c r="CI287" s="91"/>
      <c r="CJ287" s="91"/>
      <c r="CK287" s="91"/>
      <c r="CL287" s="91"/>
      <c r="CM287" s="91"/>
      <c r="CN287" s="91"/>
    </row>
    <row r="288" spans="1:92" ht="17.399999999999999" x14ac:dyDescent="0.3">
      <c r="A288" s="170"/>
      <c r="B288" s="173">
        <f t="shared" si="42"/>
        <v>1.2708327333333316</v>
      </c>
      <c r="C288" s="173">
        <f t="shared" si="45"/>
        <v>1.2743049533333315</v>
      </c>
      <c r="D288" s="175">
        <f t="shared" si="37"/>
        <v>0</v>
      </c>
      <c r="E288" s="175">
        <f t="shared" si="43"/>
        <v>12</v>
      </c>
      <c r="F288" s="175">
        <f t="shared" si="38"/>
        <v>1.2</v>
      </c>
      <c r="G288" s="175">
        <f t="shared" si="39"/>
        <v>2</v>
      </c>
      <c r="H288" s="175">
        <f t="shared" si="40"/>
        <v>1.2</v>
      </c>
      <c r="I288" s="303">
        <f t="shared" si="44"/>
        <v>0.1</v>
      </c>
      <c r="J288" s="174">
        <f t="shared" si="41"/>
        <v>0.1</v>
      </c>
      <c r="K288" s="285">
        <f>'DAT IR'!X274</f>
        <v>4285.7551948051705</v>
      </c>
      <c r="L288" s="291"/>
      <c r="M288" s="291"/>
      <c r="N288" s="291"/>
      <c r="O288" s="291"/>
      <c r="P288" s="291"/>
      <c r="Q288" s="291"/>
      <c r="R288" s="291"/>
      <c r="S288" s="291"/>
      <c r="T288" s="291"/>
      <c r="U288" s="291"/>
      <c r="V288" s="291"/>
      <c r="W288" s="291"/>
      <c r="X288" s="291"/>
      <c r="Y288" s="291"/>
      <c r="Z288" s="291"/>
      <c r="AA288" s="291"/>
      <c r="AB288" s="291"/>
      <c r="AC288" s="291"/>
      <c r="AD288" s="291"/>
      <c r="AE288" s="291"/>
      <c r="AF288" s="291"/>
      <c r="AG288" s="291"/>
      <c r="AH288" s="291"/>
      <c r="AI288" s="291"/>
      <c r="AJ288" s="2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row>
    <row r="289" spans="1:92" ht="17.399999999999999" x14ac:dyDescent="0.3">
      <c r="A289" s="170"/>
      <c r="B289" s="173">
        <f t="shared" si="42"/>
        <v>1.2743049533333315</v>
      </c>
      <c r="C289" s="173">
        <f t="shared" si="45"/>
        <v>1.2777771733333314</v>
      </c>
      <c r="D289" s="175">
        <f t="shared" si="37"/>
        <v>0</v>
      </c>
      <c r="E289" s="175">
        <f t="shared" si="43"/>
        <v>12</v>
      </c>
      <c r="F289" s="175">
        <f t="shared" si="38"/>
        <v>1.2</v>
      </c>
      <c r="G289" s="175">
        <f t="shared" si="39"/>
        <v>2</v>
      </c>
      <c r="H289" s="175">
        <f t="shared" si="40"/>
        <v>1.2</v>
      </c>
      <c r="I289" s="303">
        <f t="shared" si="44"/>
        <v>0.1</v>
      </c>
      <c r="J289" s="174">
        <f t="shared" si="41"/>
        <v>0.1</v>
      </c>
      <c r="K289" s="285">
        <f>'DAT IR'!X275</f>
        <v>4289.3588653665711</v>
      </c>
      <c r="L289" s="291"/>
      <c r="M289" s="291"/>
      <c r="N289" s="291"/>
      <c r="O289" s="291"/>
      <c r="P289" s="291"/>
      <c r="Q289" s="291"/>
      <c r="R289" s="291"/>
      <c r="S289" s="291"/>
      <c r="T289" s="291"/>
      <c r="U289" s="291"/>
      <c r="V289" s="291"/>
      <c r="W289" s="291"/>
      <c r="X289" s="291"/>
      <c r="Y289" s="291"/>
      <c r="Z289" s="291"/>
      <c r="AA289" s="291"/>
      <c r="AB289" s="291"/>
      <c r="AC289" s="291"/>
      <c r="AD289" s="291"/>
      <c r="AE289" s="291"/>
      <c r="AF289" s="291"/>
      <c r="AG289" s="291"/>
      <c r="AH289" s="291"/>
      <c r="AI289" s="291"/>
      <c r="AJ289" s="2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c r="CI289" s="91"/>
      <c r="CJ289" s="91"/>
      <c r="CK289" s="91"/>
      <c r="CL289" s="91"/>
      <c r="CM289" s="91"/>
      <c r="CN289" s="91"/>
    </row>
    <row r="290" spans="1:92" ht="17.399999999999999" x14ac:dyDescent="0.3">
      <c r="A290" s="170"/>
      <c r="B290" s="173">
        <f t="shared" si="42"/>
        <v>1.2777771733333314</v>
      </c>
      <c r="C290" s="173">
        <f t="shared" si="45"/>
        <v>1.2812493933333313</v>
      </c>
      <c r="D290" s="175">
        <f t="shared" si="37"/>
        <v>0</v>
      </c>
      <c r="E290" s="175">
        <f t="shared" si="43"/>
        <v>12</v>
      </c>
      <c r="F290" s="175">
        <f t="shared" si="38"/>
        <v>1.2</v>
      </c>
      <c r="G290" s="175">
        <f t="shared" si="39"/>
        <v>2</v>
      </c>
      <c r="H290" s="175">
        <f t="shared" si="40"/>
        <v>1.2</v>
      </c>
      <c r="I290" s="303">
        <f t="shared" si="44"/>
        <v>0.1</v>
      </c>
      <c r="J290" s="174">
        <f t="shared" si="41"/>
        <v>0.1</v>
      </c>
      <c r="K290" s="285">
        <f>'DAT IR'!X276</f>
        <v>4292.9326301205574</v>
      </c>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291"/>
      <c r="AJ290" s="2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c r="CE290" s="91"/>
      <c r="CF290" s="91"/>
      <c r="CG290" s="91"/>
      <c r="CH290" s="91"/>
      <c r="CI290" s="91"/>
      <c r="CJ290" s="91"/>
      <c r="CK290" s="91"/>
      <c r="CL290" s="91"/>
      <c r="CM290" s="91"/>
      <c r="CN290" s="91"/>
    </row>
    <row r="291" spans="1:92" ht="17.399999999999999" x14ac:dyDescent="0.3">
      <c r="A291" s="170"/>
      <c r="B291" s="173">
        <f t="shared" si="42"/>
        <v>1.2812493933333313</v>
      </c>
      <c r="C291" s="173">
        <f t="shared" si="45"/>
        <v>1.2847216133333312</v>
      </c>
      <c r="D291" s="175">
        <f t="shared" si="37"/>
        <v>0</v>
      </c>
      <c r="E291" s="175">
        <f t="shared" si="43"/>
        <v>12</v>
      </c>
      <c r="F291" s="175">
        <f t="shared" si="38"/>
        <v>1.2</v>
      </c>
      <c r="G291" s="175">
        <f t="shared" si="39"/>
        <v>2</v>
      </c>
      <c r="H291" s="175">
        <f t="shared" si="40"/>
        <v>1.2</v>
      </c>
      <c r="I291" s="303">
        <f t="shared" si="44"/>
        <v>0.1</v>
      </c>
      <c r="J291" s="174">
        <f t="shared" si="41"/>
        <v>0.1</v>
      </c>
      <c r="K291" s="285">
        <f>'DAT IR'!X277</f>
        <v>4296.4767372466722</v>
      </c>
      <c r="L291" s="291"/>
      <c r="M291" s="291"/>
      <c r="N291" s="291"/>
      <c r="O291" s="291"/>
      <c r="P291" s="291"/>
      <c r="Q291" s="291"/>
      <c r="R291" s="291"/>
      <c r="S291" s="291"/>
      <c r="T291" s="291"/>
      <c r="U291" s="291"/>
      <c r="V291" s="291"/>
      <c r="W291" s="291"/>
      <c r="X291" s="291"/>
      <c r="Y291" s="291"/>
      <c r="Z291" s="291"/>
      <c r="AA291" s="291"/>
      <c r="AB291" s="291"/>
      <c r="AC291" s="291"/>
      <c r="AD291" s="291"/>
      <c r="AE291" s="291"/>
      <c r="AF291" s="291"/>
      <c r="AG291" s="291"/>
      <c r="AH291" s="291"/>
      <c r="AI291" s="291"/>
      <c r="AJ291" s="2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c r="CI291" s="91"/>
      <c r="CJ291" s="91"/>
      <c r="CK291" s="91"/>
      <c r="CL291" s="91"/>
      <c r="CM291" s="91"/>
      <c r="CN291" s="91"/>
    </row>
    <row r="292" spans="1:92" ht="17.399999999999999" x14ac:dyDescent="0.3">
      <c r="A292" s="170"/>
      <c r="B292" s="173">
        <f t="shared" si="42"/>
        <v>1.2847216133333312</v>
      </c>
      <c r="C292" s="173">
        <f t="shared" si="45"/>
        <v>1.2881938333333312</v>
      </c>
      <c r="D292" s="175">
        <f t="shared" si="37"/>
        <v>0</v>
      </c>
      <c r="E292" s="175">
        <f t="shared" si="43"/>
        <v>12</v>
      </c>
      <c r="F292" s="175">
        <f t="shared" si="38"/>
        <v>1.2</v>
      </c>
      <c r="G292" s="175">
        <f t="shared" si="39"/>
        <v>2</v>
      </c>
      <c r="H292" s="175">
        <f t="shared" si="40"/>
        <v>1.2</v>
      </c>
      <c r="I292" s="303">
        <f t="shared" si="44"/>
        <v>0.1</v>
      </c>
      <c r="J292" s="174">
        <f t="shared" si="41"/>
        <v>0.1</v>
      </c>
      <c r="K292" s="285">
        <f>'DAT IR'!X278</f>
        <v>4299.9914328648911</v>
      </c>
      <c r="L292" s="291"/>
      <c r="M292" s="291"/>
      <c r="N292" s="291"/>
      <c r="O292" s="291"/>
      <c r="P292" s="291"/>
      <c r="Q292" s="291"/>
      <c r="R292" s="291"/>
      <c r="S292" s="291"/>
      <c r="T292" s="291"/>
      <c r="U292" s="291"/>
      <c r="V292" s="291"/>
      <c r="W292" s="291"/>
      <c r="X292" s="291"/>
      <c r="Y292" s="291"/>
      <c r="Z292" s="291"/>
      <c r="AA292" s="291"/>
      <c r="AB292" s="291"/>
      <c r="AC292" s="291"/>
      <c r="AD292" s="291"/>
      <c r="AE292" s="291"/>
      <c r="AF292" s="291"/>
      <c r="AG292" s="291"/>
      <c r="AH292" s="291"/>
      <c r="AI292" s="291"/>
      <c r="AJ292" s="2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91"/>
      <c r="CI292" s="91"/>
      <c r="CJ292" s="91"/>
      <c r="CK292" s="91"/>
      <c r="CL292" s="91"/>
      <c r="CM292" s="91"/>
      <c r="CN292" s="91"/>
    </row>
    <row r="293" spans="1:92" ht="17.399999999999999" x14ac:dyDescent="0.3">
      <c r="A293" s="170"/>
      <c r="B293" s="173">
        <f t="shared" si="42"/>
        <v>1.2881938333333312</v>
      </c>
      <c r="C293" s="173">
        <f t="shared" si="45"/>
        <v>1.2916660533333311</v>
      </c>
      <c r="D293" s="175">
        <f t="shared" si="37"/>
        <v>0</v>
      </c>
      <c r="E293" s="175">
        <f t="shared" si="43"/>
        <v>12</v>
      </c>
      <c r="F293" s="175">
        <f t="shared" si="38"/>
        <v>1.2</v>
      </c>
      <c r="G293" s="175">
        <f t="shared" si="39"/>
        <v>2</v>
      </c>
      <c r="H293" s="175">
        <f t="shared" si="40"/>
        <v>1.2</v>
      </c>
      <c r="I293" s="303">
        <f t="shared" si="44"/>
        <v>0.1</v>
      </c>
      <c r="J293" s="174">
        <f t="shared" si="41"/>
        <v>0.1</v>
      </c>
      <c r="K293" s="285">
        <f>'DAT IR'!X279</f>
        <v>4303.476961052711</v>
      </c>
      <c r="L293" s="291"/>
      <c r="M293" s="291"/>
      <c r="N293" s="291"/>
      <c r="O293" s="291"/>
      <c r="P293" s="291"/>
      <c r="Q293" s="291"/>
      <c r="R293" s="291"/>
      <c r="S293" s="291"/>
      <c r="T293" s="291"/>
      <c r="U293" s="291"/>
      <c r="V293" s="291"/>
      <c r="W293" s="291"/>
      <c r="X293" s="291"/>
      <c r="Y293" s="291"/>
      <c r="Z293" s="291"/>
      <c r="AA293" s="291"/>
      <c r="AB293" s="291"/>
      <c r="AC293" s="291"/>
      <c r="AD293" s="291"/>
      <c r="AE293" s="291"/>
      <c r="AF293" s="291"/>
      <c r="AG293" s="291"/>
      <c r="AH293" s="291"/>
      <c r="AI293" s="291"/>
      <c r="AJ293" s="2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c r="CI293" s="91"/>
      <c r="CJ293" s="91"/>
      <c r="CK293" s="91"/>
      <c r="CL293" s="91"/>
      <c r="CM293" s="91"/>
      <c r="CN293" s="91"/>
    </row>
    <row r="294" spans="1:92" ht="17.399999999999999" x14ac:dyDescent="0.3">
      <c r="A294" s="170"/>
      <c r="B294" s="173">
        <f t="shared" si="42"/>
        <v>1.2916660533333311</v>
      </c>
      <c r="C294" s="173">
        <f t="shared" si="45"/>
        <v>1.295138273333331</v>
      </c>
      <c r="D294" s="175">
        <f t="shared" si="37"/>
        <v>0</v>
      </c>
      <c r="E294" s="175">
        <f t="shared" si="43"/>
        <v>12</v>
      </c>
      <c r="F294" s="175">
        <f t="shared" si="38"/>
        <v>1.2</v>
      </c>
      <c r="G294" s="175">
        <f t="shared" si="39"/>
        <v>2</v>
      </c>
      <c r="H294" s="175">
        <f t="shared" si="40"/>
        <v>1.2</v>
      </c>
      <c r="I294" s="303">
        <f t="shared" si="44"/>
        <v>0.1</v>
      </c>
      <c r="J294" s="174">
        <f t="shared" si="41"/>
        <v>0.1</v>
      </c>
      <c r="K294" s="285">
        <f>'DAT IR'!X280</f>
        <v>4306.9335638621014</v>
      </c>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c r="AG294" s="291"/>
      <c r="AH294" s="291"/>
      <c r="AI294" s="291"/>
      <c r="AJ294" s="2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c r="CI294" s="91"/>
      <c r="CJ294" s="91"/>
      <c r="CK294" s="91"/>
      <c r="CL294" s="91"/>
      <c r="CM294" s="91"/>
      <c r="CN294" s="91"/>
    </row>
    <row r="295" spans="1:92" ht="17.399999999999999" x14ac:dyDescent="0.3">
      <c r="A295" s="170"/>
      <c r="B295" s="173">
        <f t="shared" si="42"/>
        <v>1.295138273333331</v>
      </c>
      <c r="C295" s="173">
        <f t="shared" si="45"/>
        <v>1.2986104933333309</v>
      </c>
      <c r="D295" s="175">
        <f t="shared" si="37"/>
        <v>0</v>
      </c>
      <c r="E295" s="175">
        <f t="shared" si="43"/>
        <v>12</v>
      </c>
      <c r="F295" s="175">
        <f t="shared" si="38"/>
        <v>1.2</v>
      </c>
      <c r="G295" s="175">
        <f t="shared" si="39"/>
        <v>2</v>
      </c>
      <c r="H295" s="175">
        <f t="shared" si="40"/>
        <v>1.2</v>
      </c>
      <c r="I295" s="303">
        <f t="shared" si="44"/>
        <v>0.1</v>
      </c>
      <c r="J295" s="174">
        <f t="shared" si="41"/>
        <v>0.1</v>
      </c>
      <c r="K295" s="285">
        <f>'DAT IR'!X281</f>
        <v>4310.3614813363129</v>
      </c>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291"/>
      <c r="AJ295" s="2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91"/>
      <c r="CI295" s="91"/>
      <c r="CJ295" s="91"/>
      <c r="CK295" s="91"/>
      <c r="CL295" s="91"/>
      <c r="CM295" s="91"/>
      <c r="CN295" s="91"/>
    </row>
    <row r="296" spans="1:92" ht="17.399999999999999" x14ac:dyDescent="0.3">
      <c r="A296" s="170"/>
      <c r="B296" s="173">
        <f t="shared" si="42"/>
        <v>1.2986104933333309</v>
      </c>
      <c r="C296" s="173">
        <f t="shared" si="45"/>
        <v>1.3020827133333308</v>
      </c>
      <c r="D296" s="175">
        <f t="shared" si="37"/>
        <v>0</v>
      </c>
      <c r="E296" s="175">
        <f t="shared" si="43"/>
        <v>12</v>
      </c>
      <c r="F296" s="175">
        <f t="shared" si="38"/>
        <v>1.2</v>
      </c>
      <c r="G296" s="175">
        <f t="shared" si="39"/>
        <v>2</v>
      </c>
      <c r="H296" s="175">
        <f t="shared" si="40"/>
        <v>1.2</v>
      </c>
      <c r="I296" s="303">
        <f t="shared" si="44"/>
        <v>0.1</v>
      </c>
      <c r="J296" s="174">
        <f t="shared" si="41"/>
        <v>0.1</v>
      </c>
      <c r="K296" s="285">
        <f>'DAT IR'!X282</f>
        <v>4313.7609515265476</v>
      </c>
      <c r="L296" s="291"/>
      <c r="M296" s="291"/>
      <c r="N296" s="291"/>
      <c r="O296" s="291"/>
      <c r="P296" s="291"/>
      <c r="Q296" s="291"/>
      <c r="R296" s="291"/>
      <c r="S296" s="291"/>
      <c r="T296" s="291"/>
      <c r="U296" s="291"/>
      <c r="V296" s="291"/>
      <c r="W296" s="291"/>
      <c r="X296" s="291"/>
      <c r="Y296" s="291"/>
      <c r="Z296" s="291"/>
      <c r="AA296" s="291"/>
      <c r="AB296" s="291"/>
      <c r="AC296" s="291"/>
      <c r="AD296" s="291"/>
      <c r="AE296" s="291"/>
      <c r="AF296" s="291"/>
      <c r="AG296" s="291"/>
      <c r="AH296" s="291"/>
      <c r="AI296" s="291"/>
      <c r="AJ296" s="2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c r="CI296" s="91"/>
      <c r="CJ296" s="91"/>
      <c r="CK296" s="91"/>
      <c r="CL296" s="91"/>
      <c r="CM296" s="91"/>
      <c r="CN296" s="91"/>
    </row>
    <row r="297" spans="1:92" ht="17.399999999999999" x14ac:dyDescent="0.3">
      <c r="A297" s="170"/>
      <c r="B297" s="173">
        <f t="shared" si="42"/>
        <v>1.3020827133333308</v>
      </c>
      <c r="C297" s="173">
        <f t="shared" si="45"/>
        <v>1.3055549333333307</v>
      </c>
      <c r="D297" s="175">
        <f t="shared" si="37"/>
        <v>0</v>
      </c>
      <c r="E297" s="175">
        <f t="shared" si="43"/>
        <v>12</v>
      </c>
      <c r="F297" s="175">
        <f t="shared" si="38"/>
        <v>1.2</v>
      </c>
      <c r="G297" s="175">
        <f t="shared" si="39"/>
        <v>2</v>
      </c>
      <c r="H297" s="175">
        <f t="shared" si="40"/>
        <v>1.2</v>
      </c>
      <c r="I297" s="303">
        <f t="shared" si="44"/>
        <v>0.1</v>
      </c>
      <c r="J297" s="174">
        <f t="shared" si="41"/>
        <v>0.1</v>
      </c>
      <c r="K297" s="285">
        <f>'DAT IR'!X283</f>
        <v>4317.132210508491</v>
      </c>
      <c r="L297" s="291"/>
      <c r="M297" s="291"/>
      <c r="N297" s="291"/>
      <c r="O297" s="291"/>
      <c r="P297" s="291"/>
      <c r="Q297" s="291"/>
      <c r="R297" s="291"/>
      <c r="S297" s="291"/>
      <c r="T297" s="291"/>
      <c r="U297" s="291"/>
      <c r="V297" s="291"/>
      <c r="W297" s="291"/>
      <c r="X297" s="291"/>
      <c r="Y297" s="291"/>
      <c r="Z297" s="291"/>
      <c r="AA297" s="291"/>
      <c r="AB297" s="291"/>
      <c r="AC297" s="291"/>
      <c r="AD297" s="291"/>
      <c r="AE297" s="291"/>
      <c r="AF297" s="291"/>
      <c r="AG297" s="291"/>
      <c r="AH297" s="291"/>
      <c r="AI297" s="291"/>
      <c r="AJ297" s="2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c r="CI297" s="91"/>
      <c r="CJ297" s="91"/>
      <c r="CK297" s="91"/>
      <c r="CL297" s="91"/>
      <c r="CM297" s="91"/>
      <c r="CN297" s="91"/>
    </row>
    <row r="298" spans="1:92" ht="17.399999999999999" x14ac:dyDescent="0.3">
      <c r="A298" s="170"/>
      <c r="B298" s="173">
        <f t="shared" si="42"/>
        <v>1.3055549333333307</v>
      </c>
      <c r="C298" s="173">
        <f t="shared" si="45"/>
        <v>1.3090271533333306</v>
      </c>
      <c r="D298" s="175">
        <f t="shared" si="37"/>
        <v>0</v>
      </c>
      <c r="E298" s="175">
        <f t="shared" si="43"/>
        <v>12</v>
      </c>
      <c r="F298" s="175">
        <f t="shared" si="38"/>
        <v>1.2</v>
      </c>
      <c r="G298" s="175">
        <f t="shared" si="39"/>
        <v>2</v>
      </c>
      <c r="H298" s="175">
        <f t="shared" si="40"/>
        <v>1.2</v>
      </c>
      <c r="I298" s="303">
        <f t="shared" si="44"/>
        <v>0.1</v>
      </c>
      <c r="J298" s="174">
        <f t="shared" si="41"/>
        <v>0.1</v>
      </c>
      <c r="K298" s="285">
        <f>'DAT IR'!X284</f>
        <v>4320.4754923987048</v>
      </c>
      <c r="L298" s="291"/>
      <c r="M298" s="291"/>
      <c r="N298" s="291"/>
      <c r="O298" s="291"/>
      <c r="P298" s="291"/>
      <c r="Q298" s="291"/>
      <c r="R298" s="291"/>
      <c r="S298" s="291"/>
      <c r="T298" s="291"/>
      <c r="U298" s="291"/>
      <c r="V298" s="291"/>
      <c r="W298" s="291"/>
      <c r="X298" s="291"/>
      <c r="Y298" s="291"/>
      <c r="Z298" s="291"/>
      <c r="AA298" s="291"/>
      <c r="AB298" s="291"/>
      <c r="AC298" s="291"/>
      <c r="AD298" s="291"/>
      <c r="AE298" s="291"/>
      <c r="AF298" s="291"/>
      <c r="AG298" s="291"/>
      <c r="AH298" s="291"/>
      <c r="AI298" s="291"/>
      <c r="AJ298" s="2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91"/>
      <c r="CI298" s="91"/>
      <c r="CJ298" s="91"/>
      <c r="CK298" s="91"/>
      <c r="CL298" s="91"/>
      <c r="CM298" s="91"/>
      <c r="CN298" s="91"/>
    </row>
    <row r="299" spans="1:92" ht="17.399999999999999" x14ac:dyDescent="0.3">
      <c r="A299" s="170"/>
      <c r="B299" s="173">
        <f t="shared" si="42"/>
        <v>1.3090271533333306</v>
      </c>
      <c r="C299" s="173">
        <f t="shared" si="45"/>
        <v>1.3124993733333306</v>
      </c>
      <c r="D299" s="175">
        <f t="shared" si="37"/>
        <v>0</v>
      </c>
      <c r="E299" s="175">
        <f t="shared" si="43"/>
        <v>12</v>
      </c>
      <c r="F299" s="175">
        <f t="shared" si="38"/>
        <v>1.2</v>
      </c>
      <c r="G299" s="175">
        <f t="shared" si="39"/>
        <v>2</v>
      </c>
      <c r="H299" s="175">
        <f t="shared" si="40"/>
        <v>1.2</v>
      </c>
      <c r="I299" s="303">
        <f t="shared" si="44"/>
        <v>0.1</v>
      </c>
      <c r="J299" s="174">
        <f t="shared" si="41"/>
        <v>0.1</v>
      </c>
      <c r="K299" s="285">
        <f>'DAT IR'!X285</f>
        <v>4323.7910293708856</v>
      </c>
      <c r="L299" s="291"/>
      <c r="M299" s="291"/>
      <c r="N299" s="291"/>
      <c r="O299" s="291"/>
      <c r="P299" s="291"/>
      <c r="Q299" s="291"/>
      <c r="R299" s="291"/>
      <c r="S299" s="291"/>
      <c r="T299" s="291"/>
      <c r="U299" s="291"/>
      <c r="V299" s="291"/>
      <c r="W299" s="291"/>
      <c r="X299" s="291"/>
      <c r="Y299" s="291"/>
      <c r="Z299" s="291"/>
      <c r="AA299" s="291"/>
      <c r="AB299" s="291"/>
      <c r="AC299" s="291"/>
      <c r="AD299" s="291"/>
      <c r="AE299" s="291"/>
      <c r="AF299" s="291"/>
      <c r="AG299" s="291"/>
      <c r="AH299" s="291"/>
      <c r="AI299" s="291"/>
      <c r="AJ299" s="2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91"/>
      <c r="CI299" s="91"/>
      <c r="CJ299" s="91"/>
      <c r="CK299" s="91"/>
      <c r="CL299" s="91"/>
      <c r="CM299" s="91"/>
      <c r="CN299" s="91"/>
    </row>
    <row r="300" spans="1:92" ht="17.399999999999999" x14ac:dyDescent="0.3">
      <c r="A300" s="170"/>
      <c r="B300" s="173">
        <f t="shared" si="42"/>
        <v>1.3124993733333306</v>
      </c>
      <c r="C300" s="173">
        <f t="shared" si="45"/>
        <v>1.3159715933333305</v>
      </c>
      <c r="D300" s="175">
        <f t="shared" si="37"/>
        <v>0</v>
      </c>
      <c r="E300" s="175">
        <f t="shared" si="43"/>
        <v>12</v>
      </c>
      <c r="F300" s="175">
        <f t="shared" si="38"/>
        <v>1.2</v>
      </c>
      <c r="G300" s="175">
        <f t="shared" si="39"/>
        <v>2</v>
      </c>
      <c r="H300" s="175">
        <f t="shared" si="40"/>
        <v>1.2</v>
      </c>
      <c r="I300" s="303">
        <f t="shared" si="44"/>
        <v>0.1</v>
      </c>
      <c r="J300" s="174">
        <f t="shared" si="41"/>
        <v>0.1</v>
      </c>
      <c r="K300" s="285">
        <f>'DAT IR'!X286</f>
        <v>4327.079051671989</v>
      </c>
      <c r="L300" s="277"/>
      <c r="M300" s="277"/>
      <c r="N300" s="291"/>
      <c r="O300" s="291"/>
      <c r="P300" s="291"/>
      <c r="Q300" s="291"/>
      <c r="R300" s="291"/>
      <c r="S300" s="291"/>
      <c r="T300" s="291"/>
      <c r="U300" s="291"/>
      <c r="V300" s="291"/>
      <c r="W300" s="291"/>
      <c r="X300" s="291"/>
      <c r="Y300" s="291"/>
      <c r="Z300" s="291"/>
      <c r="AA300" s="291"/>
      <c r="AB300" s="291"/>
      <c r="AC300" s="291"/>
      <c r="AD300" s="291"/>
      <c r="AE300" s="291"/>
      <c r="AF300" s="291"/>
      <c r="AG300" s="291"/>
      <c r="AH300" s="291"/>
      <c r="AI300" s="291"/>
      <c r="AJ300" s="2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c r="CI300" s="91"/>
      <c r="CJ300" s="91"/>
      <c r="CK300" s="91"/>
      <c r="CL300" s="91"/>
      <c r="CM300" s="91"/>
      <c r="CN300" s="91"/>
    </row>
    <row r="301" spans="1:92" ht="17.399999999999999" x14ac:dyDescent="0.3">
      <c r="A301" s="170"/>
      <c r="B301" s="173">
        <f t="shared" si="42"/>
        <v>1.3159715933333305</v>
      </c>
      <c r="C301" s="173">
        <f t="shared" si="45"/>
        <v>1.3194438133333304</v>
      </c>
      <c r="D301" s="175">
        <f t="shared" si="37"/>
        <v>0</v>
      </c>
      <c r="E301" s="175">
        <f t="shared" si="43"/>
        <v>12</v>
      </c>
      <c r="F301" s="175">
        <f t="shared" si="38"/>
        <v>1.2</v>
      </c>
      <c r="G301" s="175">
        <f t="shared" si="39"/>
        <v>2</v>
      </c>
      <c r="H301" s="175">
        <f t="shared" si="40"/>
        <v>1.2</v>
      </c>
      <c r="I301" s="303">
        <f t="shared" si="44"/>
        <v>0.1</v>
      </c>
      <c r="J301" s="174">
        <f t="shared" si="41"/>
        <v>0.1</v>
      </c>
      <c r="K301" s="285">
        <f>'DAT IR'!X287</f>
        <v>4330.3397876382187</v>
      </c>
      <c r="L301" s="277"/>
      <c r="M301" s="277"/>
      <c r="N301" s="291"/>
      <c r="O301" s="291"/>
      <c r="P301" s="291"/>
      <c r="Q301" s="291"/>
      <c r="R301" s="291"/>
      <c r="S301" s="291"/>
      <c r="T301" s="291"/>
      <c r="U301" s="291"/>
      <c r="V301" s="291"/>
      <c r="W301" s="291"/>
      <c r="X301" s="291"/>
      <c r="Y301" s="291"/>
      <c r="Z301" s="291"/>
      <c r="AA301" s="291"/>
      <c r="AB301" s="291"/>
      <c r="AC301" s="291"/>
      <c r="AD301" s="291"/>
      <c r="AE301" s="291"/>
      <c r="AF301" s="291"/>
      <c r="AG301" s="291"/>
      <c r="AH301" s="291"/>
      <c r="AI301" s="291"/>
      <c r="AJ301" s="2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c r="CI301" s="91"/>
      <c r="CJ301" s="91"/>
      <c r="CK301" s="91"/>
      <c r="CL301" s="91"/>
      <c r="CM301" s="91"/>
      <c r="CN301" s="91"/>
    </row>
    <row r="302" spans="1:92" ht="17.399999999999999" x14ac:dyDescent="0.3">
      <c r="A302" s="170"/>
      <c r="B302" s="173">
        <f t="shared" si="42"/>
        <v>1.3194438133333304</v>
      </c>
      <c r="C302" s="173">
        <f t="shared" si="45"/>
        <v>1.3229160333333303</v>
      </c>
      <c r="D302" s="175">
        <f t="shared" si="37"/>
        <v>0</v>
      </c>
      <c r="E302" s="175">
        <f t="shared" si="43"/>
        <v>12</v>
      </c>
      <c r="F302" s="175">
        <f t="shared" si="38"/>
        <v>1.2</v>
      </c>
      <c r="G302" s="175">
        <f t="shared" si="39"/>
        <v>2</v>
      </c>
      <c r="H302" s="175">
        <f t="shared" si="40"/>
        <v>1.2</v>
      </c>
      <c r="I302" s="303">
        <f t="shared" si="44"/>
        <v>0.1</v>
      </c>
      <c r="J302" s="174">
        <f t="shared" si="41"/>
        <v>0.1</v>
      </c>
      <c r="K302" s="285">
        <f>'DAT IR'!X288</f>
        <v>4333.5734637108835</v>
      </c>
      <c r="L302" s="277"/>
      <c r="M302" s="277"/>
      <c r="N302" s="291"/>
      <c r="O302" s="291"/>
      <c r="P302" s="291"/>
      <c r="Q302" s="291"/>
      <c r="R302" s="291"/>
      <c r="S302" s="291"/>
      <c r="T302" s="291"/>
      <c r="U302" s="291"/>
      <c r="V302" s="291"/>
      <c r="W302" s="291"/>
      <c r="X302" s="291"/>
      <c r="Y302" s="291"/>
      <c r="Z302" s="291"/>
      <c r="AA302" s="291"/>
      <c r="AB302" s="291"/>
      <c r="AC302" s="291"/>
      <c r="AD302" s="291"/>
      <c r="AE302" s="291"/>
      <c r="AF302" s="291"/>
      <c r="AG302" s="291"/>
      <c r="AH302" s="291"/>
      <c r="AI302" s="291"/>
      <c r="AJ302" s="2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91"/>
      <c r="CI302" s="91"/>
      <c r="CJ302" s="91"/>
      <c r="CK302" s="91"/>
      <c r="CL302" s="91"/>
      <c r="CM302" s="91"/>
      <c r="CN302" s="91"/>
    </row>
    <row r="303" spans="1:92" ht="17.399999999999999" x14ac:dyDescent="0.3">
      <c r="A303" s="170"/>
      <c r="B303" s="173">
        <f t="shared" si="42"/>
        <v>1.3229160333333303</v>
      </c>
      <c r="C303" s="173">
        <f t="shared" si="45"/>
        <v>1.3263882533333302</v>
      </c>
      <c r="D303" s="175">
        <f t="shared" si="37"/>
        <v>0</v>
      </c>
      <c r="E303" s="175">
        <f t="shared" si="43"/>
        <v>12</v>
      </c>
      <c r="F303" s="175">
        <f t="shared" si="38"/>
        <v>1.2</v>
      </c>
      <c r="G303" s="175">
        <f t="shared" si="39"/>
        <v>2</v>
      </c>
      <c r="H303" s="175">
        <f t="shared" si="40"/>
        <v>1.2</v>
      </c>
      <c r="I303" s="303">
        <f t="shared" si="44"/>
        <v>0.1</v>
      </c>
      <c r="J303" s="174">
        <f t="shared" si="41"/>
        <v>0.1</v>
      </c>
      <c r="K303" s="285">
        <f>'DAT IR'!X289</f>
        <v>4336.7803044521206</v>
      </c>
      <c r="L303" s="277"/>
      <c r="M303" s="277"/>
      <c r="N303" s="291"/>
      <c r="O303" s="291"/>
      <c r="P303" s="291"/>
      <c r="Q303" s="291"/>
      <c r="R303" s="291"/>
      <c r="S303" s="291"/>
      <c r="T303" s="291"/>
      <c r="U303" s="291"/>
      <c r="V303" s="291"/>
      <c r="W303" s="291"/>
      <c r="X303" s="291"/>
      <c r="Y303" s="291"/>
      <c r="Z303" s="291"/>
      <c r="AA303" s="291"/>
      <c r="AB303" s="291"/>
      <c r="AC303" s="291"/>
      <c r="AD303" s="291"/>
      <c r="AE303" s="291"/>
      <c r="AF303" s="291"/>
      <c r="AG303" s="291"/>
      <c r="AH303" s="291"/>
      <c r="AI303" s="291"/>
      <c r="AJ303" s="2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91"/>
      <c r="BU303" s="91"/>
      <c r="BV303" s="91"/>
      <c r="BW303" s="91"/>
      <c r="BX303" s="91"/>
      <c r="BY303" s="91"/>
      <c r="BZ303" s="91"/>
      <c r="CA303" s="91"/>
      <c r="CB303" s="91"/>
      <c r="CC303" s="91"/>
      <c r="CD303" s="91"/>
      <c r="CE303" s="91"/>
      <c r="CF303" s="91"/>
      <c r="CG303" s="91"/>
      <c r="CH303" s="91"/>
      <c r="CI303" s="91"/>
      <c r="CJ303" s="91"/>
      <c r="CK303" s="91"/>
      <c r="CL303" s="91"/>
      <c r="CM303" s="91"/>
      <c r="CN303" s="91"/>
    </row>
    <row r="304" spans="1:92" ht="17.399999999999999" x14ac:dyDescent="0.3">
      <c r="A304" s="170"/>
      <c r="B304" s="173">
        <f t="shared" si="42"/>
        <v>1.3263882533333302</v>
      </c>
      <c r="C304" s="173">
        <f t="shared" si="45"/>
        <v>1.3298604733333301</v>
      </c>
      <c r="D304" s="175">
        <f t="shared" si="37"/>
        <v>0</v>
      </c>
      <c r="E304" s="175">
        <f t="shared" si="43"/>
        <v>12</v>
      </c>
      <c r="F304" s="175">
        <f t="shared" si="38"/>
        <v>1.2</v>
      </c>
      <c r="G304" s="175">
        <f t="shared" si="39"/>
        <v>2</v>
      </c>
      <c r="H304" s="175">
        <f t="shared" si="40"/>
        <v>1.2</v>
      </c>
      <c r="I304" s="303">
        <f t="shared" si="44"/>
        <v>0.1</v>
      </c>
      <c r="J304" s="174">
        <f t="shared" si="41"/>
        <v>0.1</v>
      </c>
      <c r="K304" s="285">
        <f>'DAT IR'!X290</f>
        <v>4339.9605325604925</v>
      </c>
      <c r="L304" s="277"/>
      <c r="M304" s="277"/>
      <c r="N304" s="291"/>
      <c r="O304" s="291"/>
      <c r="P304" s="291"/>
      <c r="Q304" s="291"/>
      <c r="R304" s="291"/>
      <c r="S304" s="291"/>
      <c r="T304" s="291"/>
      <c r="U304" s="291"/>
      <c r="V304" s="291"/>
      <c r="W304" s="291"/>
      <c r="X304" s="291"/>
      <c r="Y304" s="291"/>
      <c r="Z304" s="291"/>
      <c r="AA304" s="291"/>
      <c r="AB304" s="291"/>
      <c r="AC304" s="291"/>
      <c r="AD304" s="291"/>
      <c r="AE304" s="291"/>
      <c r="AF304" s="291"/>
      <c r="AG304" s="291"/>
      <c r="AH304" s="291"/>
      <c r="AI304" s="291"/>
      <c r="AJ304" s="2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row>
    <row r="305" spans="1:92" ht="17.399999999999999" x14ac:dyDescent="0.3">
      <c r="A305" s="170"/>
      <c r="B305" s="173">
        <f t="shared" si="42"/>
        <v>1.3298604733333301</v>
      </c>
      <c r="C305" s="173">
        <f t="shared" si="45"/>
        <v>1.33333269333333</v>
      </c>
      <c r="D305" s="175">
        <f t="shared" si="37"/>
        <v>0</v>
      </c>
      <c r="E305" s="175">
        <f t="shared" si="43"/>
        <v>12</v>
      </c>
      <c r="F305" s="175">
        <f t="shared" si="38"/>
        <v>1.2</v>
      </c>
      <c r="G305" s="175">
        <f t="shared" si="39"/>
        <v>2</v>
      </c>
      <c r="H305" s="175">
        <f t="shared" si="40"/>
        <v>1.2</v>
      </c>
      <c r="I305" s="303">
        <f t="shared" si="44"/>
        <v>0.1</v>
      </c>
      <c r="J305" s="174">
        <f t="shared" si="41"/>
        <v>0.1</v>
      </c>
      <c r="K305" s="285">
        <f>'DAT IR'!X291</f>
        <v>4343.1143688864513</v>
      </c>
      <c r="L305" s="277"/>
      <c r="M305" s="277"/>
      <c r="N305" s="291"/>
      <c r="O305" s="291"/>
      <c r="P305" s="291"/>
      <c r="Q305" s="291"/>
      <c r="R305" s="291"/>
      <c r="S305" s="291"/>
      <c r="T305" s="291"/>
      <c r="U305" s="291"/>
      <c r="V305" s="291"/>
      <c r="W305" s="291"/>
      <c r="X305" s="291"/>
      <c r="Y305" s="291"/>
      <c r="Z305" s="291"/>
      <c r="AA305" s="291"/>
      <c r="AB305" s="291"/>
      <c r="AC305" s="291"/>
      <c r="AD305" s="291"/>
      <c r="AE305" s="291"/>
      <c r="AF305" s="291"/>
      <c r="AG305" s="291"/>
      <c r="AH305" s="291"/>
      <c r="AI305" s="291"/>
      <c r="AJ305" s="2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91"/>
      <c r="BU305" s="91"/>
      <c r="BV305" s="91"/>
      <c r="BW305" s="91"/>
      <c r="BX305" s="91"/>
      <c r="BY305" s="91"/>
      <c r="BZ305" s="91"/>
      <c r="CA305" s="91"/>
      <c r="CB305" s="91"/>
      <c r="CC305" s="91"/>
      <c r="CD305" s="91"/>
      <c r="CE305" s="91"/>
      <c r="CF305" s="91"/>
      <c r="CG305" s="91"/>
      <c r="CH305" s="91"/>
      <c r="CI305" s="91"/>
      <c r="CJ305" s="91"/>
      <c r="CK305" s="91"/>
      <c r="CL305" s="91"/>
      <c r="CM305" s="91"/>
      <c r="CN305" s="91"/>
    </row>
    <row r="306" spans="1:92" ht="17.399999999999999" x14ac:dyDescent="0.3">
      <c r="A306" s="291"/>
      <c r="B306" s="291"/>
      <c r="C306" s="291"/>
      <c r="D306" s="291"/>
      <c r="E306" s="279"/>
      <c r="F306" s="279"/>
      <c r="G306" s="277"/>
      <c r="H306" s="277"/>
      <c r="I306" s="277"/>
      <c r="J306" s="277"/>
      <c r="K306" s="285"/>
      <c r="L306" s="277"/>
      <c r="M306" s="277"/>
      <c r="N306" s="291"/>
      <c r="O306" s="291"/>
      <c r="P306" s="291"/>
      <c r="Q306" s="291"/>
      <c r="R306" s="291"/>
      <c r="S306" s="291"/>
      <c r="T306" s="291"/>
      <c r="U306" s="291"/>
      <c r="V306" s="291"/>
      <c r="W306" s="291"/>
      <c r="X306" s="291"/>
      <c r="Y306" s="291"/>
      <c r="Z306" s="291"/>
      <c r="AA306" s="291"/>
      <c r="AB306" s="291"/>
      <c r="AC306" s="291"/>
      <c r="AD306" s="291"/>
      <c r="AE306" s="291"/>
      <c r="AF306" s="291"/>
      <c r="AG306" s="291"/>
      <c r="AH306" s="291"/>
      <c r="AI306" s="291"/>
      <c r="AJ306" s="2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row>
    <row r="307" spans="1:92" ht="17.399999999999999" x14ac:dyDescent="0.3">
      <c r="A307" s="291"/>
      <c r="B307" s="291"/>
      <c r="C307" s="291"/>
      <c r="D307" s="291"/>
      <c r="E307" s="279"/>
      <c r="F307" s="279"/>
      <c r="G307" s="277"/>
      <c r="H307" s="277"/>
      <c r="I307" s="277"/>
      <c r="J307" s="277"/>
      <c r="K307" s="277"/>
      <c r="L307" s="277"/>
      <c r="M307" s="277"/>
      <c r="N307" s="291"/>
      <c r="O307" s="291"/>
      <c r="P307" s="291"/>
      <c r="Q307" s="291"/>
      <c r="R307" s="291"/>
      <c r="S307" s="291"/>
      <c r="T307" s="291"/>
      <c r="U307" s="291"/>
      <c r="V307" s="291"/>
      <c r="W307" s="291"/>
      <c r="X307" s="291"/>
      <c r="Y307" s="291"/>
      <c r="Z307" s="291"/>
      <c r="AA307" s="291"/>
      <c r="AB307" s="291"/>
      <c r="AC307" s="291"/>
      <c r="AD307" s="291"/>
      <c r="AE307" s="291"/>
      <c r="AF307" s="291"/>
      <c r="AG307" s="291"/>
      <c r="AH307" s="291"/>
      <c r="AI307" s="291"/>
      <c r="AJ307" s="2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91"/>
      <c r="CI307" s="91"/>
      <c r="CJ307" s="91"/>
      <c r="CK307" s="91"/>
      <c r="CL307" s="91"/>
      <c r="CM307" s="91"/>
      <c r="CN307" s="91"/>
    </row>
    <row r="308" spans="1:92" ht="17.399999999999999" x14ac:dyDescent="0.3">
      <c r="A308" s="291"/>
      <c r="B308" s="291"/>
      <c r="C308" s="291"/>
      <c r="D308" s="291"/>
      <c r="E308" s="279"/>
      <c r="F308" s="279"/>
      <c r="G308" s="277"/>
      <c r="H308" s="277"/>
      <c r="I308" s="277"/>
      <c r="J308" s="277"/>
      <c r="K308" s="277"/>
      <c r="L308" s="277"/>
      <c r="M308" s="277"/>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91"/>
      <c r="CI308" s="91"/>
      <c r="CJ308" s="91"/>
      <c r="CK308" s="91"/>
      <c r="CL308" s="91"/>
      <c r="CM308" s="91"/>
      <c r="CN308" s="91"/>
    </row>
    <row r="309" spans="1:92" ht="17.399999999999999" x14ac:dyDescent="0.3">
      <c r="A309" s="291"/>
      <c r="B309" s="291"/>
      <c r="C309" s="291"/>
      <c r="D309" s="291"/>
      <c r="E309" s="279"/>
      <c r="F309" s="279"/>
      <c r="G309" s="277"/>
      <c r="H309" s="277"/>
      <c r="I309" s="277"/>
      <c r="J309" s="277"/>
      <c r="K309" s="277"/>
      <c r="L309" s="277"/>
      <c r="M309" s="277"/>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c r="AJ309" s="2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c r="CI309" s="91"/>
      <c r="CJ309" s="91"/>
      <c r="CK309" s="91"/>
      <c r="CL309" s="91"/>
      <c r="CM309" s="91"/>
      <c r="CN309" s="91"/>
    </row>
    <row r="310" spans="1:92" ht="17.399999999999999" x14ac:dyDescent="0.3">
      <c r="A310" s="291"/>
      <c r="B310" s="291"/>
      <c r="C310" s="291"/>
      <c r="D310" s="291"/>
      <c r="E310" s="279"/>
      <c r="F310" s="279"/>
      <c r="G310" s="277"/>
      <c r="H310" s="277"/>
      <c r="I310" s="277"/>
      <c r="J310" s="277"/>
      <c r="K310" s="277"/>
      <c r="L310" s="277"/>
      <c r="M310" s="277"/>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c r="CI310" s="91"/>
      <c r="CJ310" s="91"/>
      <c r="CK310" s="91"/>
      <c r="CL310" s="91"/>
      <c r="CM310" s="91"/>
      <c r="CN310" s="91"/>
    </row>
    <row r="311" spans="1:92" ht="17.399999999999999" x14ac:dyDescent="0.3">
      <c r="A311" s="291"/>
      <c r="B311" s="291"/>
      <c r="C311" s="291"/>
      <c r="D311" s="291"/>
      <c r="E311" s="279"/>
      <c r="F311" s="279"/>
      <c r="G311" s="277"/>
      <c r="H311" s="277"/>
      <c r="I311" s="277"/>
      <c r="J311" s="277"/>
      <c r="K311" s="277"/>
      <c r="L311" s="277"/>
      <c r="M311" s="277"/>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c r="BW311" s="91"/>
      <c r="BX311" s="91"/>
      <c r="BY311" s="91"/>
      <c r="BZ311" s="91"/>
      <c r="CA311" s="91"/>
      <c r="CB311" s="91"/>
      <c r="CC311" s="91"/>
      <c r="CD311" s="91"/>
      <c r="CE311" s="91"/>
      <c r="CF311" s="91"/>
      <c r="CG311" s="91"/>
      <c r="CH311" s="91"/>
      <c r="CI311" s="91"/>
      <c r="CJ311" s="91"/>
      <c r="CK311" s="91"/>
      <c r="CL311" s="91"/>
      <c r="CM311" s="91"/>
      <c r="CN311" s="91"/>
    </row>
    <row r="312" spans="1:92" ht="17.399999999999999" x14ac:dyDescent="0.3">
      <c r="A312" s="291"/>
      <c r="B312" s="291"/>
      <c r="C312" s="291"/>
      <c r="D312" s="291"/>
      <c r="E312" s="279"/>
      <c r="F312" s="279"/>
      <c r="G312" s="277"/>
      <c r="H312" s="277"/>
      <c r="I312" s="277"/>
      <c r="J312" s="277"/>
      <c r="K312" s="277"/>
      <c r="L312" s="277"/>
      <c r="M312" s="277"/>
      <c r="N312" s="291"/>
      <c r="O312" s="291"/>
      <c r="P312" s="291"/>
      <c r="Q312" s="291"/>
      <c r="R312" s="291"/>
      <c r="S312" s="291"/>
      <c r="T312" s="291"/>
      <c r="U312" s="291"/>
      <c r="V312" s="291"/>
      <c r="W312" s="291"/>
      <c r="X312" s="291"/>
      <c r="Y312" s="291"/>
      <c r="Z312" s="291"/>
      <c r="AA312" s="291"/>
      <c r="AB312" s="291"/>
      <c r="AC312" s="291"/>
      <c r="AD312" s="291"/>
      <c r="AE312" s="291"/>
      <c r="AF312" s="291"/>
      <c r="AG312" s="291"/>
      <c r="AH312" s="291"/>
      <c r="AI312" s="291"/>
      <c r="AJ312" s="2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c r="CI312" s="91"/>
      <c r="CJ312" s="91"/>
      <c r="CK312" s="91"/>
      <c r="CL312" s="91"/>
      <c r="CM312" s="91"/>
      <c r="CN312" s="91"/>
    </row>
    <row r="313" spans="1:92" ht="17.399999999999999" x14ac:dyDescent="0.3">
      <c r="A313" s="291"/>
      <c r="B313" s="291"/>
      <c r="C313" s="291"/>
      <c r="D313" s="291"/>
      <c r="E313" s="279"/>
      <c r="F313" s="279"/>
      <c r="G313" s="277"/>
      <c r="H313" s="277"/>
      <c r="I313" s="277"/>
      <c r="J313" s="277"/>
      <c r="K313" s="277"/>
      <c r="L313" s="277"/>
      <c r="M313" s="277"/>
      <c r="N313" s="291"/>
      <c r="O313" s="291"/>
      <c r="P313" s="291"/>
      <c r="Q313" s="291"/>
      <c r="R313" s="291"/>
      <c r="S313" s="291"/>
      <c r="T313" s="291"/>
      <c r="U313" s="291"/>
      <c r="V313" s="291"/>
      <c r="W313" s="291"/>
      <c r="X313" s="291"/>
      <c r="Y313" s="291"/>
      <c r="Z313" s="291"/>
      <c r="AA313" s="291"/>
      <c r="AB313" s="291"/>
      <c r="AC313" s="291"/>
      <c r="AD313" s="291"/>
      <c r="AE313" s="291"/>
      <c r="AF313" s="291"/>
      <c r="AG313" s="291"/>
      <c r="AH313" s="291"/>
      <c r="AI313" s="291"/>
      <c r="AJ313" s="2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row>
    <row r="314" spans="1:92" ht="17.399999999999999" x14ac:dyDescent="0.3">
      <c r="A314" s="291"/>
      <c r="B314" s="291"/>
      <c r="C314" s="291"/>
      <c r="D314" s="291"/>
      <c r="E314" s="279"/>
      <c r="F314" s="279"/>
      <c r="G314" s="277"/>
      <c r="H314" s="277"/>
      <c r="I314" s="277"/>
      <c r="J314" s="277"/>
      <c r="K314" s="277"/>
      <c r="L314" s="277"/>
      <c r="M314" s="277"/>
      <c r="N314" s="291"/>
      <c r="O314" s="291"/>
      <c r="P314" s="291"/>
      <c r="Q314" s="291"/>
      <c r="R314" s="291"/>
      <c r="S314" s="291"/>
      <c r="T314" s="291"/>
      <c r="U314" s="291"/>
      <c r="V314" s="291"/>
      <c r="W314" s="291"/>
      <c r="X314" s="291"/>
      <c r="Y314" s="291"/>
      <c r="Z314" s="291"/>
      <c r="AA314" s="291"/>
      <c r="AB314" s="291"/>
      <c r="AC314" s="291"/>
      <c r="AD314" s="291"/>
      <c r="AE314" s="291"/>
      <c r="AF314" s="291"/>
      <c r="AG314" s="291"/>
      <c r="AH314" s="291"/>
      <c r="AI314" s="291"/>
      <c r="AJ314" s="2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91"/>
      <c r="CI314" s="91"/>
      <c r="CJ314" s="91"/>
      <c r="CK314" s="91"/>
      <c r="CL314" s="91"/>
      <c r="CM314" s="91"/>
      <c r="CN314" s="91"/>
    </row>
    <row r="315" spans="1:92" ht="17.399999999999999" x14ac:dyDescent="0.3">
      <c r="A315" s="291"/>
      <c r="B315" s="291"/>
      <c r="C315" s="291"/>
      <c r="D315" s="291"/>
      <c r="E315" s="279"/>
      <c r="F315" s="279"/>
      <c r="G315" s="277"/>
      <c r="H315" s="277"/>
      <c r="I315" s="277"/>
      <c r="J315" s="277"/>
      <c r="K315" s="277"/>
      <c r="L315" s="277"/>
      <c r="M315" s="277"/>
      <c r="N315" s="291"/>
      <c r="O315" s="291"/>
      <c r="P315" s="291"/>
      <c r="Q315" s="291"/>
      <c r="R315" s="291"/>
      <c r="S315" s="291"/>
      <c r="T315" s="291"/>
      <c r="U315" s="291"/>
      <c r="V315" s="291"/>
      <c r="W315" s="291"/>
      <c r="X315" s="291"/>
      <c r="Y315" s="291"/>
      <c r="Z315" s="291"/>
      <c r="AA315" s="291"/>
      <c r="AB315" s="291"/>
      <c r="AC315" s="291"/>
      <c r="AD315" s="291"/>
      <c r="AE315" s="291"/>
      <c r="AF315" s="291"/>
      <c r="AG315" s="291"/>
      <c r="AH315" s="291"/>
      <c r="AI315" s="291"/>
      <c r="AJ315" s="2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row>
    <row r="316" spans="1:92" ht="17.399999999999999" x14ac:dyDescent="0.3">
      <c r="A316" s="291"/>
      <c r="B316" s="291"/>
      <c r="C316" s="291"/>
      <c r="D316" s="291"/>
      <c r="E316" s="279"/>
      <c r="F316" s="279"/>
      <c r="G316" s="277"/>
      <c r="H316" s="277"/>
      <c r="I316" s="277"/>
      <c r="J316" s="277"/>
      <c r="K316" s="277"/>
      <c r="L316" s="277"/>
      <c r="M316" s="277"/>
      <c r="N316" s="291"/>
      <c r="O316" s="291"/>
      <c r="P316" s="291"/>
      <c r="Q316" s="291"/>
      <c r="R316" s="291"/>
      <c r="S316" s="291"/>
      <c r="T316" s="291"/>
      <c r="U316" s="291"/>
      <c r="V316" s="291"/>
      <c r="W316" s="291"/>
      <c r="X316" s="291"/>
      <c r="Y316" s="291"/>
      <c r="Z316" s="291"/>
      <c r="AA316" s="291"/>
      <c r="AB316" s="291"/>
      <c r="AC316" s="291"/>
      <c r="AD316" s="291"/>
      <c r="AE316" s="291"/>
      <c r="AF316" s="291"/>
      <c r="AG316" s="291"/>
      <c r="AH316" s="291"/>
      <c r="AI316" s="291"/>
      <c r="AJ316" s="2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91"/>
      <c r="CI316" s="91"/>
      <c r="CJ316" s="91"/>
      <c r="CK316" s="91"/>
      <c r="CL316" s="91"/>
      <c r="CM316" s="91"/>
      <c r="CN316" s="91"/>
    </row>
    <row r="317" spans="1:92" ht="17.399999999999999" x14ac:dyDescent="0.3">
      <c r="A317" s="291"/>
      <c r="B317" s="291"/>
      <c r="C317" s="291"/>
      <c r="D317" s="291"/>
      <c r="E317" s="279"/>
      <c r="F317" s="279"/>
      <c r="G317" s="277"/>
      <c r="H317" s="277"/>
      <c r="I317" s="277"/>
      <c r="J317" s="277"/>
      <c r="K317" s="277"/>
      <c r="L317" s="277"/>
      <c r="M317" s="277"/>
      <c r="N317" s="291"/>
      <c r="O317" s="291"/>
      <c r="P317" s="291"/>
      <c r="Q317" s="291"/>
      <c r="R317" s="291"/>
      <c r="S317" s="291"/>
      <c r="T317" s="291"/>
      <c r="U317" s="291"/>
      <c r="V317" s="291"/>
      <c r="W317" s="291"/>
      <c r="X317" s="291"/>
      <c r="Y317" s="291"/>
      <c r="Z317" s="291"/>
      <c r="AA317" s="291"/>
      <c r="AB317" s="291"/>
      <c r="AC317" s="291"/>
      <c r="AD317" s="291"/>
      <c r="AE317" s="291"/>
      <c r="AF317" s="291"/>
      <c r="AG317" s="291"/>
      <c r="AH317" s="291"/>
      <c r="AI317" s="291"/>
      <c r="AJ317" s="2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c r="BW317" s="91"/>
      <c r="BX317" s="91"/>
      <c r="BY317" s="91"/>
      <c r="BZ317" s="91"/>
      <c r="CA317" s="91"/>
      <c r="CB317" s="91"/>
      <c r="CC317" s="91"/>
      <c r="CD317" s="91"/>
      <c r="CE317" s="91"/>
      <c r="CF317" s="91"/>
      <c r="CG317" s="91"/>
      <c r="CH317" s="91"/>
      <c r="CI317" s="91"/>
      <c r="CJ317" s="91"/>
      <c r="CK317" s="91"/>
      <c r="CL317" s="91"/>
      <c r="CM317" s="91"/>
      <c r="CN317" s="91"/>
    </row>
    <row r="318" spans="1:92" ht="17.399999999999999" x14ac:dyDescent="0.3">
      <c r="A318" s="291"/>
      <c r="B318" s="291"/>
      <c r="C318" s="291"/>
      <c r="D318" s="291"/>
      <c r="E318" s="279"/>
      <c r="F318" s="279"/>
      <c r="G318" s="277"/>
      <c r="H318" s="277"/>
      <c r="I318" s="277"/>
      <c r="J318" s="277"/>
      <c r="K318" s="277"/>
      <c r="L318" s="277"/>
      <c r="M318" s="277"/>
      <c r="N318" s="291"/>
      <c r="O318" s="291"/>
      <c r="P318" s="291"/>
      <c r="Q318" s="291"/>
      <c r="R318" s="291"/>
      <c r="S318" s="291"/>
      <c r="T318" s="291"/>
      <c r="U318" s="291"/>
      <c r="V318" s="291"/>
      <c r="W318" s="291"/>
      <c r="X318" s="291"/>
      <c r="Y318" s="291"/>
      <c r="Z318" s="291"/>
      <c r="AA318" s="291"/>
      <c r="AB318" s="291"/>
      <c r="AC318" s="291"/>
      <c r="AD318" s="291"/>
      <c r="AE318" s="291"/>
      <c r="AF318" s="291"/>
      <c r="AG318" s="291"/>
      <c r="AH318" s="291"/>
      <c r="AI318" s="291"/>
      <c r="AJ318" s="2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91"/>
      <c r="CI318" s="91"/>
      <c r="CJ318" s="91"/>
      <c r="CK318" s="91"/>
      <c r="CL318" s="91"/>
      <c r="CM318" s="91"/>
      <c r="CN318" s="91"/>
    </row>
    <row r="319" spans="1:92" ht="17.399999999999999" x14ac:dyDescent="0.3">
      <c r="E319" s="82"/>
      <c r="F319" s="82"/>
      <c r="G319" s="83"/>
      <c r="H319" s="83"/>
      <c r="I319" s="271"/>
      <c r="J319" s="83"/>
      <c r="K319" s="83"/>
      <c r="L319" s="83"/>
      <c r="M319" s="83"/>
    </row>
    <row r="320" spans="1:92" ht="17.399999999999999" x14ac:dyDescent="0.3">
      <c r="E320" s="82"/>
      <c r="F320" s="82"/>
      <c r="G320" s="83"/>
      <c r="H320" s="83"/>
      <c r="I320" s="271"/>
      <c r="J320" s="83"/>
      <c r="K320" s="83"/>
      <c r="L320" s="83"/>
      <c r="M320" s="83"/>
    </row>
    <row r="321" spans="5:13" ht="17.399999999999999" x14ac:dyDescent="0.3">
      <c r="E321" s="82"/>
      <c r="F321" s="82"/>
      <c r="G321" s="83"/>
      <c r="H321" s="83"/>
      <c r="I321" s="271"/>
      <c r="J321" s="83"/>
      <c r="K321" s="83"/>
      <c r="L321" s="83"/>
      <c r="M321" s="83"/>
    </row>
    <row r="322" spans="5:13" ht="17.399999999999999" x14ac:dyDescent="0.3">
      <c r="E322" s="82"/>
      <c r="F322" s="82"/>
      <c r="G322" s="83"/>
      <c r="H322" s="83"/>
      <c r="I322" s="271"/>
      <c r="J322" s="83"/>
      <c r="K322" s="83"/>
      <c r="L322" s="83"/>
      <c r="M322" s="83"/>
    </row>
    <row r="323" spans="5:13" ht="17.399999999999999" x14ac:dyDescent="0.3">
      <c r="E323" s="82"/>
      <c r="F323" s="82"/>
      <c r="G323" s="83"/>
      <c r="H323" s="83"/>
      <c r="I323" s="271"/>
      <c r="J323" s="83"/>
      <c r="K323" s="83"/>
      <c r="L323" s="83"/>
      <c r="M323" s="83"/>
    </row>
    <row r="324" spans="5:13" ht="17.399999999999999" x14ac:dyDescent="0.3">
      <c r="E324" s="82"/>
      <c r="F324" s="82"/>
      <c r="G324" s="83"/>
      <c r="H324" s="83"/>
      <c r="I324" s="271"/>
      <c r="J324" s="83"/>
      <c r="K324" s="83"/>
      <c r="L324" s="83"/>
      <c r="M324" s="83"/>
    </row>
    <row r="325" spans="5:13" ht="17.399999999999999" x14ac:dyDescent="0.3">
      <c r="E325" s="82"/>
      <c r="F325" s="82"/>
      <c r="G325" s="83"/>
      <c r="H325" s="83"/>
      <c r="I325" s="271"/>
      <c r="J325" s="83"/>
      <c r="K325" s="83"/>
      <c r="L325" s="83"/>
      <c r="M325" s="83"/>
    </row>
    <row r="326" spans="5:13" ht="17.399999999999999" x14ac:dyDescent="0.3">
      <c r="E326" s="82"/>
      <c r="F326" s="82"/>
      <c r="G326" s="83"/>
      <c r="H326" s="83"/>
      <c r="I326" s="271"/>
      <c r="J326" s="83"/>
      <c r="K326" s="83"/>
      <c r="L326" s="83"/>
      <c r="M326" s="83"/>
    </row>
    <row r="327" spans="5:13" ht="17.399999999999999" x14ac:dyDescent="0.3">
      <c r="E327" s="82"/>
      <c r="F327" s="82"/>
      <c r="G327" s="83"/>
      <c r="H327" s="83"/>
      <c r="I327" s="271"/>
      <c r="J327" s="83"/>
      <c r="K327" s="83"/>
      <c r="L327" s="83"/>
      <c r="M327" s="83"/>
    </row>
    <row r="328" spans="5:13" ht="17.399999999999999" x14ac:dyDescent="0.3">
      <c r="E328" s="82"/>
      <c r="F328" s="82"/>
      <c r="G328" s="83"/>
      <c r="H328" s="83"/>
      <c r="I328" s="271"/>
      <c r="J328" s="83"/>
      <c r="K328" s="83"/>
      <c r="L328" s="83"/>
      <c r="M328" s="83"/>
    </row>
    <row r="329" spans="5:13" ht="17.399999999999999" x14ac:dyDescent="0.3">
      <c r="E329" s="82"/>
      <c r="F329" s="82"/>
      <c r="G329" s="83"/>
      <c r="H329" s="83"/>
      <c r="I329" s="271"/>
      <c r="J329" s="83"/>
      <c r="K329" s="83"/>
      <c r="L329" s="83"/>
      <c r="M329" s="83"/>
    </row>
    <row r="330" spans="5:13" ht="17.399999999999999" x14ac:dyDescent="0.3">
      <c r="E330" s="82"/>
      <c r="F330" s="82"/>
      <c r="G330" s="83"/>
      <c r="H330" s="83"/>
      <c r="I330" s="271"/>
      <c r="J330" s="83"/>
      <c r="K330" s="83"/>
      <c r="L330" s="83"/>
      <c r="M330" s="83"/>
    </row>
    <row r="331" spans="5:13" ht="17.399999999999999" x14ac:dyDescent="0.3">
      <c r="E331" s="82"/>
      <c r="F331" s="82"/>
      <c r="G331" s="83"/>
      <c r="H331" s="83"/>
      <c r="I331" s="271"/>
      <c r="J331" s="83"/>
      <c r="K331" s="83"/>
      <c r="L331" s="83"/>
      <c r="M331" s="83"/>
    </row>
    <row r="332" spans="5:13" ht="17.399999999999999" x14ac:dyDescent="0.3">
      <c r="E332" s="82"/>
      <c r="F332" s="82"/>
      <c r="G332" s="83"/>
      <c r="H332" s="83"/>
      <c r="I332" s="271"/>
      <c r="J332" s="83"/>
      <c r="K332" s="83"/>
      <c r="L332" s="83"/>
      <c r="M332" s="83"/>
    </row>
    <row r="333" spans="5:13" ht="17.399999999999999" x14ac:dyDescent="0.3">
      <c r="E333" s="82"/>
      <c r="F333" s="82"/>
      <c r="G333" s="83"/>
      <c r="H333" s="83"/>
      <c r="I333" s="271"/>
      <c r="J333" s="83"/>
      <c r="K333" s="83"/>
      <c r="L333" s="83"/>
      <c r="M333" s="83"/>
    </row>
    <row r="334" spans="5:13" ht="17.399999999999999" x14ac:dyDescent="0.3">
      <c r="E334" s="82"/>
      <c r="F334" s="82"/>
      <c r="G334" s="83"/>
      <c r="H334" s="83"/>
      <c r="I334" s="271"/>
      <c r="J334" s="83"/>
      <c r="K334" s="83"/>
      <c r="L334" s="83"/>
      <c r="M334" s="83"/>
    </row>
    <row r="335" spans="5:13" ht="17.399999999999999" x14ac:dyDescent="0.3">
      <c r="E335" s="82"/>
      <c r="F335" s="82"/>
      <c r="G335" s="83"/>
      <c r="H335" s="83"/>
      <c r="I335" s="271"/>
      <c r="J335" s="83"/>
      <c r="K335" s="83"/>
      <c r="L335" s="83"/>
      <c r="M335" s="83"/>
    </row>
    <row r="336" spans="5:13" ht="17.399999999999999" x14ac:dyDescent="0.3">
      <c r="E336" s="82"/>
      <c r="F336" s="82"/>
      <c r="G336" s="83"/>
      <c r="H336" s="83"/>
      <c r="I336" s="271"/>
      <c r="J336" s="83"/>
      <c r="K336" s="83"/>
      <c r="L336" s="83"/>
      <c r="M336" s="83"/>
    </row>
    <row r="337" spans="5:13" ht="17.399999999999999" x14ac:dyDescent="0.3">
      <c r="E337" s="82"/>
      <c r="F337" s="82"/>
      <c r="G337" s="83"/>
      <c r="H337" s="83"/>
      <c r="I337" s="271"/>
      <c r="J337" s="83"/>
      <c r="K337" s="83"/>
      <c r="L337" s="83"/>
      <c r="M337" s="83"/>
    </row>
    <row r="338" spans="5:13" ht="17.399999999999999" x14ac:dyDescent="0.3">
      <c r="E338" s="82"/>
      <c r="F338" s="82"/>
      <c r="G338" s="83"/>
      <c r="H338" s="83"/>
      <c r="I338" s="271"/>
      <c r="J338" s="83"/>
      <c r="K338" s="83"/>
      <c r="L338" s="83"/>
      <c r="M338" s="83"/>
    </row>
    <row r="339" spans="5:13" ht="17.399999999999999" x14ac:dyDescent="0.3">
      <c r="E339" s="82"/>
      <c r="F339" s="82"/>
      <c r="G339" s="83"/>
      <c r="H339" s="83"/>
      <c r="I339" s="271"/>
      <c r="J339" s="83"/>
      <c r="K339" s="83"/>
      <c r="L339" s="83"/>
      <c r="M339" s="83"/>
    </row>
    <row r="340" spans="5:13" ht="17.399999999999999" x14ac:dyDescent="0.3">
      <c r="E340" s="82"/>
      <c r="F340" s="82"/>
      <c r="G340" s="83"/>
      <c r="H340" s="83"/>
      <c r="I340" s="271"/>
      <c r="J340" s="83"/>
      <c r="K340" s="83"/>
      <c r="L340" s="83"/>
      <c r="M340" s="83"/>
    </row>
    <row r="341" spans="5:13" ht="17.399999999999999" x14ac:dyDescent="0.3">
      <c r="E341" s="82"/>
      <c r="F341" s="82"/>
      <c r="G341" s="83"/>
      <c r="H341" s="83"/>
      <c r="I341" s="271"/>
      <c r="J341" s="83"/>
      <c r="K341" s="83"/>
      <c r="L341" s="83"/>
      <c r="M341" s="83"/>
    </row>
    <row r="342" spans="5:13" ht="17.399999999999999" x14ac:dyDescent="0.3">
      <c r="E342" s="82"/>
      <c r="F342" s="82"/>
      <c r="G342" s="83"/>
      <c r="H342" s="83"/>
      <c r="I342" s="271"/>
      <c r="J342" s="83"/>
      <c r="K342" s="83"/>
      <c r="L342" s="83"/>
      <c r="M342" s="83"/>
    </row>
    <row r="343" spans="5:13" ht="17.399999999999999" x14ac:dyDescent="0.3">
      <c r="E343" s="82"/>
      <c r="F343" s="82"/>
      <c r="G343" s="83"/>
      <c r="H343" s="83"/>
      <c r="I343" s="271"/>
      <c r="J343" s="83"/>
      <c r="K343" s="83"/>
      <c r="L343" s="83"/>
      <c r="M343" s="83"/>
    </row>
    <row r="344" spans="5:13" ht="17.399999999999999" x14ac:dyDescent="0.3">
      <c r="E344" s="82"/>
      <c r="F344" s="82"/>
      <c r="G344" s="83"/>
      <c r="H344" s="83"/>
      <c r="I344" s="271"/>
      <c r="J344" s="83"/>
      <c r="K344" s="83"/>
      <c r="L344" s="83"/>
      <c r="M344" s="83"/>
    </row>
    <row r="345" spans="5:13" ht="17.399999999999999" x14ac:dyDescent="0.3">
      <c r="E345" s="82"/>
      <c r="F345" s="82"/>
      <c r="G345" s="83"/>
      <c r="H345" s="83"/>
      <c r="I345" s="271"/>
      <c r="J345" s="83"/>
      <c r="K345" s="83"/>
      <c r="L345" s="83"/>
      <c r="M345" s="83"/>
    </row>
    <row r="346" spans="5:13" ht="17.399999999999999" x14ac:dyDescent="0.3">
      <c r="E346" s="82"/>
      <c r="F346" s="82"/>
      <c r="G346" s="83"/>
      <c r="H346" s="83"/>
      <c r="I346" s="271"/>
      <c r="J346" s="83"/>
      <c r="K346" s="83"/>
      <c r="L346" s="83"/>
      <c r="M346" s="83"/>
    </row>
    <row r="347" spans="5:13" ht="17.399999999999999" x14ac:dyDescent="0.3">
      <c r="E347" s="82"/>
      <c r="F347" s="82"/>
      <c r="G347" s="83"/>
      <c r="H347" s="83"/>
      <c r="I347" s="271"/>
      <c r="J347" s="83"/>
      <c r="K347" s="83"/>
      <c r="L347" s="83"/>
      <c r="M347" s="83"/>
    </row>
    <row r="348" spans="5:13" ht="17.399999999999999" x14ac:dyDescent="0.3">
      <c r="E348" s="82"/>
      <c r="F348" s="82"/>
      <c r="G348" s="83"/>
      <c r="H348" s="83"/>
      <c r="I348" s="271"/>
      <c r="J348" s="83"/>
      <c r="K348" s="83"/>
      <c r="L348" s="83"/>
      <c r="M348" s="83"/>
    </row>
    <row r="349" spans="5:13" ht="17.399999999999999" x14ac:dyDescent="0.3">
      <c r="E349" s="82"/>
      <c r="F349" s="82"/>
      <c r="G349" s="83"/>
      <c r="H349" s="83"/>
      <c r="I349" s="271"/>
      <c r="J349" s="83"/>
      <c r="K349" s="83"/>
      <c r="L349" s="83"/>
      <c r="M349" s="83"/>
    </row>
    <row r="350" spans="5:13" ht="17.399999999999999" x14ac:dyDescent="0.3">
      <c r="E350" s="82"/>
      <c r="F350" s="82"/>
      <c r="G350" s="83"/>
      <c r="H350" s="83"/>
      <c r="I350" s="271"/>
      <c r="J350" s="83"/>
      <c r="K350" s="83"/>
      <c r="L350" s="83"/>
      <c r="M350" s="83"/>
    </row>
    <row r="351" spans="5:13" ht="17.399999999999999" x14ac:dyDescent="0.3">
      <c r="E351" s="82"/>
      <c r="F351" s="82"/>
      <c r="G351" s="83"/>
      <c r="H351" s="83"/>
      <c r="I351" s="271"/>
      <c r="J351" s="83"/>
      <c r="K351" s="83"/>
      <c r="L351" s="83"/>
      <c r="M351" s="83"/>
    </row>
    <row r="352" spans="5:13" ht="17.399999999999999" x14ac:dyDescent="0.3">
      <c r="E352" s="82"/>
      <c r="F352" s="82"/>
      <c r="G352" s="83"/>
      <c r="H352" s="83"/>
      <c r="I352" s="271"/>
      <c r="J352" s="83"/>
      <c r="K352" s="83"/>
      <c r="L352" s="83"/>
      <c r="M352" s="83"/>
    </row>
    <row r="353" spans="5:13" ht="17.399999999999999" x14ac:dyDescent="0.3">
      <c r="E353" s="82"/>
      <c r="F353" s="82"/>
      <c r="G353" s="83"/>
      <c r="H353" s="83"/>
      <c r="I353" s="271"/>
      <c r="J353" s="83"/>
      <c r="K353" s="83"/>
      <c r="L353" s="83"/>
      <c r="M353" s="83"/>
    </row>
    <row r="354" spans="5:13" ht="17.399999999999999" x14ac:dyDescent="0.3">
      <c r="E354" s="82"/>
      <c r="F354" s="82"/>
      <c r="G354" s="83"/>
      <c r="H354" s="83"/>
      <c r="I354" s="271"/>
      <c r="J354" s="83"/>
      <c r="K354" s="83"/>
      <c r="L354" s="83"/>
      <c r="M354" s="83"/>
    </row>
  </sheetData>
  <mergeCells count="1">
    <mergeCell ref="A1:F3"/>
  </mergeCells>
  <phoneticPr fontId="21" type="noConversion"/>
  <dataValidations xWindow="42844" yWindow="99" count="7">
    <dataValidation type="whole" allowBlank="1" showInputMessage="1" showErrorMessage="1" sqref="E18">
      <formula1>1</formula1>
      <formula2>19</formula2>
    </dataValidation>
    <dataValidation type="whole" allowBlank="1" showInputMessage="1" showErrorMessage="1" sqref="D18 G18">
      <formula1>0</formula1>
      <formula2>200</formula2>
    </dataValidation>
    <dataValidation type="decimal" allowBlank="1" showInputMessage="1" showErrorMessage="1" sqref="F18 H18 A16 K8:CN8">
      <formula1>0.8</formula1>
      <formula2>5</formula2>
    </dataValidation>
    <dataValidation type="whole" allowBlank="1" showInputMessage="1" showErrorMessage="1" sqref="F5">
      <formula1>380</formula1>
      <formula2>1200</formula2>
    </dataValidation>
    <dataValidation type="decimal" allowBlank="1" showInputMessage="1" showErrorMessage="1" sqref="C5">
      <formula1>2</formula1>
      <formula2>10</formula2>
    </dataValidation>
    <dataValidation type="whole" showInputMessage="1" showErrorMessage="1" sqref="E5">
      <formula1>400</formula1>
      <formula2>500</formula2>
    </dataValidation>
    <dataValidation allowBlank="1" showInputMessage="1" showErrorMessage="1" errorTitle="Bitte in &quot;Eingabe Daten&quot; ändern!" error="Keine Eingabe möglich" promptTitle="Bitte in &quot;Eingabe Daten&quot; ändern!" sqref="B5"/>
  </dataValidations>
  <pageMargins left="0.78740157499999996" right="0.78740157499999996" top="0.984251969" bottom="0.984251969" header="0.4921259845" footer="0.4921259845"/>
  <pageSetup paperSize="9" scale="60" orientation="landscape" horizontalDpi="4294967293"/>
  <headerFooter alignWithMargins="0">
    <oddHeader>&amp;L&amp;T  &amp;D&amp;C&amp;A&amp;R&amp;F</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11826"/>
  <sheetViews>
    <sheetView topLeftCell="C3" workbookViewId="0">
      <selection activeCell="E6" sqref="E6"/>
    </sheetView>
  </sheetViews>
  <sheetFormatPr baseColWidth="10" defaultColWidth="11.44140625" defaultRowHeight="13.2" x14ac:dyDescent="0.25"/>
  <cols>
    <col min="1" max="2" width="11.44140625" style="18" hidden="1" customWidth="1"/>
    <col min="3" max="4" width="11.44140625" style="28" customWidth="1"/>
    <col min="5" max="5" width="16.88671875" style="29" bestFit="1" customWidth="1"/>
    <col min="6" max="6" width="4.109375" style="29" customWidth="1"/>
    <col min="7" max="7" width="8" style="28" customWidth="1"/>
    <col min="8" max="8" width="11.44140625" style="28" customWidth="1"/>
    <col min="9" max="9" width="118.109375" style="28" bestFit="1" customWidth="1"/>
    <col min="10" max="13" width="11.44140625" style="21" customWidth="1"/>
    <col min="14" max="16384" width="11.44140625" style="20"/>
  </cols>
  <sheetData>
    <row r="1" spans="1:9" x14ac:dyDescent="0.25">
      <c r="A1" s="16">
        <v>0</v>
      </c>
      <c r="B1" s="17"/>
      <c r="C1" s="101"/>
      <c r="F1" s="152"/>
    </row>
    <row r="2" spans="1:9" x14ac:dyDescent="0.25">
      <c r="A2" s="16">
        <v>6.9444444444444447E-4</v>
      </c>
      <c r="B2" s="16">
        <f>A2-A1</f>
        <v>6.9444444444444447E-4</v>
      </c>
      <c r="C2" s="100"/>
      <c r="F2" s="152"/>
      <c r="H2" s="21"/>
      <c r="I2" s="21"/>
    </row>
    <row r="3" spans="1:9" ht="15.6" x14ac:dyDescent="0.35">
      <c r="A3" s="15">
        <f>1/60</f>
        <v>1.6666666666666666E-2</v>
      </c>
      <c r="C3" s="29" t="s">
        <v>19</v>
      </c>
      <c r="D3" s="29" t="s">
        <v>19</v>
      </c>
      <c r="E3" s="65" t="s">
        <v>159</v>
      </c>
      <c r="F3" s="65"/>
      <c r="G3" s="5" t="s">
        <v>82</v>
      </c>
      <c r="H3" s="128"/>
      <c r="I3" s="21"/>
    </row>
    <row r="4" spans="1:9" x14ac:dyDescent="0.25">
      <c r="A4" s="19"/>
      <c r="B4" s="19"/>
      <c r="C4" s="30" t="s">
        <v>20</v>
      </c>
      <c r="D4" s="30" t="s">
        <v>21</v>
      </c>
      <c r="E4" s="30"/>
      <c r="F4" s="30"/>
      <c r="G4" s="127"/>
      <c r="H4" s="23"/>
      <c r="I4" s="21"/>
    </row>
    <row r="5" spans="1:9" x14ac:dyDescent="0.25">
      <c r="C5" s="31">
        <v>0</v>
      </c>
      <c r="D5" s="31">
        <f>'DAT IR'!H4</f>
        <v>0.33333333333333331</v>
      </c>
      <c r="E5" s="32">
        <f>'Eingabe Daten'!C10</f>
        <v>600</v>
      </c>
      <c r="F5" s="29" t="s">
        <v>23</v>
      </c>
      <c r="H5" s="25"/>
      <c r="I5" s="129"/>
    </row>
    <row r="6" spans="1:9" x14ac:dyDescent="0.25">
      <c r="C6" s="31">
        <f t="shared" ref="C6:C69" si="0">C5+$B$2</f>
        <v>6.9444444444444447E-4</v>
      </c>
      <c r="D6" s="31">
        <f t="shared" ref="D6:D69" si="1">D5+$B$2</f>
        <v>0.33402777777777776</v>
      </c>
      <c r="E6" s="32">
        <f>('DAT IR'!$C$3) + ('DAT IR'!W4*(1-EXP(-'DAT IR'!$P4*24*(D6-$D$5)))) + (('DAT IR'!$X4-'DAT IR'!$C$3)*EXP(-'DAT IR'!$P4*24*(D6-D5)))</f>
        <v>606.86094762213247</v>
      </c>
      <c r="F6" s="32"/>
      <c r="G6" s="33">
        <f t="shared" ref="G6:G69" si="2">E6-E5</f>
        <v>6.8609476221324712</v>
      </c>
      <c r="H6" s="32"/>
      <c r="I6" s="87"/>
    </row>
    <row r="7" spans="1:9" x14ac:dyDescent="0.25">
      <c r="C7" s="31">
        <f t="shared" si="0"/>
        <v>1.3888888888888889E-3</v>
      </c>
      <c r="D7" s="31">
        <f t="shared" si="1"/>
        <v>0.3347222222222222</v>
      </c>
      <c r="E7" s="32">
        <f>('DAT IR'!$C$3) + ('DAT IR'!W4*(1-EXP(-'DAT IR'!$P4*24*(D7-$D$5)))) + (('DAT IR'!$X4-'DAT IR'!$C$3)*EXP(-'DAT IR'!$P4*24*(D7-D5)))</f>
        <v>613.71046985536373</v>
      </c>
      <c r="F7" s="32"/>
      <c r="G7" s="33">
        <f t="shared" si="2"/>
        <v>6.8495222332312551</v>
      </c>
      <c r="H7" s="32"/>
      <c r="I7" s="87"/>
    </row>
    <row r="8" spans="1:9" x14ac:dyDescent="0.25">
      <c r="C8" s="31">
        <f t="shared" si="0"/>
        <v>2.0833333333333333E-3</v>
      </c>
      <c r="D8" s="31">
        <f t="shared" si="1"/>
        <v>0.33541666666666664</v>
      </c>
      <c r="E8" s="32">
        <f>('DAT IR'!$C$3) + ('DAT IR'!W4*(1-EXP(-'DAT IR'!$P4*24*(D8-$D$5)))) + (('DAT IR'!$X4-'DAT IR'!$C$3)*EXP(-'DAT IR'!$P4*24*(D8-D5)))</f>
        <v>620.54858572614887</v>
      </c>
      <c r="F8" s="32"/>
      <c r="G8" s="33">
        <f t="shared" si="2"/>
        <v>6.8381158707851455</v>
      </c>
      <c r="H8" s="32"/>
      <c r="I8" s="87"/>
    </row>
    <row r="9" spans="1:9" x14ac:dyDescent="0.25">
      <c r="C9" s="31">
        <f t="shared" si="0"/>
        <v>2.7777777777777779E-3</v>
      </c>
      <c r="D9" s="31">
        <f t="shared" si="1"/>
        <v>0.33611111111111108</v>
      </c>
      <c r="E9" s="32">
        <f>('DAT IR'!$C$3) + ('DAT IR'!W4*(1-EXP(-'DAT IR'!$P4*24*(D9-$D$5)))) + (('DAT IR'!$X4-'DAT IR'!$C$3)*EXP(-'DAT IR'!$P4*24*(D9-D5)))</f>
        <v>627.37531422925815</v>
      </c>
      <c r="F9" s="32"/>
      <c r="G9" s="33">
        <f t="shared" si="2"/>
        <v>6.8267285031092797</v>
      </c>
      <c r="H9" s="32"/>
      <c r="I9" s="87"/>
    </row>
    <row r="10" spans="1:9" x14ac:dyDescent="0.25">
      <c r="A10" s="19"/>
      <c r="B10" s="19"/>
      <c r="C10" s="34">
        <f t="shared" si="0"/>
        <v>3.4722222222222225E-3</v>
      </c>
      <c r="D10" s="34">
        <f t="shared" si="1"/>
        <v>0.33680555555555552</v>
      </c>
      <c r="E10" s="35">
        <f>('DAT IR'!$C$3) + ('DAT IR'!W4*(1-EXP(-'DAT IR'!$P4*24*(D10-$D$5)))) + (('DAT IR'!$X4-'DAT IR'!$C$3)*EXP(-'DAT IR'!$P4*24*(D10-D5)))</f>
        <v>634.19067432783106</v>
      </c>
      <c r="F10" s="35"/>
      <c r="G10" s="33">
        <f t="shared" si="2"/>
        <v>6.8153600985729099</v>
      </c>
      <c r="H10" s="32"/>
      <c r="I10" s="87"/>
    </row>
    <row r="11" spans="1:9" x14ac:dyDescent="0.25">
      <c r="C11" s="31">
        <f t="shared" si="0"/>
        <v>4.1666666666666666E-3</v>
      </c>
      <c r="D11" s="31">
        <f t="shared" si="1"/>
        <v>0.33749999999999997</v>
      </c>
      <c r="E11" s="32">
        <f>('DAT IR'!$C$3) + ('DAT IR'!W5*(1-EXP(-'DAT IR'!$P5*24*(D11-$D$10)))) + (('DAT IR'!$X5-'DAT IR'!$C$3)*EXP(-'DAT IR'!$P5*24*(D11-D10)))</f>
        <v>640.99468495342751</v>
      </c>
      <c r="F11" s="32" t="s">
        <v>24</v>
      </c>
      <c r="G11" s="33">
        <f>E11-E10</f>
        <v>6.8040106255964474</v>
      </c>
      <c r="H11" s="32"/>
      <c r="I11" s="87"/>
    </row>
    <row r="12" spans="1:9" x14ac:dyDescent="0.25">
      <c r="C12" s="31">
        <f t="shared" si="0"/>
        <v>4.8611111111111112E-3</v>
      </c>
      <c r="D12" s="31">
        <f t="shared" si="1"/>
        <v>0.33819444444444441</v>
      </c>
      <c r="E12" s="32">
        <f>('DAT IR'!$C$3) + ('DAT IR'!W5*(1-EXP(-'DAT IR'!$P5*24*(D12-$D$10)))) + (('DAT IR'!$X5-'DAT IR'!$C$3)*EXP(-'DAT IR'!$P5*24*(D12-D10)))</f>
        <v>647.78736500608159</v>
      </c>
      <c r="F12" s="32"/>
      <c r="G12" s="33">
        <f t="shared" si="2"/>
        <v>6.7926800526540774</v>
      </c>
      <c r="H12" s="32"/>
      <c r="I12" s="87"/>
    </row>
    <row r="13" spans="1:9" x14ac:dyDescent="0.25">
      <c r="C13" s="31">
        <f t="shared" si="0"/>
        <v>5.5555555555555558E-3</v>
      </c>
      <c r="D13" s="31">
        <f t="shared" si="1"/>
        <v>0.33888888888888885</v>
      </c>
      <c r="E13" s="32">
        <f>('DAT IR'!$C$3) + ('DAT IR'!W5*(1-EXP(-'DAT IR'!$P5*24*(D13-$D$10)))) + (('DAT IR'!$X5-'DAT IR'!$C$3)*EXP(-'DAT IR'!$P5*24*(D13-D10)))</f>
        <v>654.56873335435364</v>
      </c>
      <c r="F13" s="32"/>
      <c r="G13" s="33">
        <f t="shared" si="2"/>
        <v>6.7813683482720535</v>
      </c>
      <c r="H13" s="32"/>
      <c r="I13" s="87"/>
    </row>
    <row r="14" spans="1:9" x14ac:dyDescent="0.25">
      <c r="C14" s="31">
        <f t="shared" si="0"/>
        <v>6.2500000000000003E-3</v>
      </c>
      <c r="D14" s="31">
        <f t="shared" si="1"/>
        <v>0.33958333333333329</v>
      </c>
      <c r="E14" s="32">
        <f>('DAT IR'!$C$3) + ('DAT IR'!W5*(1-EXP(-'DAT IR'!$P5*24*(D14-$D$10)))) + (('DAT IR'!$X5-'DAT IR'!$C$3)*EXP(-'DAT IR'!$P5*24*(D14-D10)))</f>
        <v>661.33880883538177</v>
      </c>
      <c r="F14" s="32"/>
      <c r="G14" s="33">
        <f t="shared" si="2"/>
        <v>6.7700754810281296</v>
      </c>
      <c r="H14" s="32"/>
      <c r="I14" s="87"/>
    </row>
    <row r="15" spans="1:9" x14ac:dyDescent="0.25">
      <c r="A15" s="19"/>
      <c r="B15" s="19"/>
      <c r="C15" s="34">
        <f t="shared" si="0"/>
        <v>6.9444444444444449E-3</v>
      </c>
      <c r="D15" s="34">
        <f t="shared" si="1"/>
        <v>0.34027777777777773</v>
      </c>
      <c r="E15" s="35">
        <f>('DAT IR'!$C$3) + ('DAT IR'!W5*(1-EXP(-'DAT IR'!$P5*24*(D15-$D$10)))) + (('DAT IR'!$X5-'DAT IR'!$C$3)*EXP(-'DAT IR'!$P5*24*(D15-D10)))</f>
        <v>668.09761025493594</v>
      </c>
      <c r="F15" s="35"/>
      <c r="G15" s="36">
        <f t="shared" si="2"/>
        <v>6.7588014195541746</v>
      </c>
      <c r="H15" s="32"/>
      <c r="I15" s="87"/>
    </row>
    <row r="16" spans="1:9" x14ac:dyDescent="0.25">
      <c r="C16" s="31">
        <f t="shared" si="0"/>
        <v>7.6388888888888895E-3</v>
      </c>
      <c r="D16" s="31">
        <f t="shared" si="1"/>
        <v>0.34097222222222218</v>
      </c>
      <c r="E16" s="32">
        <f>('DAT IR'!$C$3) + ('DAT IR'!W6*(1-EXP(-'DAT IR'!$P6*24*(D16-$D$15)))) + (('DAT IR'!$X6-'DAT IR'!$C$3)*EXP(-'DAT IR'!$P6*24*(D16-D15)))</f>
        <v>674.84515638746859</v>
      </c>
      <c r="F16" s="32" t="s">
        <v>25</v>
      </c>
      <c r="G16" s="33">
        <f t="shared" si="2"/>
        <v>6.7475461325326478</v>
      </c>
      <c r="H16" s="32"/>
      <c r="I16" s="87"/>
    </row>
    <row r="17" spans="1:9" x14ac:dyDescent="0.25">
      <c r="C17" s="31">
        <f t="shared" si="0"/>
        <v>8.3333333333333332E-3</v>
      </c>
      <c r="D17" s="31">
        <f t="shared" si="1"/>
        <v>0.34166666666666662</v>
      </c>
      <c r="E17" s="32">
        <f>('DAT IR'!$C$3) + ('DAT IR'!W6*(1-EXP(-'DAT IR'!$P6*24*(D17-$D$15)))) + (('DAT IR'!$X6-'DAT IR'!$C$3)*EXP(-'DAT IR'!$P6*24*(D17-D15)))</f>
        <v>681.58146597616792</v>
      </c>
      <c r="F17" s="32"/>
      <c r="G17" s="33">
        <f t="shared" si="2"/>
        <v>6.7363095886993278</v>
      </c>
      <c r="H17" s="32"/>
      <c r="I17" s="87"/>
    </row>
    <row r="18" spans="1:9" x14ac:dyDescent="0.25">
      <c r="C18" s="31">
        <f t="shared" si="0"/>
        <v>9.0277777777777769E-3</v>
      </c>
      <c r="D18" s="31">
        <f t="shared" si="1"/>
        <v>0.34236111111111106</v>
      </c>
      <c r="E18" s="32">
        <f>('DAT IR'!$C$3) + ('DAT IR'!W6*(1-EXP(-'DAT IR'!$P6*24*(D18-$D$15)))) + (('DAT IR'!$X6-'DAT IR'!$C$3)*EXP(-'DAT IR'!$P6*24*(D18-D15)))</f>
        <v>688.30655773300964</v>
      </c>
      <c r="F18" s="32"/>
      <c r="G18" s="33">
        <f t="shared" si="2"/>
        <v>6.7250917568417208</v>
      </c>
      <c r="H18" s="32"/>
      <c r="I18" s="87"/>
    </row>
    <row r="19" spans="1:9" x14ac:dyDescent="0.25">
      <c r="C19" s="31">
        <f t="shared" si="0"/>
        <v>9.7222222222222206E-3</v>
      </c>
      <c r="D19" s="31">
        <f t="shared" si="1"/>
        <v>0.3430555555555555</v>
      </c>
      <c r="E19" s="32">
        <f>('DAT IR'!$C$3) + ('DAT IR'!W6*(1-EXP(-'DAT IR'!$P6*24*(D19-$D$15)))) + (('DAT IR'!$X6-'DAT IR'!$C$3)*EXP(-'DAT IR'!$P6*24*(D19-D15)))</f>
        <v>695.02045033880802</v>
      </c>
      <c r="F19" s="32"/>
      <c r="G19" s="33">
        <f t="shared" si="2"/>
        <v>6.7138926057983781</v>
      </c>
      <c r="H19" s="32"/>
      <c r="I19" s="87"/>
    </row>
    <row r="20" spans="1:9" x14ac:dyDescent="0.25">
      <c r="A20" s="19"/>
      <c r="B20" s="19"/>
      <c r="C20" s="34">
        <f t="shared" si="0"/>
        <v>1.0416666666666664E-2</v>
      </c>
      <c r="D20" s="34">
        <f t="shared" si="1"/>
        <v>0.34374999999999994</v>
      </c>
      <c r="E20" s="35">
        <f>('DAT IR'!$C$3) + ('DAT IR'!W6*(1-EXP(-'DAT IR'!$P6*24*(D20-$D$15)))) + (('DAT IR'!$X6-'DAT IR'!$C$3)*EXP(-'DAT IR'!$P6*24*(D20-D15)))</f>
        <v>701.7231624432693</v>
      </c>
      <c r="F20" s="35"/>
      <c r="G20" s="36">
        <f t="shared" si="2"/>
        <v>6.7027121044612841</v>
      </c>
      <c r="H20" s="32"/>
      <c r="I20" s="87"/>
    </row>
    <row r="21" spans="1:9" x14ac:dyDescent="0.25">
      <c r="C21" s="31">
        <f t="shared" si="0"/>
        <v>1.1111111111111108E-2</v>
      </c>
      <c r="D21" s="31">
        <f t="shared" si="1"/>
        <v>0.34444444444444439</v>
      </c>
      <c r="E21" s="32">
        <f>('DAT IR'!$C$3) + ('DAT IR'!W7*(1-EXP(-'DAT IR'!$P7*24*(D21-$D$20)))) + (('DAT IR'!$X7-'DAT IR'!$C$3)*EXP(-'DAT IR'!$P7*24*(D21-D20)))</f>
        <v>708.41471266504232</v>
      </c>
      <c r="F21" s="32" t="s">
        <v>26</v>
      </c>
      <c r="G21" s="33">
        <f t="shared" si="2"/>
        <v>6.6915502217730136</v>
      </c>
      <c r="H21" s="32"/>
      <c r="I21" s="87"/>
    </row>
    <row r="22" spans="1:9" x14ac:dyDescent="0.25">
      <c r="C22" s="31">
        <f t="shared" si="0"/>
        <v>1.1805555555555552E-2</v>
      </c>
      <c r="D22" s="31">
        <f t="shared" si="1"/>
        <v>0.34513888888888883</v>
      </c>
      <c r="E22" s="32">
        <f>('DAT IR'!$C$3) + ('DAT IR'!W7*(1-EXP(-'DAT IR'!$P7*24*(D22-$D$20)))) + (('DAT IR'!$X7-'DAT IR'!$C$3)*EXP(-'DAT IR'!$P7*24*(D22-D20)))</f>
        <v>715.09511959177121</v>
      </c>
      <c r="F22" s="32"/>
      <c r="G22" s="33">
        <f t="shared" si="2"/>
        <v>6.6804069267288924</v>
      </c>
      <c r="H22" s="32"/>
      <c r="I22" s="87"/>
    </row>
    <row r="23" spans="1:9" x14ac:dyDescent="0.25">
      <c r="C23" s="31">
        <f t="shared" si="0"/>
        <v>1.2499999999999995E-2</v>
      </c>
      <c r="D23" s="31">
        <f t="shared" si="1"/>
        <v>0.34583333333333327</v>
      </c>
      <c r="E23" s="32">
        <f>('DAT IR'!$C$3) + ('DAT IR'!W7*(1-EXP(-'DAT IR'!$P7*24*(D23-$D$20)))) + (('DAT IR'!$X7-'DAT IR'!$C$3)*EXP(-'DAT IR'!$P7*24*(D23-D20)))</f>
        <v>721.76440178014616</v>
      </c>
      <c r="F23" s="32"/>
      <c r="G23" s="33">
        <f t="shared" si="2"/>
        <v>6.6692821883749502</v>
      </c>
      <c r="H23" s="32"/>
      <c r="I23" s="87"/>
    </row>
    <row r="24" spans="1:9" x14ac:dyDescent="0.25">
      <c r="C24" s="31">
        <f t="shared" si="0"/>
        <v>1.3194444444444439E-2</v>
      </c>
      <c r="D24" s="31">
        <f t="shared" si="1"/>
        <v>0.34652777777777771</v>
      </c>
      <c r="E24" s="32">
        <f>('DAT IR'!$C$3) + ('DAT IR'!W7*(1-EXP(-'DAT IR'!$P7*24*(D24-$D$20)))) + (('DAT IR'!$X7-'DAT IR'!$C$3)*EXP(-'DAT IR'!$P7*24*(D24-D20)))</f>
        <v>728.42257775595499</v>
      </c>
      <c r="F24" s="32"/>
      <c r="G24" s="33">
        <f t="shared" si="2"/>
        <v>6.658175975808831</v>
      </c>
      <c r="H24" s="32"/>
      <c r="I24" s="87"/>
    </row>
    <row r="25" spans="1:9" x14ac:dyDescent="0.25">
      <c r="A25" s="19"/>
      <c r="B25" s="19"/>
      <c r="C25" s="34">
        <f t="shared" si="0"/>
        <v>1.3888888888888883E-2</v>
      </c>
      <c r="D25" s="34">
        <f t="shared" si="1"/>
        <v>0.34722222222222215</v>
      </c>
      <c r="E25" s="35">
        <f>('DAT IR'!$C$3) + ('DAT IR'!W7*(1-EXP(-'DAT IR'!$P7*24*(D25-$D$20)))) + (('DAT IR'!$X7-'DAT IR'!$C$3)*EXP(-'DAT IR'!$P7*24*(D25-D20)))</f>
        <v>735.06966601413546</v>
      </c>
      <c r="F25" s="35"/>
      <c r="G25" s="36">
        <f t="shared" si="2"/>
        <v>6.6470882581804744</v>
      </c>
      <c r="H25" s="32"/>
      <c r="I25" s="87"/>
    </row>
    <row r="26" spans="1:9" x14ac:dyDescent="0.25">
      <c r="C26" s="31">
        <f t="shared" si="0"/>
        <v>1.4583333333333327E-2</v>
      </c>
      <c r="D26" s="31">
        <f t="shared" si="1"/>
        <v>0.3479166666666666</v>
      </c>
      <c r="E26" s="32">
        <f>('DAT IR'!$C$3) + ('DAT IR'!W8*(1-EXP(-'DAT IR'!$P8*24*(D26-$D$25)))) + (('DAT IR'!$X8-'DAT IR'!$C$3)*EXP(-'DAT IR'!$P8*24*(D26-D25)))</f>
        <v>741.70568501882576</v>
      </c>
      <c r="F26" s="32" t="s">
        <v>27</v>
      </c>
      <c r="G26" s="33">
        <f t="shared" si="2"/>
        <v>6.6360190046902972</v>
      </c>
      <c r="H26" s="32"/>
      <c r="I26" s="85"/>
    </row>
    <row r="27" spans="1:9" x14ac:dyDescent="0.25">
      <c r="C27" s="31">
        <f t="shared" si="0"/>
        <v>1.527777777777777E-2</v>
      </c>
      <c r="D27" s="31">
        <f t="shared" si="1"/>
        <v>0.34861111111111104</v>
      </c>
      <c r="E27" s="32">
        <f>('DAT IR'!$C$3) + ('DAT IR'!W8*(1-EXP(-'DAT IR'!$P8*24*(D27-$D$25)))) + (('DAT IR'!$X8-'DAT IR'!$C$3)*EXP(-'DAT IR'!$P8*24*(D27-D25)))</f>
        <v>748.33065320341643</v>
      </c>
      <c r="F27" s="32"/>
      <c r="G27" s="33">
        <f t="shared" si="2"/>
        <v>6.6249681845906707</v>
      </c>
      <c r="H27" s="32"/>
      <c r="I27" s="85"/>
    </row>
    <row r="28" spans="1:9" x14ac:dyDescent="0.25">
      <c r="C28" s="31">
        <f t="shared" si="0"/>
        <v>1.5972222222222214E-2</v>
      </c>
      <c r="D28" s="31">
        <f t="shared" si="1"/>
        <v>0.34930555555555548</v>
      </c>
      <c r="E28" s="32">
        <f>('DAT IR'!$C$3) + ('DAT IR'!W8*(1-EXP(-'DAT IR'!$P8*24*(D28-$D$25)))) + (('DAT IR'!$X8-'DAT IR'!$C$3)*EXP(-'DAT IR'!$P8*24*(D28-D25)))</f>
        <v>754.94458897060133</v>
      </c>
      <c r="F28" s="32"/>
      <c r="G28" s="33">
        <f t="shared" si="2"/>
        <v>6.6139357671848984</v>
      </c>
      <c r="H28" s="32"/>
      <c r="I28" s="85"/>
    </row>
    <row r="29" spans="1:9" x14ac:dyDescent="0.25">
      <c r="C29" s="31">
        <f t="shared" si="0"/>
        <v>1.6666666666666659E-2</v>
      </c>
      <c r="D29" s="31">
        <f t="shared" si="1"/>
        <v>0.34999999999999992</v>
      </c>
      <c r="E29" s="32">
        <f>('DAT IR'!$C$3) + ('DAT IR'!W8*(1-EXP(-'DAT IR'!$P8*24*(D29-$D$25)))) + (('DAT IR'!$X8-'DAT IR'!$C$3)*EXP(-'DAT IR'!$P8*24*(D29-D25)))</f>
        <v>761.54751069242809</v>
      </c>
      <c r="F29" s="32"/>
      <c r="G29" s="33">
        <f t="shared" si="2"/>
        <v>6.6029217218267604</v>
      </c>
      <c r="H29" s="32"/>
      <c r="I29" s="85"/>
    </row>
    <row r="30" spans="1:9" x14ac:dyDescent="0.25">
      <c r="A30" s="19"/>
      <c r="B30" s="19"/>
      <c r="C30" s="34">
        <f t="shared" si="0"/>
        <v>1.7361111111111105E-2</v>
      </c>
      <c r="D30" s="34">
        <f t="shared" si="1"/>
        <v>0.35069444444444436</v>
      </c>
      <c r="E30" s="35">
        <f>('DAT IR'!$C$3) + ('DAT IR'!W8*(1-EXP(-'DAT IR'!$P8*24*(D30-$D$25)))) + (('DAT IR'!$X8-'DAT IR'!$C$3)*EXP(-'DAT IR'!$P8*24*(D30-D25)))</f>
        <v>768.13943671035042</v>
      </c>
      <c r="F30" s="35"/>
      <c r="G30" s="36">
        <f t="shared" si="2"/>
        <v>6.5919260179223329</v>
      </c>
      <c r="H30" s="32"/>
      <c r="I30" s="85"/>
    </row>
    <row r="31" spans="1:9" x14ac:dyDescent="0.25">
      <c r="C31" s="31">
        <f t="shared" si="0"/>
        <v>1.805555555555555E-2</v>
      </c>
      <c r="D31" s="31">
        <f t="shared" si="1"/>
        <v>0.35138888888888881</v>
      </c>
      <c r="E31" s="32">
        <f>('DAT IR'!$C$3) + ('DAT IR'!W9*(1-EXP(-'DAT IR'!$P9*24*(D31-$D$30)))) + (('DAT IR'!$X9-'DAT IR'!$C$3)*EXP(-'DAT IR'!$P9*24*(D31-D30)))</f>
        <v>774.72038533527802</v>
      </c>
      <c r="F31" s="32" t="s">
        <v>28</v>
      </c>
      <c r="G31" s="33">
        <f t="shared" si="2"/>
        <v>6.5809486249276006</v>
      </c>
      <c r="H31" s="32"/>
      <c r="I31" s="85"/>
    </row>
    <row r="32" spans="1:9" x14ac:dyDescent="0.25">
      <c r="C32" s="31">
        <f t="shared" si="0"/>
        <v>1.8749999999999996E-2</v>
      </c>
      <c r="D32" s="31">
        <f t="shared" si="1"/>
        <v>0.35208333333333325</v>
      </c>
      <c r="E32" s="32">
        <f>('DAT IR'!$C$3) + ('DAT IR'!W9*(1-EXP(-'DAT IR'!$P9*24*(D32-$D$30)))) + (('DAT IR'!$X9-'DAT IR'!$C$3)*EXP(-'DAT IR'!$P9*24*(D32-D30)))</f>
        <v>781.29037484762785</v>
      </c>
      <c r="F32" s="32"/>
      <c r="G32" s="33">
        <f t="shared" si="2"/>
        <v>6.5699895123498209</v>
      </c>
      <c r="H32" s="32"/>
      <c r="I32" s="85"/>
    </row>
    <row r="33" spans="1:11" x14ac:dyDescent="0.25">
      <c r="C33" s="31">
        <f t="shared" si="0"/>
        <v>1.9444444444444441E-2</v>
      </c>
      <c r="D33" s="31">
        <f t="shared" si="1"/>
        <v>0.35277777777777769</v>
      </c>
      <c r="E33" s="32">
        <f>('DAT IR'!$C$3) + ('DAT IR'!W9*(1-EXP(-'DAT IR'!$P9*24*(D33-$D$30)))) + (('DAT IR'!$X9-'DAT IR'!$C$3)*EXP(-'DAT IR'!$P9*24*(D33-D30)))</f>
        <v>787.84942349737571</v>
      </c>
      <c r="F33" s="32"/>
      <c r="G33" s="33">
        <f t="shared" si="2"/>
        <v>6.5590486497478651</v>
      </c>
      <c r="H33" s="32"/>
      <c r="I33" s="85"/>
    </row>
    <row r="34" spans="1:11" x14ac:dyDescent="0.25">
      <c r="C34" s="31">
        <f t="shared" si="0"/>
        <v>2.0138888888888887E-2</v>
      </c>
      <c r="D34" s="31">
        <f t="shared" si="1"/>
        <v>0.35347222222222213</v>
      </c>
      <c r="E34" s="32">
        <f>('DAT IR'!$C$3) + ('DAT IR'!W9*(1-EXP(-'DAT IR'!$P9*24*(D34-$D$30)))) + (('DAT IR'!$X9-'DAT IR'!$C$3)*EXP(-'DAT IR'!$P9*24*(D34-D30)))</f>
        <v>794.39754950410452</v>
      </c>
      <c r="F34" s="32"/>
      <c r="G34" s="33">
        <f t="shared" si="2"/>
        <v>6.5481260067288076</v>
      </c>
      <c r="H34" s="32"/>
      <c r="I34" s="85"/>
    </row>
    <row r="35" spans="1:11" x14ac:dyDescent="0.25">
      <c r="A35" s="19"/>
      <c r="B35" s="19"/>
      <c r="C35" s="34">
        <f t="shared" si="0"/>
        <v>2.0833333333333332E-2</v>
      </c>
      <c r="D35" s="34">
        <f t="shared" si="1"/>
        <v>0.35416666666666657</v>
      </c>
      <c r="E35" s="35">
        <f>('DAT IR'!$C$3) + ('DAT IR'!W9*(1-EXP(-'DAT IR'!$P9*24*(D35-$D$30)))) + (('DAT IR'!$X9-'DAT IR'!$C$3)*EXP(-'DAT IR'!$P9*24*(D35-D30)))</f>
        <v>800.93477105705801</v>
      </c>
      <c r="F35" s="35"/>
      <c r="G35" s="36">
        <f t="shared" si="2"/>
        <v>6.5372215529534969</v>
      </c>
      <c r="H35" s="32"/>
      <c r="I35" s="85"/>
    </row>
    <row r="36" spans="1:11" x14ac:dyDescent="0.25">
      <c r="C36" s="31">
        <f t="shared" si="0"/>
        <v>2.1527777777777778E-2</v>
      </c>
      <c r="D36" s="31">
        <f t="shared" si="1"/>
        <v>0.35486111111111102</v>
      </c>
      <c r="E36" s="32">
        <f>('DAT IR'!$C$3) + ('DAT IR'!W10*(1-EXP(-'DAT IR'!$P10*24*(D36-$D$35)))) + (('DAT IR'!$X10-'DAT IR'!$C$3)*EXP(-'DAT IR'!$P10*24*(D36-D35)))</f>
        <v>807.46110631518866</v>
      </c>
      <c r="F36" s="32" t="s">
        <v>29</v>
      </c>
      <c r="G36" s="33">
        <f t="shared" si="2"/>
        <v>6.5263352581306435</v>
      </c>
      <c r="H36" s="32"/>
      <c r="I36" s="85"/>
    </row>
    <row r="37" spans="1:11" x14ac:dyDescent="0.25">
      <c r="C37" s="31">
        <f t="shared" si="0"/>
        <v>2.2222222222222223E-2</v>
      </c>
      <c r="D37" s="31">
        <f t="shared" si="1"/>
        <v>0.35555555555555546</v>
      </c>
      <c r="E37" s="32">
        <f>('DAT IR'!$C$3) + ('DAT IR'!W10*(1-EXP(-'DAT IR'!$P10*24*(D37-$D$35)))) + (('DAT IR'!$X10-'DAT IR'!$C$3)*EXP(-'DAT IR'!$P10*24*(D37-D35)))</f>
        <v>813.97657340721003</v>
      </c>
      <c r="F37" s="32"/>
      <c r="G37" s="33">
        <f t="shared" si="2"/>
        <v>6.5154670920213675</v>
      </c>
      <c r="H37" s="32"/>
      <c r="I37" s="85"/>
    </row>
    <row r="38" spans="1:11" x14ac:dyDescent="0.25">
      <c r="C38" s="31">
        <f t="shared" si="0"/>
        <v>2.2916666666666669E-2</v>
      </c>
      <c r="D38" s="31">
        <f t="shared" si="1"/>
        <v>0.3562499999999999</v>
      </c>
      <c r="E38" s="32">
        <f>('DAT IR'!$C$3) + ('DAT IR'!W10*(1-EXP(-'DAT IR'!$P10*24*(D38-$D$35)))) + (('DAT IR'!$X10-'DAT IR'!$C$3)*EXP(-'DAT IR'!$P10*24*(D38-D35)))</f>
        <v>820.48119043164616</v>
      </c>
      <c r="F38" s="32"/>
      <c r="G38" s="33">
        <f t="shared" si="2"/>
        <v>6.5046170244361292</v>
      </c>
      <c r="H38" s="32"/>
      <c r="I38" s="85"/>
      <c r="K38" s="21" t="s">
        <v>193</v>
      </c>
    </row>
    <row r="39" spans="1:11" x14ac:dyDescent="0.25">
      <c r="C39" s="31">
        <f t="shared" si="0"/>
        <v>2.3611111111111114E-2</v>
      </c>
      <c r="D39" s="31">
        <f t="shared" si="1"/>
        <v>0.35694444444444434</v>
      </c>
      <c r="E39" s="32">
        <f>('DAT IR'!$C$3) + ('DAT IR'!W10*(1-EXP(-'DAT IR'!$P10*24*(D39-$D$35)))) + (('DAT IR'!$X10-'DAT IR'!$C$3)*EXP(-'DAT IR'!$P10*24*(D39-D35)))</f>
        <v>826.97497545688145</v>
      </c>
      <c r="F39" s="32"/>
      <c r="G39" s="33">
        <f t="shared" si="2"/>
        <v>6.4937850252352973</v>
      </c>
      <c r="H39" s="32"/>
      <c r="I39" s="85"/>
    </row>
    <row r="40" spans="1:11" x14ac:dyDescent="0.25">
      <c r="A40" s="19"/>
      <c r="B40" s="19"/>
      <c r="C40" s="34">
        <f t="shared" si="0"/>
        <v>2.4305555555555559E-2</v>
      </c>
      <c r="D40" s="34">
        <f t="shared" si="1"/>
        <v>0.35763888888888878</v>
      </c>
      <c r="E40" s="35">
        <f>('DAT IR'!$C$3) + ('DAT IR'!W10*(1-EXP(-'DAT IR'!$P10*24*(D40-$D$35)))) + (('DAT IR'!$X10-'DAT IR'!$C$3)*EXP(-'DAT IR'!$P10*24*(D40-D35)))</f>
        <v>833.45794652121208</v>
      </c>
      <c r="F40" s="35"/>
      <c r="G40" s="36">
        <f t="shared" si="2"/>
        <v>6.4829710643306271</v>
      </c>
      <c r="H40" s="32"/>
      <c r="I40" s="85"/>
    </row>
    <row r="41" spans="1:11" x14ac:dyDescent="0.25">
      <c r="C41" s="31">
        <f t="shared" si="0"/>
        <v>2.5000000000000005E-2</v>
      </c>
      <c r="D41" s="31">
        <f t="shared" si="1"/>
        <v>0.35833333333333323</v>
      </c>
      <c r="E41" s="32">
        <f>('DAT IR'!$C$3) + ('DAT IR'!W11*(1-EXP(-'DAT IR'!$P11*24*(D41-$D$40)))) + (('DAT IR'!$X11-'DAT IR'!$C$3)*EXP(-'DAT IR'!$P11*24*(D41-D40)))</f>
        <v>839.93012163289495</v>
      </c>
      <c r="F41" s="32" t="s">
        <v>30</v>
      </c>
      <c r="G41" s="33">
        <f t="shared" si="2"/>
        <v>6.4721751116828727</v>
      </c>
      <c r="H41" s="32"/>
      <c r="I41" s="85"/>
    </row>
    <row r="42" spans="1:11" x14ac:dyDescent="0.25">
      <c r="C42" s="31">
        <f t="shared" si="0"/>
        <v>2.569444444444445E-2</v>
      </c>
      <c r="D42" s="31">
        <f t="shared" si="1"/>
        <v>0.35902777777777767</v>
      </c>
      <c r="E42" s="32">
        <f>('DAT IR'!$C$3) + ('DAT IR'!W11*(1-EXP(-'DAT IR'!$P11*24*(D42-$D$40)))) + (('DAT IR'!$X11-'DAT IR'!$C$3)*EXP(-'DAT IR'!$P11*24*(D42-D40)))</f>
        <v>846.39151877019845</v>
      </c>
      <c r="F42" s="32"/>
      <c r="G42" s="33">
        <f t="shared" si="2"/>
        <v>6.4613971373034929</v>
      </c>
      <c r="H42" s="32"/>
      <c r="I42" s="85"/>
    </row>
    <row r="43" spans="1:11" x14ac:dyDescent="0.25">
      <c r="C43" s="31">
        <f t="shared" si="0"/>
        <v>2.6388888888888896E-2</v>
      </c>
      <c r="D43" s="31">
        <f t="shared" si="1"/>
        <v>0.35972222222222211</v>
      </c>
      <c r="E43" s="32">
        <f>('DAT IR'!$C$3) + ('DAT IR'!W11*(1-EXP(-'DAT IR'!$P11*24*(D43-$D$40)))) + (('DAT IR'!$X11-'DAT IR'!$C$3)*EXP(-'DAT IR'!$P11*24*(D43-D40)))</f>
        <v>852.84215588145275</v>
      </c>
      <c r="F43" s="32"/>
      <c r="G43" s="33">
        <f t="shared" si="2"/>
        <v>6.4506371112543093</v>
      </c>
      <c r="H43" s="32"/>
      <c r="I43" s="85"/>
    </row>
    <row r="44" spans="1:11" x14ac:dyDescent="0.25">
      <c r="C44" s="31">
        <f t="shared" si="0"/>
        <v>2.7083333333333341E-2</v>
      </c>
      <c r="D44" s="31">
        <f t="shared" si="1"/>
        <v>0.36041666666666655</v>
      </c>
      <c r="E44" s="32">
        <f>('DAT IR'!$C$3) + ('DAT IR'!W11*(1-EXP(-'DAT IR'!$P11*24*(D44-$D$40)))) + (('DAT IR'!$X11-'DAT IR'!$C$3)*EXP(-'DAT IR'!$P11*24*(D44-D40)))</f>
        <v>859.28205088509753</v>
      </c>
      <c r="F44" s="32"/>
      <c r="G44" s="33">
        <f t="shared" si="2"/>
        <v>6.4398950036447786</v>
      </c>
      <c r="H44" s="32"/>
      <c r="I44" s="85"/>
    </row>
    <row r="45" spans="1:11" x14ac:dyDescent="0.25">
      <c r="A45" s="19"/>
      <c r="B45" s="19"/>
      <c r="C45" s="34">
        <f t="shared" si="0"/>
        <v>2.7777777777777787E-2</v>
      </c>
      <c r="D45" s="34">
        <f t="shared" si="1"/>
        <v>0.36111111111111099</v>
      </c>
      <c r="E45" s="35">
        <f>('DAT IR'!$C$3) + ('DAT IR'!W11*(1-EXP(-'DAT IR'!$P11*24*(D45-$D$40)))) + (('DAT IR'!$X11-'DAT IR'!$C$3)*EXP(-'DAT IR'!$P11*24*(D45-D40)))</f>
        <v>865.71122166973464</v>
      </c>
      <c r="F45" s="35"/>
      <c r="G45" s="36">
        <f t="shared" si="2"/>
        <v>6.4291707846371082</v>
      </c>
      <c r="H45" s="32"/>
      <c r="I45" s="85"/>
    </row>
    <row r="46" spans="1:11" x14ac:dyDescent="0.25">
      <c r="C46" s="31">
        <f t="shared" si="0"/>
        <v>2.8472222222222232E-2</v>
      </c>
      <c r="D46" s="31">
        <f t="shared" si="1"/>
        <v>0.36180555555555544</v>
      </c>
      <c r="E46" s="32">
        <f>('DAT IR'!$C$3) + ('DAT IR'!W12*(1-EXP(-'DAT IR'!$P12*24*(D46-$D$45)))) + (('DAT IR'!$X12-'DAT IR'!$C$3)*EXP(-'DAT IR'!$P12*24*(D46-D45)))</f>
        <v>872.12968609417567</v>
      </c>
      <c r="F46" s="32" t="s">
        <v>31</v>
      </c>
      <c r="G46" s="33">
        <f t="shared" si="2"/>
        <v>6.4184644244410265</v>
      </c>
      <c r="H46" s="32"/>
      <c r="I46" s="85"/>
    </row>
    <row r="47" spans="1:11" x14ac:dyDescent="0.25">
      <c r="C47" s="31">
        <f t="shared" si="0"/>
        <v>2.9166666666666678E-2</v>
      </c>
      <c r="D47" s="31">
        <f t="shared" si="1"/>
        <v>0.36249999999999988</v>
      </c>
      <c r="E47" s="32">
        <f>('DAT IR'!$C$3) + ('DAT IR'!W12*(1-EXP(-'DAT IR'!$P12*24*(D47-$D$45)))) + (('DAT IR'!$X12-'DAT IR'!$C$3)*EXP(-'DAT IR'!$P12*24*(D47-D45)))</f>
        <v>878.53746198749286</v>
      </c>
      <c r="F47" s="32"/>
      <c r="G47" s="33">
        <f t="shared" si="2"/>
        <v>6.4077758933171935</v>
      </c>
      <c r="H47" s="32"/>
      <c r="I47" s="85"/>
    </row>
    <row r="48" spans="1:11" x14ac:dyDescent="0.25">
      <c r="C48" s="31">
        <f t="shared" si="0"/>
        <v>2.9861111111111123E-2</v>
      </c>
      <c r="D48" s="31">
        <f t="shared" si="1"/>
        <v>0.36319444444444432</v>
      </c>
      <c r="E48" s="32">
        <f>('DAT IR'!$C$3) + ('DAT IR'!W12*(1-EXP(-'DAT IR'!$P12*24*(D48-$D$45)))) + (('DAT IR'!$X12-'DAT IR'!$C$3)*EXP(-'DAT IR'!$P12*24*(D48-D45)))</f>
        <v>884.93456714906779</v>
      </c>
      <c r="F48" s="32"/>
      <c r="G48" s="33">
        <f t="shared" si="2"/>
        <v>6.3971051615749275</v>
      </c>
      <c r="H48" s="32"/>
      <c r="I48" s="85"/>
    </row>
    <row r="49" spans="1:9" x14ac:dyDescent="0.25">
      <c r="C49" s="31">
        <f t="shared" si="0"/>
        <v>3.0555555555555568E-2</v>
      </c>
      <c r="D49" s="31">
        <f t="shared" si="1"/>
        <v>0.36388888888888876</v>
      </c>
      <c r="E49" s="32">
        <f>('DAT IR'!$C$3) + ('DAT IR'!W12*(1-EXP(-'DAT IR'!$P12*24*(D49-$D$45)))) + (('DAT IR'!$X12-'DAT IR'!$C$3)*EXP(-'DAT IR'!$P12*24*(D49-D45)))</f>
        <v>891.32101934864113</v>
      </c>
      <c r="F49" s="32"/>
      <c r="G49" s="33">
        <f t="shared" si="2"/>
        <v>6.3864521995733412</v>
      </c>
      <c r="H49" s="32"/>
      <c r="I49" s="85"/>
    </row>
    <row r="50" spans="1:9" x14ac:dyDescent="0.25">
      <c r="A50" s="19"/>
      <c r="B50" s="19"/>
      <c r="C50" s="34">
        <f t="shared" si="0"/>
        <v>3.1250000000000014E-2</v>
      </c>
      <c r="D50" s="34">
        <f t="shared" si="1"/>
        <v>0.3645833333333332</v>
      </c>
      <c r="E50" s="35">
        <f>('DAT IR'!$C$3) + ('DAT IR'!W12*(1-EXP(-'DAT IR'!$P12*24*(D50-$D$45)))) + (('DAT IR'!$X12-'DAT IR'!$C$3)*EXP(-'DAT IR'!$P12*24*(D50-D45)))</f>
        <v>897.69683632636179</v>
      </c>
      <c r="F50" s="35"/>
      <c r="G50" s="36">
        <f t="shared" si="2"/>
        <v>6.3758169777206604</v>
      </c>
      <c r="H50" s="32"/>
      <c r="I50" s="85"/>
    </row>
    <row r="51" spans="1:9" x14ac:dyDescent="0.25">
      <c r="C51" s="31">
        <f t="shared" si="0"/>
        <v>3.1944444444444456E-2</v>
      </c>
      <c r="D51" s="31">
        <f t="shared" si="1"/>
        <v>0.36527777777777765</v>
      </c>
      <c r="E51" s="32">
        <f>('DAT IR'!$C$3) + ('DAT IR'!W13*(1-EXP(-'DAT IR'!$P13*24*(D51-$D$50)))) + (('DAT IR'!$X13-'DAT IR'!$C$3)*EXP(-'DAT IR'!$P13*24*(D51-D50)))</f>
        <v>904.06203579283658</v>
      </c>
      <c r="F51" s="32" t="s">
        <v>32</v>
      </c>
      <c r="G51" s="33">
        <f t="shared" si="2"/>
        <v>6.3651994664747917</v>
      </c>
      <c r="H51" s="32"/>
      <c r="I51" s="85"/>
    </row>
    <row r="52" spans="1:9" x14ac:dyDescent="0.25">
      <c r="C52" s="31">
        <f t="shared" si="0"/>
        <v>3.2638888888888898E-2</v>
      </c>
      <c r="D52" s="31">
        <f t="shared" si="1"/>
        <v>0.36597222222222209</v>
      </c>
      <c r="E52" s="32">
        <f>('DAT IR'!$C$3) + ('DAT IR'!W13*(1-EXP(-'DAT IR'!$P13*24*(D52-$D$50)))) + (('DAT IR'!$X13-'DAT IR'!$C$3)*EXP(-'DAT IR'!$P13*24*(D52-D50)))</f>
        <v>910.41663542917945</v>
      </c>
      <c r="F52" s="32"/>
      <c r="G52" s="33">
        <f t="shared" si="2"/>
        <v>6.3545996363428685</v>
      </c>
      <c r="H52" s="32"/>
      <c r="I52" s="85"/>
    </row>
    <row r="53" spans="1:9" x14ac:dyDescent="0.25">
      <c r="C53" s="31">
        <f t="shared" si="0"/>
        <v>3.333333333333334E-2</v>
      </c>
      <c r="D53" s="31">
        <f t="shared" si="1"/>
        <v>0.36666666666666653</v>
      </c>
      <c r="E53" s="32">
        <f>('DAT IR'!$C$3) + ('DAT IR'!W13*(1-EXP(-'DAT IR'!$P13*24*(D53-$D$50)))) + (('DAT IR'!$X13-'DAT IR'!$C$3)*EXP(-'DAT IR'!$P13*24*(D53-D50)))</f>
        <v>916.76065288706025</v>
      </c>
      <c r="F53" s="32"/>
      <c r="G53" s="33">
        <f t="shared" si="2"/>
        <v>6.3440174578807955</v>
      </c>
      <c r="H53" s="32"/>
      <c r="I53" s="85"/>
    </row>
    <row r="54" spans="1:9" x14ac:dyDescent="0.25">
      <c r="A54" s="20"/>
      <c r="B54" s="20"/>
      <c r="C54" s="24">
        <f t="shared" si="0"/>
        <v>3.4027777777777782E-2</v>
      </c>
      <c r="D54" s="24">
        <f t="shared" si="1"/>
        <v>0.36736111111111097</v>
      </c>
      <c r="E54" s="32">
        <f>('DAT IR'!$C$3) + ('DAT IR'!W13*(1-EXP(-'DAT IR'!$P13*24*(D54-$D$50)))) + (('DAT IR'!$X13-'DAT IR'!$C$3)*EXP(-'DAT IR'!$P13*24*(D54-D50)))</f>
        <v>923.09410578875338</v>
      </c>
      <c r="F54" s="25"/>
      <c r="G54" s="26">
        <f t="shared" si="2"/>
        <v>6.3334529016931356</v>
      </c>
      <c r="H54" s="32"/>
      <c r="I54" s="85"/>
    </row>
    <row r="55" spans="1:9" x14ac:dyDescent="0.25">
      <c r="A55" s="19"/>
      <c r="B55" s="19"/>
      <c r="C55" s="34">
        <f t="shared" si="0"/>
        <v>3.4722222222222224E-2</v>
      </c>
      <c r="D55" s="34">
        <f t="shared" si="1"/>
        <v>0.36805555555555541</v>
      </c>
      <c r="E55" s="35">
        <f>('DAT IR'!$C$3) + ('DAT IR'!W13*(1-EXP(-'DAT IR'!$P13*24*(D55-$D$50)))) + (('DAT IR'!$X13-'DAT IR'!$C$3)*EXP(-'DAT IR'!$P13*24*(D55-D50)))</f>
        <v>929.41701172718786</v>
      </c>
      <c r="F55" s="35"/>
      <c r="G55" s="36">
        <f t="shared" si="2"/>
        <v>6.3229059384344737</v>
      </c>
      <c r="H55" s="32"/>
      <c r="I55" s="85"/>
    </row>
    <row r="56" spans="1:9" x14ac:dyDescent="0.25">
      <c r="C56" s="31">
        <f t="shared" si="0"/>
        <v>3.5416666666666666E-2</v>
      </c>
      <c r="D56" s="31">
        <f t="shared" si="1"/>
        <v>0.36874999999999986</v>
      </c>
      <c r="E56" s="32">
        <f>('DAT IR'!$C$3) + ('DAT IR'!W14*(1-EXP(-'DAT IR'!$P14*24*(D56-$D$55)))) + (('DAT IR'!$X14-'DAT IR'!$C$3)*EXP(-'DAT IR'!$P14*24*(D56-D55)))</f>
        <v>935.72938826599511</v>
      </c>
      <c r="F56" s="32" t="s">
        <v>83</v>
      </c>
      <c r="G56" s="33">
        <f t="shared" si="2"/>
        <v>6.312376538807257</v>
      </c>
      <c r="H56" s="32"/>
      <c r="I56" s="85"/>
    </row>
    <row r="57" spans="1:9" x14ac:dyDescent="0.25">
      <c r="C57" s="31">
        <f t="shared" si="0"/>
        <v>3.6111111111111108E-2</v>
      </c>
      <c r="D57" s="31">
        <f t="shared" si="1"/>
        <v>0.3694444444444443</v>
      </c>
      <c r="E57" s="32">
        <f>('DAT IR'!$C$3) + ('DAT IR'!W14*(1-EXP(-'DAT IR'!$P14*24*(D57-$D$55)))) + (('DAT IR'!$X14-'DAT IR'!$C$3)*EXP(-'DAT IR'!$P14*24*(D57-D55)))</f>
        <v>942.03125293955895</v>
      </c>
      <c r="F57" s="32"/>
      <c r="G57" s="33">
        <f t="shared" si="2"/>
        <v>6.3018646735638413</v>
      </c>
      <c r="H57" s="32"/>
      <c r="I57" s="85"/>
    </row>
    <row r="58" spans="1:9" x14ac:dyDescent="0.25">
      <c r="C58" s="31">
        <f t="shared" si="0"/>
        <v>3.680555555555555E-2</v>
      </c>
      <c r="D58" s="31">
        <f t="shared" si="1"/>
        <v>0.37013888888888874</v>
      </c>
      <c r="E58" s="32">
        <f>('DAT IR'!$C$3) + ('DAT IR'!W14*(1-EXP(-'DAT IR'!$P14*24*(D58-$D$55)))) + (('DAT IR'!$X14-'DAT IR'!$C$3)*EXP(-'DAT IR'!$P14*24*(D58-D55)))</f>
        <v>948.32262325306283</v>
      </c>
      <c r="F58" s="32"/>
      <c r="G58" s="33">
        <f t="shared" si="2"/>
        <v>6.2913703135038759</v>
      </c>
      <c r="H58" s="32"/>
      <c r="I58" s="85"/>
    </row>
    <row r="59" spans="1:9" x14ac:dyDescent="0.25">
      <c r="A59" s="20"/>
      <c r="B59" s="20"/>
      <c r="C59" s="31">
        <f t="shared" si="0"/>
        <v>3.7499999999999992E-2</v>
      </c>
      <c r="D59" s="31">
        <f t="shared" si="1"/>
        <v>0.37083333333333318</v>
      </c>
      <c r="E59" s="32">
        <f>('DAT IR'!$C$3) + ('DAT IR'!W14*(1-EXP(-'DAT IR'!$P14*24*(D59-$D$55)))) + (('DAT IR'!$X14-'DAT IR'!$C$3)*EXP(-'DAT IR'!$P14*24*(D59-D55)))</f>
        <v>954.60351668253941</v>
      </c>
      <c r="F59" s="25"/>
      <c r="G59" s="26">
        <f t="shared" si="2"/>
        <v>6.2808934294765777</v>
      </c>
      <c r="H59" s="32"/>
      <c r="I59" s="85"/>
    </row>
    <row r="60" spans="1:9" x14ac:dyDescent="0.25">
      <c r="A60" s="19"/>
      <c r="B60" s="19"/>
      <c r="C60" s="34">
        <f t="shared" si="0"/>
        <v>3.8194444444444434E-2</v>
      </c>
      <c r="D60" s="34">
        <f t="shared" si="1"/>
        <v>0.37152777777777762</v>
      </c>
      <c r="E60" s="35">
        <f>('DAT IR'!$C$3) + ('DAT IR'!W14*(1-EXP(-'DAT IR'!$P14*24*(D60-$D$55)))) + (('DAT IR'!$X14-'DAT IR'!$C$3)*EXP(-'DAT IR'!$P14*24*(D60-D55)))</f>
        <v>960.87395067491889</v>
      </c>
      <c r="F60" s="35"/>
      <c r="G60" s="36">
        <f t="shared" si="2"/>
        <v>6.2704339923794805</v>
      </c>
      <c r="H60" s="32"/>
      <c r="I60" s="85"/>
    </row>
    <row r="61" spans="1:9" x14ac:dyDescent="0.25">
      <c r="C61" s="31">
        <f t="shared" si="0"/>
        <v>3.8888888888888876E-2</v>
      </c>
      <c r="D61" s="31">
        <f t="shared" si="1"/>
        <v>0.37222222222222207</v>
      </c>
      <c r="E61" s="32">
        <f>('DAT IR'!$C$3) + ('DAT IR'!W15*(1-EXP(-'DAT IR'!$P15*24*(D61-$D$60)))) + (('DAT IR'!$X15-'DAT IR'!$C$3)*EXP(-'DAT IR'!$P15*24*(D61-D60)))</f>
        <v>967.13394264807744</v>
      </c>
      <c r="F61" s="32" t="s">
        <v>84</v>
      </c>
      <c r="G61" s="33">
        <f t="shared" si="2"/>
        <v>6.2599919731585487</v>
      </c>
      <c r="H61" s="32"/>
      <c r="I61" s="85"/>
    </row>
    <row r="62" spans="1:9" x14ac:dyDescent="0.25">
      <c r="C62" s="31">
        <f t="shared" si="0"/>
        <v>3.9583333333333318E-2</v>
      </c>
      <c r="D62" s="31">
        <f t="shared" si="1"/>
        <v>0.37291666666666651</v>
      </c>
      <c r="E62" s="32">
        <f>('DAT IR'!$C$3) + ('DAT IR'!W15*(1-EXP(-'DAT IR'!$P15*24*(D62-$D$60)))) + (('DAT IR'!$X15-'DAT IR'!$C$3)*EXP(-'DAT IR'!$P15*24*(D62-D60)))</f>
        <v>973.38350999088584</v>
      </c>
      <c r="F62" s="32"/>
      <c r="G62" s="33">
        <f t="shared" si="2"/>
        <v>6.2495673428084046</v>
      </c>
      <c r="H62" s="32"/>
      <c r="I62" s="85"/>
    </row>
    <row r="63" spans="1:9" x14ac:dyDescent="0.25">
      <c r="C63" s="31">
        <f t="shared" si="0"/>
        <v>4.027777777777776E-2</v>
      </c>
      <c r="D63" s="31">
        <f t="shared" si="1"/>
        <v>0.37361111111111095</v>
      </c>
      <c r="E63" s="32">
        <f>('DAT IR'!$C$3) + ('DAT IR'!W15*(1-EXP(-'DAT IR'!$P15*24*(D63-$D$60)))) + (('DAT IR'!$X15-'DAT IR'!$C$3)*EXP(-'DAT IR'!$P15*24*(D63-D60)))</f>
        <v>979.6226700632576</v>
      </c>
      <c r="F63" s="32"/>
      <c r="G63" s="33">
        <f t="shared" si="2"/>
        <v>6.2391600723717602</v>
      </c>
      <c r="H63" s="32"/>
      <c r="I63" s="85"/>
    </row>
    <row r="64" spans="1:9" x14ac:dyDescent="0.25">
      <c r="C64" s="31">
        <f t="shared" si="0"/>
        <v>4.0972222222222202E-2</v>
      </c>
      <c r="D64" s="31">
        <f t="shared" si="1"/>
        <v>0.37430555555555539</v>
      </c>
      <c r="E64" s="32">
        <f>('DAT IR'!$C$3) + ('DAT IR'!W15*(1-EXP(-'DAT IR'!$P15*24*(D64-$D$60)))) + (('DAT IR'!$X15-'DAT IR'!$C$3)*EXP(-'DAT IR'!$P15*24*(D64-D60)))</f>
        <v>985.85144019619645</v>
      </c>
      <c r="F64" s="32"/>
      <c r="G64" s="33">
        <f t="shared" si="2"/>
        <v>6.2287701329388483</v>
      </c>
      <c r="H64" s="32"/>
      <c r="I64" s="85"/>
    </row>
    <row r="65" spans="1:9" x14ac:dyDescent="0.25">
      <c r="A65" s="19"/>
      <c r="B65" s="19"/>
      <c r="C65" s="34">
        <f t="shared" si="0"/>
        <v>4.1666666666666644E-2</v>
      </c>
      <c r="D65" s="34">
        <f t="shared" si="1"/>
        <v>0.37499999999999983</v>
      </c>
      <c r="E65" s="35">
        <f>('DAT IR'!$C$3) + ('DAT IR'!W15*(1-EXP(-'DAT IR'!$P15*24*(D65-$D$60)))) + (('DAT IR'!$X15-'DAT IR'!$C$3)*EXP(-'DAT IR'!$P15*24*(D65-D60)))</f>
        <v>992.06983769184603</v>
      </c>
      <c r="F65" s="30"/>
      <c r="G65" s="36">
        <f t="shared" si="2"/>
        <v>6.2183974956495831</v>
      </c>
      <c r="H65" s="32"/>
      <c r="I65" s="85"/>
    </row>
    <row r="66" spans="1:9" x14ac:dyDescent="0.25">
      <c r="C66" s="31">
        <f t="shared" si="0"/>
        <v>4.2361111111111086E-2</v>
      </c>
      <c r="D66" s="31">
        <f t="shared" si="1"/>
        <v>0.37569444444444428</v>
      </c>
      <c r="E66" s="32">
        <f>('DAT IR'!$C$3) + ('DAT IR'!W16*(1-EXP(-'DAT IR'!$P16*24*(D66-$D$65)))) + (('DAT IR'!$X16-'DAT IR'!$C$3)*EXP(-'DAT IR'!$P16*24*(D66-D65)))</f>
        <v>998.2778798235363</v>
      </c>
      <c r="F66" s="29" t="s">
        <v>85</v>
      </c>
      <c r="G66" s="33">
        <f t="shared" si="2"/>
        <v>6.208042131690263</v>
      </c>
      <c r="H66" s="32"/>
      <c r="I66" s="85"/>
    </row>
    <row r="67" spans="1:9" x14ac:dyDescent="0.25">
      <c r="C67" s="31">
        <f t="shared" si="0"/>
        <v>4.3055555555555527E-2</v>
      </c>
      <c r="D67" s="31">
        <f t="shared" si="1"/>
        <v>0.37638888888888872</v>
      </c>
      <c r="E67" s="32">
        <f>('DAT IR'!$C$3) + ('DAT IR'!W16*(1-EXP(-'DAT IR'!$P16*24*(D67-$D$65)))) + (('DAT IR'!$X16-'DAT IR'!$C$3)*EXP(-'DAT IR'!$P16*24*(D67-D65)))</f>
        <v>1004.4755838358332</v>
      </c>
      <c r="G67" s="33">
        <f t="shared" si="2"/>
        <v>6.1977040122968674</v>
      </c>
      <c r="H67" s="32"/>
      <c r="I67" s="85"/>
    </row>
    <row r="68" spans="1:9" x14ac:dyDescent="0.25">
      <c r="C68" s="31">
        <f t="shared" si="0"/>
        <v>4.3749999999999969E-2</v>
      </c>
      <c r="D68" s="31">
        <f t="shared" si="1"/>
        <v>0.37708333333333316</v>
      </c>
      <c r="E68" s="32">
        <f>('DAT IR'!$C$3) + ('DAT IR'!W16*(1-EXP(-'DAT IR'!$P16*24*(D68-$D$65)))) + (('DAT IR'!$X16-'DAT IR'!$C$3)*EXP(-'DAT IR'!$P16*24*(D68-D65)))</f>
        <v>1010.6629669445852</v>
      </c>
      <c r="G68" s="33">
        <f t="shared" si="2"/>
        <v>6.1873831087519875</v>
      </c>
      <c r="H68" s="32"/>
      <c r="I68" s="85"/>
    </row>
    <row r="69" spans="1:9" x14ac:dyDescent="0.25">
      <c r="C69" s="31">
        <f t="shared" si="0"/>
        <v>4.4444444444444411E-2</v>
      </c>
      <c r="D69" s="31">
        <f t="shared" si="1"/>
        <v>0.3777777777777776</v>
      </c>
      <c r="E69" s="32">
        <f>('DAT IR'!$C$3) + ('DAT IR'!W16*(1-EXP(-'DAT IR'!$P16*24*(D69-$D$65)))) + (('DAT IR'!$X16-'DAT IR'!$C$3)*EXP(-'DAT IR'!$P16*24*(D69-D65)))</f>
        <v>1016.840046336971</v>
      </c>
      <c r="G69" s="33">
        <f t="shared" si="2"/>
        <v>6.1770793923858491</v>
      </c>
      <c r="H69" s="32"/>
      <c r="I69" s="85"/>
    </row>
    <row r="70" spans="1:9" x14ac:dyDescent="0.25">
      <c r="A70" s="19"/>
      <c r="B70" s="19"/>
      <c r="C70" s="34">
        <f t="shared" ref="C70:C133" si="3">C69+$B$2</f>
        <v>4.5138888888888853E-2</v>
      </c>
      <c r="D70" s="34">
        <f t="shared" ref="D70:D133" si="4">D69+$B$2</f>
        <v>0.37847222222222204</v>
      </c>
      <c r="E70" s="35">
        <f>('DAT IR'!$C$3) + ('DAT IR'!W16*(1-EXP(-'DAT IR'!$P16*24*(D70-$D$65)))) + (('DAT IR'!$X16-'DAT IR'!$C$3)*EXP(-'DAT IR'!$P16*24*(D70-D65)))</f>
        <v>1023.006839171549</v>
      </c>
      <c r="F70" s="30"/>
      <c r="G70" s="36">
        <f t="shared" ref="G70:G133" si="5">E70-E69</f>
        <v>6.1667928345780183</v>
      </c>
      <c r="H70" s="32"/>
      <c r="I70" s="85"/>
    </row>
    <row r="71" spans="1:9" x14ac:dyDescent="0.25">
      <c r="C71" s="31">
        <f t="shared" si="3"/>
        <v>4.5833333333333295E-2</v>
      </c>
      <c r="D71" s="31">
        <f t="shared" si="4"/>
        <v>0.37916666666666649</v>
      </c>
      <c r="E71" s="32">
        <f>('DAT IR'!$C$3) + ('DAT IR'!W17*(1-EXP(-'DAT IR'!$P17*24*(D71-$D$70)))) + (('DAT IR'!$X17-'DAT IR'!$C$3)*EXP(-'DAT IR'!$P17*24*(D71-D70)))</f>
        <v>1029.1633625783029</v>
      </c>
      <c r="F71" s="32" t="s">
        <v>86</v>
      </c>
      <c r="G71" s="33">
        <f t="shared" si="5"/>
        <v>6.1565234067538768</v>
      </c>
      <c r="H71" s="32"/>
      <c r="I71" s="85"/>
    </row>
    <row r="72" spans="1:9" x14ac:dyDescent="0.25">
      <c r="C72" s="31">
        <f t="shared" si="3"/>
        <v>4.6527777777777737E-2</v>
      </c>
      <c r="D72" s="31">
        <f t="shared" si="4"/>
        <v>0.37986111111111093</v>
      </c>
      <c r="E72" s="32">
        <f>('DAT IR'!$C$3) + ('DAT IR'!W17*(1-EXP(-'DAT IR'!$P17*24*(D72-$D$70)))) + (('DAT IR'!$X17-'DAT IR'!$C$3)*EXP(-'DAT IR'!$P17*24*(D72-D70)))</f>
        <v>1035.3096336586909</v>
      </c>
      <c r="F72" s="32"/>
      <c r="G72" s="33">
        <f t="shared" si="5"/>
        <v>6.1462710803880327</v>
      </c>
      <c r="H72" s="32"/>
      <c r="I72" s="85"/>
    </row>
    <row r="73" spans="1:9" x14ac:dyDescent="0.25">
      <c r="C73" s="31">
        <f t="shared" si="3"/>
        <v>4.7222222222222179E-2</v>
      </c>
      <c r="D73" s="31">
        <f t="shared" si="4"/>
        <v>0.38055555555555537</v>
      </c>
      <c r="E73" s="32">
        <f>('DAT IR'!$C$3) + ('DAT IR'!W17*(1-EXP(-'DAT IR'!$P17*24*(D73-$D$70)))) + (('DAT IR'!$X17-'DAT IR'!$C$3)*EXP(-'DAT IR'!$P17*24*(D73-D70)))</f>
        <v>1041.4456694856922</v>
      </c>
      <c r="F73" s="32"/>
      <c r="G73" s="33">
        <f t="shared" si="5"/>
        <v>6.1360358270012512</v>
      </c>
      <c r="H73" s="32"/>
      <c r="I73" s="85"/>
    </row>
    <row r="74" spans="1:9" x14ac:dyDescent="0.25">
      <c r="C74" s="31">
        <f t="shared" si="3"/>
        <v>4.7916666666666621E-2</v>
      </c>
      <c r="D74" s="31">
        <f t="shared" si="4"/>
        <v>0.38124999999999981</v>
      </c>
      <c r="E74" s="32">
        <f>('DAT IR'!$C$3) + ('DAT IR'!W17*(1-EXP(-'DAT IR'!$P17*24*(D74-$D$70)))) + (('DAT IR'!$X17-'DAT IR'!$C$3)*EXP(-'DAT IR'!$P17*24*(D74-D70)))</f>
        <v>1047.571487103854</v>
      </c>
      <c r="F74" s="25"/>
      <c r="G74" s="33">
        <f t="shared" si="5"/>
        <v>6.1258176181618182</v>
      </c>
      <c r="H74" s="32"/>
      <c r="I74" s="85"/>
    </row>
    <row r="75" spans="1:9" x14ac:dyDescent="0.25">
      <c r="A75" s="19"/>
      <c r="B75" s="19"/>
      <c r="C75" s="34">
        <f t="shared" si="3"/>
        <v>4.8611111111111063E-2</v>
      </c>
      <c r="D75" s="34">
        <f t="shared" si="4"/>
        <v>0.38194444444444425</v>
      </c>
      <c r="E75" s="35">
        <f>('DAT IR'!$C$3) + ('DAT IR'!W17*(1-EXP(-'DAT IR'!$P17*24*(D75-$D$70)))) + (('DAT IR'!$X17-'DAT IR'!$C$3)*EXP(-'DAT IR'!$P17*24*(D75-D70)))</f>
        <v>1053.6871035293414</v>
      </c>
      <c r="F75" s="35"/>
      <c r="G75" s="36">
        <f t="shared" si="5"/>
        <v>6.1156164254873602</v>
      </c>
      <c r="H75" s="32"/>
      <c r="I75" s="85"/>
    </row>
    <row r="76" spans="1:9" x14ac:dyDescent="0.25">
      <c r="C76" s="31">
        <f t="shared" si="3"/>
        <v>4.9305555555555505E-2</v>
      </c>
      <c r="D76" s="31">
        <f t="shared" si="4"/>
        <v>0.3826388888888887</v>
      </c>
      <c r="E76" s="32">
        <f>('DAT IR'!$C$3) + ('DAT IR'!W18*(1-EXP(-'DAT IR'!$P18*24*(D76-$D$75)))) + (('DAT IR'!$X18-'DAT IR'!$C$3)*EXP(-'DAT IR'!$P18*24*(D76-D75)))</f>
        <v>1059.7925357499807</v>
      </c>
      <c r="F76" s="32" t="s">
        <v>87</v>
      </c>
      <c r="G76" s="33">
        <f t="shared" si="5"/>
        <v>6.1054322206393863</v>
      </c>
      <c r="H76" s="32"/>
      <c r="I76" s="85"/>
    </row>
    <row r="77" spans="1:9" x14ac:dyDescent="0.25">
      <c r="C77" s="31">
        <f t="shared" si="3"/>
        <v>4.9999999999999947E-2</v>
      </c>
      <c r="D77" s="31">
        <f t="shared" si="4"/>
        <v>0.38333333333333314</v>
      </c>
      <c r="E77" s="32">
        <f>('DAT IR'!$C$3) + ('DAT IR'!W18*(1-EXP(-'DAT IR'!$P18*24*(D77-$D$75)))) + (('DAT IR'!$X18-'DAT IR'!$C$3)*EXP(-'DAT IR'!$P18*24*(D77-D75)))</f>
        <v>1065.8878007253102</v>
      </c>
      <c r="F77" s="32"/>
      <c r="G77" s="33">
        <f t="shared" si="5"/>
        <v>6.0952649753294281</v>
      </c>
      <c r="H77" s="32"/>
      <c r="I77" s="85"/>
    </row>
    <row r="78" spans="1:9" x14ac:dyDescent="0.25">
      <c r="C78" s="31">
        <f t="shared" si="3"/>
        <v>5.0694444444444389E-2</v>
      </c>
      <c r="D78" s="31">
        <f t="shared" si="4"/>
        <v>0.38402777777777758</v>
      </c>
      <c r="E78" s="32">
        <f>('DAT IR'!$C$3) + ('DAT IR'!W18*(1-EXP(-'DAT IR'!$P18*24*(D78-$D$75)))) + (('DAT IR'!$X18-'DAT IR'!$C$3)*EXP(-'DAT IR'!$P18*24*(D78-D75)))</f>
        <v>1071.9729153866258</v>
      </c>
      <c r="F78" s="32"/>
      <c r="G78" s="33">
        <f t="shared" si="5"/>
        <v>6.0851146613156288</v>
      </c>
      <c r="H78" s="32"/>
      <c r="I78" s="85"/>
    </row>
    <row r="79" spans="1:9" x14ac:dyDescent="0.25">
      <c r="C79" s="31">
        <f t="shared" si="3"/>
        <v>5.1388888888888831E-2</v>
      </c>
      <c r="D79" s="31">
        <f t="shared" si="4"/>
        <v>0.38472222222222202</v>
      </c>
      <c r="E79" s="32">
        <f>('DAT IR'!$C$3) + ('DAT IR'!W18*(1-EXP(-'DAT IR'!$P18*24*(D79-$D$75)))) + (('DAT IR'!$X18-'DAT IR'!$C$3)*EXP(-'DAT IR'!$P18*24*(D79-D75)))</f>
        <v>1078.0478966370272</v>
      </c>
      <c r="F79" s="32"/>
      <c r="G79" s="33">
        <f t="shared" si="5"/>
        <v>6.0749812504013789</v>
      </c>
      <c r="H79" s="32"/>
      <c r="I79" s="85"/>
    </row>
    <row r="80" spans="1:9" x14ac:dyDescent="0.25">
      <c r="A80" s="19"/>
      <c r="B80" s="19"/>
      <c r="C80" s="34">
        <f t="shared" si="3"/>
        <v>5.2083333333333273E-2</v>
      </c>
      <c r="D80" s="34">
        <f t="shared" si="4"/>
        <v>0.38541666666666646</v>
      </c>
      <c r="E80" s="35">
        <f>('DAT IR'!$C$3) + ('DAT IR'!W18*(1-EXP(-'DAT IR'!$P18*24*(D80-$D$75)))) + (('DAT IR'!$X18-'DAT IR'!$C$3)*EXP(-'DAT IR'!$P18*24*(D80-D75)))</f>
        <v>1084.1127613514664</v>
      </c>
      <c r="F80" s="30"/>
      <c r="G80" s="36">
        <f t="shared" si="5"/>
        <v>6.0648647144391816</v>
      </c>
      <c r="H80" s="32"/>
      <c r="I80" s="85"/>
    </row>
    <row r="81" spans="1:9" x14ac:dyDescent="0.25">
      <c r="C81" s="31">
        <f t="shared" si="3"/>
        <v>5.2777777777777715E-2</v>
      </c>
      <c r="D81" s="31">
        <f t="shared" si="4"/>
        <v>0.38611111111111091</v>
      </c>
      <c r="E81" s="32">
        <f>('DAT IR'!$C$3) + ('DAT IR'!W19*(1-EXP(-'DAT IR'!$P19*24*(D81-$D$80)))) + (('DAT IR'!$X19-'DAT IR'!$C$3)*EXP(-'DAT IR'!$P19*24*(D81-D80)))</f>
        <v>1090.1675263767934</v>
      </c>
      <c r="F81" s="32" t="s">
        <v>88</v>
      </c>
      <c r="G81" s="33">
        <f t="shared" si="5"/>
        <v>6.0547650253270149</v>
      </c>
      <c r="H81" s="32"/>
      <c r="I81" s="85"/>
    </row>
    <row r="82" spans="1:9" x14ac:dyDescent="0.25">
      <c r="C82" s="31">
        <f t="shared" si="3"/>
        <v>5.3472222222222157E-2</v>
      </c>
      <c r="D82" s="31">
        <f t="shared" si="4"/>
        <v>0.38680555555555535</v>
      </c>
      <c r="E82" s="32">
        <f>('DAT IR'!$C$3) + ('DAT IR'!W19*(1-EXP(-'DAT IR'!$P19*24*(D82-$D$80)))) + (('DAT IR'!$X19-'DAT IR'!$C$3)*EXP(-'DAT IR'!$P19*24*(D82-D80)))</f>
        <v>1096.2122085318042</v>
      </c>
      <c r="F82" s="32"/>
      <c r="G82" s="33">
        <f t="shared" si="5"/>
        <v>6.0446821550108325</v>
      </c>
      <c r="H82" s="32"/>
      <c r="I82" s="85"/>
    </row>
    <row r="83" spans="1:9" x14ac:dyDescent="0.25">
      <c r="C83" s="31">
        <f t="shared" si="3"/>
        <v>5.4166666666666599E-2</v>
      </c>
      <c r="D83" s="31">
        <f t="shared" si="4"/>
        <v>0.38749999999999979</v>
      </c>
      <c r="E83" s="32">
        <f>('DAT IR'!$C$3) + ('DAT IR'!W19*(1-EXP(-'DAT IR'!$P19*24*(D83-$D$80)))) + (('DAT IR'!$X19-'DAT IR'!$C$3)*EXP(-'DAT IR'!$P19*24*(D83-D80)))</f>
        <v>1102.2468246072867</v>
      </c>
      <c r="F83" s="32"/>
      <c r="G83" s="33">
        <f t="shared" si="5"/>
        <v>6.0346160754825178</v>
      </c>
      <c r="H83" s="32"/>
      <c r="I83" s="85"/>
    </row>
    <row r="84" spans="1:9" x14ac:dyDescent="0.25">
      <c r="C84" s="31">
        <f t="shared" si="3"/>
        <v>5.4861111111111041E-2</v>
      </c>
      <c r="D84" s="31">
        <f t="shared" si="4"/>
        <v>0.38819444444444423</v>
      </c>
      <c r="E84" s="32">
        <f>('DAT IR'!$C$3) + ('DAT IR'!W19*(1-EXP(-'DAT IR'!$P19*24*(D84-$D$80)))) + (('DAT IR'!$X19-'DAT IR'!$C$3)*EXP(-'DAT IR'!$P19*24*(D84-D80)))</f>
        <v>1108.2713913660666</v>
      </c>
      <c r="F84" s="25"/>
      <c r="G84" s="33">
        <f t="shared" si="5"/>
        <v>6.0245667587798835</v>
      </c>
      <c r="H84" s="32"/>
      <c r="I84" s="85"/>
    </row>
    <row r="85" spans="1:9" x14ac:dyDescent="0.25">
      <c r="A85" s="19"/>
      <c r="B85" s="19"/>
      <c r="C85" s="34">
        <f t="shared" si="3"/>
        <v>5.5555555555555483E-2</v>
      </c>
      <c r="D85" s="34">
        <f t="shared" si="4"/>
        <v>0.38888888888888867</v>
      </c>
      <c r="E85" s="35">
        <f>('DAT IR'!$C$3) + ('DAT IR'!W19*(1-EXP(-'DAT IR'!$P19*24*(D85-$D$80)))) + (('DAT IR'!$X19-'DAT IR'!$C$3)*EXP(-'DAT IR'!$P19*24*(D85-D80)))</f>
        <v>1114.2859255430558</v>
      </c>
      <c r="F85" s="35"/>
      <c r="G85" s="36">
        <f t="shared" si="5"/>
        <v>6.0145341769891729</v>
      </c>
      <c r="H85" s="32"/>
      <c r="I85" s="85"/>
    </row>
    <row r="86" spans="1:9" x14ac:dyDescent="0.25">
      <c r="C86" s="31">
        <f t="shared" si="3"/>
        <v>5.6249999999999925E-2</v>
      </c>
      <c r="D86" s="31">
        <f t="shared" si="4"/>
        <v>0.38958333333333311</v>
      </c>
      <c r="E86" s="32">
        <f>('DAT IR'!$C$3) + ('DAT IR'!W20*(1-EXP(-'DAT IR'!$P20*24*(D86-$D$85)))) + (('DAT IR'!$X20-'DAT IR'!$C$3)*EXP(-'DAT IR'!$P20*24*(D86-D85)))</f>
        <v>1120.2904438452972</v>
      </c>
      <c r="F86" s="32" t="s">
        <v>89</v>
      </c>
      <c r="G86" s="33">
        <f t="shared" si="5"/>
        <v>6.0045183022414221</v>
      </c>
      <c r="H86" s="32"/>
      <c r="I86" s="85"/>
    </row>
    <row r="87" spans="1:9" x14ac:dyDescent="0.25">
      <c r="C87" s="31">
        <f t="shared" si="3"/>
        <v>5.6944444444444367E-2</v>
      </c>
      <c r="D87" s="31">
        <f t="shared" si="4"/>
        <v>0.39027777777777756</v>
      </c>
      <c r="E87" s="32">
        <f>('DAT IR'!$C$3) + ('DAT IR'!W20*(1-EXP(-'DAT IR'!$P20*24*(D87-$D$85)))) + (('DAT IR'!$X20-'DAT IR'!$C$3)*EXP(-'DAT IR'!$P20*24*(D87-D85)))</f>
        <v>1126.2849629520128</v>
      </c>
      <c r="F87" s="32"/>
      <c r="G87" s="33">
        <f t="shared" si="5"/>
        <v>5.9945191067156429</v>
      </c>
      <c r="H87" s="32"/>
      <c r="I87" s="85"/>
    </row>
    <row r="88" spans="1:9" x14ac:dyDescent="0.25">
      <c r="C88" s="31">
        <f t="shared" si="3"/>
        <v>5.7638888888888809E-2</v>
      </c>
      <c r="D88" s="31">
        <f t="shared" si="4"/>
        <v>0.390972222222222</v>
      </c>
      <c r="E88" s="32">
        <f>('DAT IR'!$C$3) + ('DAT IR'!W20*(1-EXP(-'DAT IR'!$P20*24*(D88-$D$85)))) + (('DAT IR'!$X20-'DAT IR'!$C$3)*EXP(-'DAT IR'!$P20*24*(D88-D85)))</f>
        <v>1132.269499514648</v>
      </c>
      <c r="F88" s="32"/>
      <c r="G88" s="33">
        <f t="shared" si="5"/>
        <v>5.984536562635185</v>
      </c>
      <c r="H88" s="32"/>
      <c r="I88" s="85"/>
    </row>
    <row r="89" spans="1:9" x14ac:dyDescent="0.25">
      <c r="C89" s="31">
        <f t="shared" si="3"/>
        <v>5.8333333333333251E-2</v>
      </c>
      <c r="D89" s="31">
        <f t="shared" si="4"/>
        <v>0.39166666666666644</v>
      </c>
      <c r="E89" s="32">
        <f>('DAT IR'!$C$3) + ('DAT IR'!W20*(1-EXP(-'DAT IR'!$P20*24*(D89-$D$85)))) + (('DAT IR'!$X20-'DAT IR'!$C$3)*EXP(-'DAT IR'!$P20*24*(D89-D85)))</f>
        <v>1138.2440701569194</v>
      </c>
      <c r="F89" s="32"/>
      <c r="G89" s="33">
        <f t="shared" si="5"/>
        <v>5.9745706422713738</v>
      </c>
      <c r="H89" s="32"/>
      <c r="I89" s="85"/>
    </row>
    <row r="90" spans="1:9" x14ac:dyDescent="0.25">
      <c r="A90" s="19"/>
      <c r="B90" s="19"/>
      <c r="C90" s="34">
        <f t="shared" si="3"/>
        <v>5.9027777777777693E-2</v>
      </c>
      <c r="D90" s="34">
        <f t="shared" si="4"/>
        <v>0.39236111111111088</v>
      </c>
      <c r="E90" s="35">
        <f>('DAT IR'!$C$3) + ('DAT IR'!W20*(1-EXP(-'DAT IR'!$P20*24*(D90-$D$85)))) + (('DAT IR'!$X20-'DAT IR'!$C$3)*EXP(-'DAT IR'!$P20*24*(D90-D85)))</f>
        <v>1144.2086914748602</v>
      </c>
      <c r="F90" s="30"/>
      <c r="G90" s="36">
        <f t="shared" si="5"/>
        <v>5.9646213179407823</v>
      </c>
      <c r="H90" s="32"/>
      <c r="I90" s="85"/>
    </row>
    <row r="91" spans="1:9" x14ac:dyDescent="0.25">
      <c r="C91" s="31">
        <f t="shared" si="3"/>
        <v>5.9722222222222135E-2</v>
      </c>
      <c r="D91" s="31">
        <f t="shared" si="4"/>
        <v>0.39305555555555532</v>
      </c>
      <c r="E91" s="32">
        <f>('DAT IR'!$C$3) + ('DAT IR'!W21*(1-EXP(-'DAT IR'!$P21*24*(D91-$D$90)))) + (('DAT IR'!$X21-'DAT IR'!$C$3)*EXP(-'DAT IR'!$P21*24*(D91-D90)))</f>
        <v>1150.163380036867</v>
      </c>
      <c r="F91" s="32" t="s">
        <v>90</v>
      </c>
      <c r="G91" s="33">
        <f t="shared" si="5"/>
        <v>5.9546885620068224</v>
      </c>
      <c r="H91" s="32"/>
      <c r="I91" s="85"/>
    </row>
    <row r="92" spans="1:9" x14ac:dyDescent="0.25">
      <c r="C92" s="31">
        <f t="shared" si="3"/>
        <v>6.0416666666666577E-2</v>
      </c>
      <c r="D92" s="31">
        <f t="shared" si="4"/>
        <v>0.39374999999999977</v>
      </c>
      <c r="E92" s="32">
        <f>('DAT IR'!$C$3) + ('DAT IR'!W21*(1-EXP(-'DAT IR'!$P21*24*(D92-$D$90)))) + (('DAT IR'!$X21-'DAT IR'!$C$3)*EXP(-'DAT IR'!$P21*24*(D92-D90)))</f>
        <v>1156.1081523837449</v>
      </c>
      <c r="F92" s="32"/>
      <c r="G92" s="33">
        <f t="shared" si="5"/>
        <v>5.9447723468779259</v>
      </c>
      <c r="H92" s="32"/>
      <c r="I92" s="85"/>
    </row>
    <row r="93" spans="1:9" x14ac:dyDescent="0.25">
      <c r="C93" s="31">
        <f t="shared" si="3"/>
        <v>6.1111111111111019E-2</v>
      </c>
      <c r="D93" s="31">
        <f t="shared" si="4"/>
        <v>0.39444444444444421</v>
      </c>
      <c r="E93" s="32">
        <f>('DAT IR'!$C$3) + ('DAT IR'!W21*(1-EXP(-'DAT IR'!$P21*24*(D93-$D$90)))) + (('DAT IR'!$X21-'DAT IR'!$C$3)*EXP(-'DAT IR'!$P21*24*(D93-D90)))</f>
        <v>1162.043025028755</v>
      </c>
      <c r="F93" s="32"/>
      <c r="G93" s="33">
        <f t="shared" si="5"/>
        <v>5.9348726450100457</v>
      </c>
      <c r="H93" s="32"/>
      <c r="I93" s="85"/>
    </row>
    <row r="94" spans="1:9" x14ac:dyDescent="0.25">
      <c r="C94" s="31">
        <f t="shared" si="3"/>
        <v>6.1805555555555461E-2</v>
      </c>
      <c r="D94" s="31">
        <f t="shared" si="4"/>
        <v>0.39513888888888865</v>
      </c>
      <c r="E94" s="32">
        <f>('DAT IR'!$C$3) + ('DAT IR'!W21*(1-EXP(-'DAT IR'!$P21*24*(D94-$D$90)))) + (('DAT IR'!$X21-'DAT IR'!$C$3)*EXP(-'DAT IR'!$P21*24*(D94-D90)))</f>
        <v>1167.9680144576578</v>
      </c>
      <c r="F94" s="25"/>
      <c r="G94" s="33">
        <f t="shared" si="5"/>
        <v>5.9249894289027907</v>
      </c>
      <c r="H94" s="32"/>
      <c r="I94" s="85"/>
    </row>
    <row r="95" spans="1:9" x14ac:dyDescent="0.25">
      <c r="A95" s="19"/>
      <c r="B95" s="19"/>
      <c r="C95" s="34">
        <f t="shared" si="3"/>
        <v>6.2499999999999903E-2</v>
      </c>
      <c r="D95" s="34">
        <f t="shared" si="4"/>
        <v>0.39583333333333309</v>
      </c>
      <c r="E95" s="35">
        <f>('DAT IR'!$C$3) + ('DAT IR'!W21*(1-EXP(-'DAT IR'!$P21*24*(D95-$D$90)))) + (('DAT IR'!$X21-'DAT IR'!$C$3)*EXP(-'DAT IR'!$P21*24*(D95-D90)))</f>
        <v>1173.8831371287611</v>
      </c>
      <c r="F95" s="35"/>
      <c r="G95" s="36">
        <f t="shared" si="5"/>
        <v>5.9151226711032905</v>
      </c>
      <c r="H95" s="32"/>
      <c r="I95" s="85"/>
    </row>
    <row r="96" spans="1:9" x14ac:dyDescent="0.25">
      <c r="C96" s="31">
        <f t="shared" si="3"/>
        <v>6.3194444444444345E-2</v>
      </c>
      <c r="D96" s="31">
        <f t="shared" si="4"/>
        <v>0.39652777777777753</v>
      </c>
      <c r="E96" s="32">
        <f>('DAT IR'!$C$3) + ('DAT IR'!W22*(1-EXP(-'DAT IR'!$P22*24*(D96-$D$95)))) + (('DAT IR'!$X22-'DAT IR'!$C$3)*EXP(-'DAT IR'!$P22*24*(D96-D95)))</f>
        <v>1179.788409472965</v>
      </c>
      <c r="F96" s="32" t="s">
        <v>57</v>
      </c>
      <c r="G96" s="33">
        <f t="shared" si="5"/>
        <v>5.9052723442039223</v>
      </c>
      <c r="H96" s="32"/>
      <c r="I96" s="85"/>
    </row>
    <row r="97" spans="1:9" x14ac:dyDescent="0.25">
      <c r="C97" s="31">
        <f t="shared" si="3"/>
        <v>6.3888888888888787E-2</v>
      </c>
      <c r="D97" s="31">
        <f t="shared" si="4"/>
        <v>0.39722222222222198</v>
      </c>
      <c r="E97" s="32">
        <f>('DAT IR'!$C$3) + ('DAT IR'!W22*(1-EXP(-'DAT IR'!$P22*24*(D97-$D$95)))) + (('DAT IR'!$X22-'DAT IR'!$C$3)*EXP(-'DAT IR'!$P22*24*(D97-D95)))</f>
        <v>1185.683847893808</v>
      </c>
      <c r="F97" s="32"/>
      <c r="G97" s="33">
        <f t="shared" si="5"/>
        <v>5.8954384208429929</v>
      </c>
      <c r="H97" s="32"/>
      <c r="I97" s="85"/>
    </row>
    <row r="98" spans="1:9" x14ac:dyDescent="0.25">
      <c r="C98" s="31">
        <f t="shared" si="3"/>
        <v>6.4583333333333229E-2</v>
      </c>
      <c r="D98" s="31">
        <f t="shared" si="4"/>
        <v>0.39791666666666642</v>
      </c>
      <c r="E98" s="32">
        <f>('DAT IR'!$C$3) + ('DAT IR'!W22*(1-EXP(-'DAT IR'!$P22*24*(D98-$D$95)))) + (('DAT IR'!$X22-'DAT IR'!$C$3)*EXP(-'DAT IR'!$P22*24*(D98-D95)))</f>
        <v>1191.5694687675114</v>
      </c>
      <c r="F98" s="32"/>
      <c r="G98" s="33">
        <f t="shared" si="5"/>
        <v>5.8856208737033739</v>
      </c>
      <c r="H98" s="32"/>
      <c r="I98" s="85"/>
    </row>
    <row r="99" spans="1:9" x14ac:dyDescent="0.25">
      <c r="C99" s="31">
        <f t="shared" si="3"/>
        <v>6.5277777777777671E-2</v>
      </c>
      <c r="D99" s="31">
        <f t="shared" si="4"/>
        <v>0.39861111111111086</v>
      </c>
      <c r="E99" s="32">
        <f>('DAT IR'!$C$3) + ('DAT IR'!W22*(1-EXP(-'DAT IR'!$P22*24*(D99-$D$95)))) + (('DAT IR'!$X22-'DAT IR'!$C$3)*EXP(-'DAT IR'!$P22*24*(D99-D95)))</f>
        <v>1197.4452884430259</v>
      </c>
      <c r="F99" s="32"/>
      <c r="G99" s="33">
        <f t="shared" si="5"/>
        <v>5.8758196755145491</v>
      </c>
      <c r="H99" s="32"/>
      <c r="I99" s="85"/>
    </row>
    <row r="100" spans="1:9" x14ac:dyDescent="0.25">
      <c r="A100" s="19"/>
      <c r="B100" s="19"/>
      <c r="C100" s="34">
        <f t="shared" si="3"/>
        <v>6.5972222222222113E-2</v>
      </c>
      <c r="D100" s="34">
        <f t="shared" si="4"/>
        <v>0.3993055555555553</v>
      </c>
      <c r="E100" s="35">
        <f>('DAT IR'!$C$3) + ('DAT IR'!W22*(1-EXP(-'DAT IR'!$P22*24*(D100-$D$95)))) + (('DAT IR'!$X22-'DAT IR'!$C$3)*EXP(-'DAT IR'!$P22*24*(D100-D95)))</f>
        <v>1203.3113232420767</v>
      </c>
      <c r="F100" s="30"/>
      <c r="G100" s="36">
        <f t="shared" si="5"/>
        <v>5.8660347990507944</v>
      </c>
      <c r="H100" s="32"/>
      <c r="I100" s="85"/>
    </row>
    <row r="101" spans="1:9" x14ac:dyDescent="0.25">
      <c r="C101" s="31">
        <f t="shared" si="3"/>
        <v>6.6666666666666555E-2</v>
      </c>
      <c r="D101" s="31">
        <f t="shared" si="4"/>
        <v>0.39999999999999974</v>
      </c>
      <c r="E101" s="32">
        <f>('DAT IR'!$C$3) + ('DAT IR'!W23*(1-EXP(-'DAT IR'!$P23*24*(D101-$D$100)))) + (('DAT IR'!$X23-'DAT IR'!$C$3)*EXP(-'DAT IR'!$P23*24*(D101-D100)))</f>
        <v>1209.1675894592083</v>
      </c>
      <c r="F101" s="32" t="s">
        <v>58</v>
      </c>
      <c r="G101" s="33">
        <f t="shared" si="5"/>
        <v>5.8562662171316333</v>
      </c>
      <c r="H101" s="32"/>
      <c r="I101" s="85"/>
    </row>
    <row r="102" spans="1:9" x14ac:dyDescent="0.25">
      <c r="C102" s="31">
        <f t="shared" si="3"/>
        <v>6.7361111111110997E-2</v>
      </c>
      <c r="D102" s="31">
        <f t="shared" si="4"/>
        <v>0.40069444444444419</v>
      </c>
      <c r="E102" s="32">
        <f>('DAT IR'!$C$3) + ('DAT IR'!W23*(1-EXP(-'DAT IR'!$P23*24*(D102-$D$100)))) + (('DAT IR'!$X23-'DAT IR'!$C$3)*EXP(-'DAT IR'!$P23*24*(D102-D100)))</f>
        <v>1215.0141033618311</v>
      </c>
      <c r="F102" s="32"/>
      <c r="G102" s="33">
        <f t="shared" si="5"/>
        <v>5.8465139026227462</v>
      </c>
      <c r="H102" s="32"/>
      <c r="I102" s="85"/>
    </row>
    <row r="103" spans="1:9" x14ac:dyDescent="0.25">
      <c r="C103" s="31">
        <f t="shared" si="3"/>
        <v>6.8055555555555439E-2</v>
      </c>
      <c r="D103" s="31">
        <f t="shared" si="4"/>
        <v>0.40138888888888863</v>
      </c>
      <c r="E103" s="32">
        <f>('DAT IR'!$C$3) + ('DAT IR'!W23*(1-EXP(-'DAT IR'!$P23*24*(D103-$D$100)))) + (('DAT IR'!$X23-'DAT IR'!$C$3)*EXP(-'DAT IR'!$P23*24*(D103-D100)))</f>
        <v>1220.8508811902652</v>
      </c>
      <c r="F103" s="32"/>
      <c r="G103" s="33">
        <f t="shared" si="5"/>
        <v>5.8367778284341512</v>
      </c>
      <c r="H103" s="32"/>
      <c r="I103" s="85"/>
    </row>
    <row r="104" spans="1:9" x14ac:dyDescent="0.25">
      <c r="C104" s="31">
        <f t="shared" si="3"/>
        <v>6.8749999999999881E-2</v>
      </c>
      <c r="D104" s="31">
        <f t="shared" si="4"/>
        <v>0.40208333333333307</v>
      </c>
      <c r="E104" s="32">
        <f>('DAT IR'!$C$3) + ('DAT IR'!W23*(1-EXP(-'DAT IR'!$P23*24*(D104-$D$100)))) + (('DAT IR'!$X23-'DAT IR'!$C$3)*EXP(-'DAT IR'!$P23*24*(D104-D100)))</f>
        <v>1226.6779391577861</v>
      </c>
      <c r="F104" s="25"/>
      <c r="G104" s="33">
        <f t="shared" si="5"/>
        <v>5.8270579675208865</v>
      </c>
      <c r="H104" s="32"/>
      <c r="I104" s="85"/>
    </row>
    <row r="105" spans="1:9" x14ac:dyDescent="0.25">
      <c r="A105" s="19"/>
      <c r="B105" s="19"/>
      <c r="C105" s="34">
        <f t="shared" si="3"/>
        <v>6.9444444444444323E-2</v>
      </c>
      <c r="D105" s="34">
        <f t="shared" si="4"/>
        <v>0.40277777777777751</v>
      </c>
      <c r="E105" s="35">
        <f>('DAT IR'!$C$3) + ('DAT IR'!W23*(1-EXP(-'DAT IR'!$P23*24*(D105-$D$100)))) + (('DAT IR'!$X23-'DAT IR'!$C$3)*EXP(-'DAT IR'!$P23*24*(D105-D100)))</f>
        <v>1232.4952934506691</v>
      </c>
      <c r="F105" s="35"/>
      <c r="G105" s="36">
        <f t="shared" si="5"/>
        <v>5.8173542928830102</v>
      </c>
      <c r="H105" s="32"/>
      <c r="I105" s="85"/>
    </row>
    <row r="106" spans="1:9" x14ac:dyDescent="0.25">
      <c r="C106" s="31">
        <f t="shared" si="3"/>
        <v>7.0138888888888765E-2</v>
      </c>
      <c r="D106" s="31">
        <f t="shared" si="4"/>
        <v>0.40347222222222195</v>
      </c>
      <c r="E106" s="32">
        <f>('DAT IR'!$C$3) + ('DAT IR'!W24*(1-EXP(-'DAT IR'!$P24*24*(D106-$D$105)))) + (('DAT IR'!$X24-'DAT IR'!$C$3)*EXP(-'DAT IR'!$P24*24*(D106-D105)))</f>
        <v>1238.3029602282361</v>
      </c>
      <c r="F106" s="32" t="s">
        <v>59</v>
      </c>
      <c r="G106" s="33">
        <f t="shared" si="5"/>
        <v>5.8076667775669648</v>
      </c>
      <c r="H106" s="32"/>
      <c r="I106" s="85"/>
    </row>
    <row r="107" spans="1:9" x14ac:dyDescent="0.25">
      <c r="C107" s="31">
        <f t="shared" si="3"/>
        <v>7.0833333333333207E-2</v>
      </c>
      <c r="D107" s="31">
        <f t="shared" si="4"/>
        <v>0.4041666666666664</v>
      </c>
      <c r="E107" s="32">
        <f>('DAT IR'!$C$3) + ('DAT IR'!W24*(1-EXP(-'DAT IR'!$P24*24*(D107-$D$105)))) + (('DAT IR'!$X24-'DAT IR'!$C$3)*EXP(-'DAT IR'!$P24*24*(D107-D105)))</f>
        <v>1244.1009556228983</v>
      </c>
      <c r="F107" s="32"/>
      <c r="G107" s="33">
        <f t="shared" si="5"/>
        <v>5.7979953946621663</v>
      </c>
      <c r="H107" s="32"/>
      <c r="I107" s="85"/>
    </row>
    <row r="108" spans="1:9" x14ac:dyDescent="0.25">
      <c r="C108" s="31">
        <f t="shared" si="3"/>
        <v>7.1527777777777649E-2</v>
      </c>
      <c r="D108" s="31">
        <f t="shared" si="4"/>
        <v>0.40486111111111084</v>
      </c>
      <c r="E108" s="32">
        <f>('DAT IR'!$C$3) + ('DAT IR'!W24*(1-EXP(-'DAT IR'!$P24*24*(D108-$D$105)))) + (('DAT IR'!$X24-'DAT IR'!$C$3)*EXP(-'DAT IR'!$P24*24*(D108-D105)))</f>
        <v>1249.8892957402022</v>
      </c>
      <c r="F108" s="32"/>
      <c r="G108" s="33">
        <f t="shared" si="5"/>
        <v>5.7883401173039601</v>
      </c>
      <c r="H108" s="32"/>
      <c r="I108" s="85"/>
    </row>
    <row r="109" spans="1:9" x14ac:dyDescent="0.25">
      <c r="A109" s="20"/>
      <c r="B109" s="20"/>
      <c r="C109" s="24">
        <f t="shared" si="3"/>
        <v>7.2222222222222091E-2</v>
      </c>
      <c r="D109" s="24">
        <f t="shared" si="4"/>
        <v>0.40555555555555528</v>
      </c>
      <c r="E109" s="25">
        <f>('DAT IR'!$C$3) + ('DAT IR'!W24*(1-EXP(-'DAT IR'!$P24*24*(D109-$D$105)))) + (('DAT IR'!$X24-'DAT IR'!$C$3)*EXP(-'DAT IR'!$P24*24*(D109-D105)))</f>
        <v>1255.667996658874</v>
      </c>
      <c r="F109" s="25"/>
      <c r="G109" s="26">
        <f t="shared" si="5"/>
        <v>5.7787009186718024</v>
      </c>
      <c r="H109" s="32"/>
      <c r="I109" s="85"/>
    </row>
    <row r="110" spans="1:9" x14ac:dyDescent="0.25">
      <c r="A110" s="19"/>
      <c r="B110" s="19"/>
      <c r="C110" s="34">
        <f t="shared" si="3"/>
        <v>7.2916666666666533E-2</v>
      </c>
      <c r="D110" s="34">
        <f t="shared" si="4"/>
        <v>0.40624999999999972</v>
      </c>
      <c r="E110" s="35">
        <f>('DAT IR'!$C$3) + ('DAT IR'!W24*(1-EXP(-'DAT IR'!$P24*24*(D110-$D$105)))) + (('DAT IR'!$X24-'DAT IR'!$C$3)*EXP(-'DAT IR'!$P24*24*(D110-D105)))</f>
        <v>1261.4370744308649</v>
      </c>
      <c r="F110" s="30"/>
      <c r="G110" s="36">
        <f t="shared" si="5"/>
        <v>5.769077771990851</v>
      </c>
      <c r="H110" s="32"/>
      <c r="I110" s="85"/>
    </row>
    <row r="111" spans="1:9" x14ac:dyDescent="0.25">
      <c r="A111" s="20"/>
      <c r="B111" s="20"/>
      <c r="C111" s="24">
        <f t="shared" si="3"/>
        <v>7.3611111111110974E-2</v>
      </c>
      <c r="D111" s="24">
        <f t="shared" si="4"/>
        <v>0.40694444444444416</v>
      </c>
      <c r="E111" s="25">
        <f>('DAT IR'!$C$3) + ('DAT IR'!W25*(1-EXP(-'DAT IR'!$P25*24*(D111-$D$110)))) + (('DAT IR'!$X25-'DAT IR'!$C$3)*EXP(-'DAT IR'!$P25*24*(D111-D110)))</f>
        <v>1267.1965450813939</v>
      </c>
      <c r="F111" s="23" t="s">
        <v>60</v>
      </c>
      <c r="G111" s="26">
        <f t="shared" si="5"/>
        <v>5.7594706505290105</v>
      </c>
      <c r="H111" s="32"/>
      <c r="I111" s="85"/>
    </row>
    <row r="112" spans="1:9" x14ac:dyDescent="0.25">
      <c r="A112" s="20"/>
      <c r="B112" s="20"/>
      <c r="C112" s="24">
        <f t="shared" si="3"/>
        <v>7.4305555555555416E-2</v>
      </c>
      <c r="D112" s="24">
        <f t="shared" si="4"/>
        <v>0.40763888888888861</v>
      </c>
      <c r="E112" s="25">
        <f>('DAT IR'!$C$3) + ('DAT IR'!W25*(1-EXP(-'DAT IR'!$P25*24*(D112-$D$110)))) + (('DAT IR'!$X25-'DAT IR'!$C$3)*EXP(-'DAT IR'!$P25*24*(D112-D110)))</f>
        <v>1272.9464246089944</v>
      </c>
      <c r="F112" s="23"/>
      <c r="G112" s="26">
        <f t="shared" si="5"/>
        <v>5.7498795276005694</v>
      </c>
      <c r="H112" s="32"/>
      <c r="I112" s="85"/>
    </row>
    <row r="113" spans="1:9" x14ac:dyDescent="0.25">
      <c r="A113" s="20"/>
      <c r="B113" s="20"/>
      <c r="C113" s="24">
        <f t="shared" si="3"/>
        <v>7.4999999999999858E-2</v>
      </c>
      <c r="D113" s="24">
        <f t="shared" si="4"/>
        <v>0.40833333333333305</v>
      </c>
      <c r="E113" s="25">
        <f>('DAT IR'!$C$3) + ('DAT IR'!W25*(1-EXP(-'DAT IR'!$P25*24*(D113-$D$110)))) + (('DAT IR'!$X25-'DAT IR'!$C$3)*EXP(-'DAT IR'!$P25*24*(D113-D110)))</f>
        <v>1278.6867289855584</v>
      </c>
      <c r="F113" s="23"/>
      <c r="G113" s="26">
        <f t="shared" si="5"/>
        <v>5.7403043765639268</v>
      </c>
      <c r="H113" s="32"/>
      <c r="I113" s="85"/>
    </row>
    <row r="114" spans="1:9" x14ac:dyDescent="0.25">
      <c r="A114" s="20"/>
      <c r="B114" s="20"/>
      <c r="C114" s="24">
        <f t="shared" si="3"/>
        <v>7.56944444444443E-2</v>
      </c>
      <c r="D114" s="24">
        <f t="shared" si="4"/>
        <v>0.40902777777777749</v>
      </c>
      <c r="E114" s="25">
        <f>('DAT IR'!$C$3) + ('DAT IR'!W25*(1-EXP(-'DAT IR'!$P25*24*(D114-$D$110)))) + (('DAT IR'!$X25-'DAT IR'!$C$3)*EXP(-'DAT IR'!$P25*24*(D114-D110)))</f>
        <v>1284.4174741563788</v>
      </c>
      <c r="F114" s="23"/>
      <c r="G114" s="26">
        <f t="shared" si="5"/>
        <v>5.7307451708204553</v>
      </c>
      <c r="H114" s="32"/>
      <c r="I114" s="85"/>
    </row>
    <row r="115" spans="1:9" x14ac:dyDescent="0.25">
      <c r="A115" s="19"/>
      <c r="B115" s="19"/>
      <c r="C115" s="34">
        <f t="shared" si="3"/>
        <v>7.6388888888888742E-2</v>
      </c>
      <c r="D115" s="34">
        <f t="shared" si="4"/>
        <v>0.40972222222222193</v>
      </c>
      <c r="E115" s="35">
        <f>('DAT IR'!$C$3) + ('DAT IR'!W25*(1-EXP(-'DAT IR'!$P25*24*(D115-$D$110)))) + (('DAT IR'!$X25-'DAT IR'!$C$3)*EXP(-'DAT IR'!$P25*24*(D115-D110)))</f>
        <v>1290.1386760401961</v>
      </c>
      <c r="F115" s="30"/>
      <c r="G115" s="36">
        <f t="shared" si="5"/>
        <v>5.7212018838172298</v>
      </c>
      <c r="H115" s="32"/>
      <c r="I115" s="85"/>
    </row>
    <row r="116" spans="1:9" x14ac:dyDescent="0.25">
      <c r="A116" s="20"/>
      <c r="B116" s="20"/>
      <c r="C116" s="24">
        <f t="shared" si="3"/>
        <v>7.7083333333333184E-2</v>
      </c>
      <c r="D116" s="24">
        <f t="shared" si="4"/>
        <v>0.41041666666666637</v>
      </c>
      <c r="E116" s="25">
        <f>('DAT IR'!$C$3) + ('DAT IR'!W26*(1-EXP(-'DAT IR'!$P26*24*(D116-$D$115)))) + (('DAT IR'!$X26-'DAT IR'!$C$3)*EXP(-'DAT IR'!$P26*24*(D116-D115)))</f>
        <v>1295.8503505292413</v>
      </c>
      <c r="F116" s="23" t="s">
        <v>61</v>
      </c>
      <c r="G116" s="26">
        <f t="shared" si="5"/>
        <v>5.7116744890452082</v>
      </c>
      <c r="H116" s="32"/>
      <c r="I116" s="85"/>
    </row>
    <row r="117" spans="1:9" x14ac:dyDescent="0.25">
      <c r="A117" s="20"/>
      <c r="B117" s="20"/>
      <c r="C117" s="24">
        <f t="shared" si="3"/>
        <v>7.7777777777777626E-2</v>
      </c>
      <c r="D117" s="24">
        <f t="shared" si="4"/>
        <v>0.41111111111111082</v>
      </c>
      <c r="E117" s="25">
        <f>('DAT IR'!$C$3) + ('DAT IR'!W26*(1-EXP(-'DAT IR'!$P26*24*(D117-$D$115)))) + (('DAT IR'!$X26-'DAT IR'!$C$3)*EXP(-'DAT IR'!$P26*24*(D117-D115)))</f>
        <v>1301.5525134892807</v>
      </c>
      <c r="F117" s="23"/>
      <c r="G117" s="26">
        <f t="shared" si="5"/>
        <v>5.702162960039459</v>
      </c>
      <c r="H117" s="32"/>
      <c r="I117" s="85"/>
    </row>
    <row r="118" spans="1:9" x14ac:dyDescent="0.25">
      <c r="A118" s="20"/>
      <c r="B118" s="20"/>
      <c r="C118" s="24">
        <f t="shared" si="3"/>
        <v>7.8472222222222068E-2</v>
      </c>
      <c r="D118" s="24">
        <f t="shared" si="4"/>
        <v>0.41180555555555526</v>
      </c>
      <c r="E118" s="25">
        <f>('DAT IR'!$C$3) + ('DAT IR'!W26*(1-EXP(-'DAT IR'!$P26*24*(D118-$D$115)))) + (('DAT IR'!$X26-'DAT IR'!$C$3)*EXP(-'DAT IR'!$P26*24*(D118-D115)))</f>
        <v>1307.2451807596597</v>
      </c>
      <c r="F118" s="23"/>
      <c r="G118" s="26">
        <f t="shared" si="5"/>
        <v>5.6926672703789336</v>
      </c>
      <c r="H118" s="32"/>
      <c r="I118" s="85"/>
    </row>
    <row r="119" spans="1:9" x14ac:dyDescent="0.25">
      <c r="A119" s="20"/>
      <c r="B119" s="20"/>
      <c r="C119" s="24">
        <f t="shared" si="3"/>
        <v>7.916666666666651E-2</v>
      </c>
      <c r="D119" s="24">
        <f t="shared" si="4"/>
        <v>0.4124999999999997</v>
      </c>
      <c r="E119" s="25">
        <f>('DAT IR'!$C$3) + ('DAT IR'!W26*(1-EXP(-'DAT IR'!$P26*24*(D119-$D$115)))) + (('DAT IR'!$X26-'DAT IR'!$C$3)*EXP(-'DAT IR'!$P26*24*(D119-D115)))</f>
        <v>1312.9283681533461</v>
      </c>
      <c r="F119" s="23"/>
      <c r="G119" s="26">
        <f t="shared" si="5"/>
        <v>5.6831873936864667</v>
      </c>
      <c r="H119" s="32"/>
      <c r="I119" s="85"/>
    </row>
    <row r="120" spans="1:9" x14ac:dyDescent="0.25">
      <c r="A120" s="19"/>
      <c r="B120" s="19"/>
      <c r="C120" s="34">
        <f t="shared" si="3"/>
        <v>7.9861111111110952E-2</v>
      </c>
      <c r="D120" s="34">
        <f t="shared" si="4"/>
        <v>0.41319444444444414</v>
      </c>
      <c r="E120" s="35">
        <f>('DAT IR'!$C$3) + ('DAT IR'!W26*(1-EXP(-'DAT IR'!$P26*24*(D120-$D$115)))) + (('DAT IR'!$X26-'DAT IR'!$C$3)*EXP(-'DAT IR'!$P26*24*(D120-D115)))</f>
        <v>1318.6020914569758</v>
      </c>
      <c r="F120" s="30"/>
      <c r="G120" s="36">
        <f t="shared" si="5"/>
        <v>5.6737233036296857</v>
      </c>
      <c r="H120" s="32"/>
      <c r="I120" s="85"/>
    </row>
    <row r="121" spans="1:9" x14ac:dyDescent="0.25">
      <c r="A121" s="20"/>
      <c r="B121" s="20"/>
      <c r="C121" s="24">
        <f t="shared" si="3"/>
        <v>8.0555555555555394E-2</v>
      </c>
      <c r="D121" s="24">
        <f t="shared" si="4"/>
        <v>0.41388888888888858</v>
      </c>
      <c r="E121" s="25">
        <f>('DAT IR'!$C$3) + ('DAT IR'!W27*(1-EXP(-'DAT IR'!$P27*24*(D121-$D$120)))) + (('DAT IR'!$X27-'DAT IR'!$C$3)*EXP(-'DAT IR'!$P27*24*(D121-D120)))</f>
        <v>1324.2663664308945</v>
      </c>
      <c r="F121" s="23" t="s">
        <v>62</v>
      </c>
      <c r="G121" s="26">
        <f t="shared" si="5"/>
        <v>5.6642749739187366</v>
      </c>
      <c r="H121" s="32"/>
      <c r="I121" s="85"/>
    </row>
    <row r="122" spans="1:9" x14ac:dyDescent="0.25">
      <c r="A122" s="20"/>
      <c r="B122" s="20"/>
      <c r="C122" s="24">
        <f t="shared" si="3"/>
        <v>8.1249999999999836E-2</v>
      </c>
      <c r="D122" s="24">
        <f t="shared" si="4"/>
        <v>0.41458333333333303</v>
      </c>
      <c r="E122" s="25">
        <f>('DAT IR'!$C$3) + ('DAT IR'!W27*(1-EXP(-'DAT IR'!$P27*24*(D122-$D$120)))) + (('DAT IR'!$X27-'DAT IR'!$C$3)*EXP(-'DAT IR'!$P27*24*(D122-D120)))</f>
        <v>1329.9212088092031</v>
      </c>
      <c r="F122" s="23"/>
      <c r="G122" s="26">
        <f t="shared" si="5"/>
        <v>5.6548423783085582</v>
      </c>
      <c r="H122" s="32"/>
      <c r="I122" s="85"/>
    </row>
    <row r="123" spans="1:9" x14ac:dyDescent="0.25">
      <c r="A123" s="20"/>
      <c r="B123" s="20"/>
      <c r="C123" s="24">
        <f t="shared" si="3"/>
        <v>8.1944444444444278E-2</v>
      </c>
      <c r="D123" s="24">
        <f t="shared" si="4"/>
        <v>0.41527777777777747</v>
      </c>
      <c r="E123" s="25">
        <f>('DAT IR'!$C$3) + ('DAT IR'!W27*(1-EXP(-'DAT IR'!$P27*24*(D123-$D$120)))) + (('DAT IR'!$X27-'DAT IR'!$C$3)*EXP(-'DAT IR'!$P27*24*(D123-D120)))</f>
        <v>1335.5666342998011</v>
      </c>
      <c r="F123" s="23"/>
      <c r="G123" s="26">
        <f t="shared" si="5"/>
        <v>5.6454254905979724</v>
      </c>
      <c r="H123" s="32"/>
      <c r="I123" s="85"/>
    </row>
    <row r="124" spans="1:9" x14ac:dyDescent="0.25">
      <c r="A124" s="20"/>
      <c r="B124" s="20"/>
      <c r="C124" s="24">
        <f t="shared" si="3"/>
        <v>8.263888888888872E-2</v>
      </c>
      <c r="D124" s="24">
        <f t="shared" si="4"/>
        <v>0.41597222222222191</v>
      </c>
      <c r="E124" s="25">
        <f>('DAT IR'!$C$3) + ('DAT IR'!W27*(1-EXP(-'DAT IR'!$P27*24*(D124-$D$120)))) + (('DAT IR'!$X27-'DAT IR'!$C$3)*EXP(-'DAT IR'!$P27*24*(D124-D120)))</f>
        <v>1341.2026585844287</v>
      </c>
      <c r="F124" s="23"/>
      <c r="G124" s="26">
        <f t="shared" si="5"/>
        <v>5.6360242846276378</v>
      </c>
      <c r="H124" s="32"/>
      <c r="I124" s="85"/>
    </row>
    <row r="125" spans="1:9" x14ac:dyDescent="0.25">
      <c r="A125" s="19"/>
      <c r="B125" s="19"/>
      <c r="C125" s="34">
        <f t="shared" si="3"/>
        <v>8.3333333333333162E-2</v>
      </c>
      <c r="D125" s="34">
        <f t="shared" si="4"/>
        <v>0.41666666666666635</v>
      </c>
      <c r="E125" s="35">
        <f>('DAT IR'!$C$3) + ('DAT IR'!W27*(1-EXP(-'DAT IR'!$P27*24*(D125-$D$120)))) + (('DAT IR'!$X27-'DAT IR'!$C$3)*EXP(-'DAT IR'!$P27*24*(D125-D120)))</f>
        <v>1346.8292973187138</v>
      </c>
      <c r="F125" s="30"/>
      <c r="G125" s="36">
        <f t="shared" si="5"/>
        <v>5.6266387342850521</v>
      </c>
      <c r="H125" s="32"/>
      <c r="I125" s="85"/>
    </row>
    <row r="126" spans="1:9" x14ac:dyDescent="0.25">
      <c r="A126" s="20"/>
      <c r="B126" s="20"/>
      <c r="C126" s="24">
        <f t="shared" si="3"/>
        <v>8.4027777777777604E-2</v>
      </c>
      <c r="D126" s="24">
        <f t="shared" si="4"/>
        <v>0.41736111111111079</v>
      </c>
      <c r="E126" s="25">
        <f>('DAT IR'!$C$3) + ('DAT IR'!W28*(1-EXP(-'DAT IR'!$P28*24*(D126-$D$125)))) + (('DAT IR'!$X28-'DAT IR'!$C$3)*EXP(-'DAT IR'!$P28*24*(D126-D125)))</f>
        <v>1352.4465661322108</v>
      </c>
      <c r="F126" s="23" t="s">
        <v>91</v>
      </c>
      <c r="G126" s="26">
        <f t="shared" si="5"/>
        <v>5.6172688134970485</v>
      </c>
      <c r="H126" s="32"/>
      <c r="I126" s="85"/>
    </row>
    <row r="127" spans="1:9" x14ac:dyDescent="0.25">
      <c r="A127" s="20"/>
      <c r="B127" s="20"/>
      <c r="C127" s="24">
        <f t="shared" si="3"/>
        <v>8.4722222222222046E-2</v>
      </c>
      <c r="D127" s="24">
        <f t="shared" si="4"/>
        <v>0.41805555555555524</v>
      </c>
      <c r="E127" s="25">
        <f>('DAT IR'!$C$3) + ('DAT IR'!W28*(1-EXP(-'DAT IR'!$P28*24*(D127-$D$125)))) + (('DAT IR'!$X28-'DAT IR'!$C$3)*EXP(-'DAT IR'!$P28*24*(D127-D125)))</f>
        <v>1358.0544806284488</v>
      </c>
      <c r="F127" s="23"/>
      <c r="G127" s="26">
        <f t="shared" si="5"/>
        <v>5.6079144962379814</v>
      </c>
      <c r="H127" s="32"/>
      <c r="I127" s="85"/>
    </row>
    <row r="128" spans="1:9" x14ac:dyDescent="0.25">
      <c r="A128" s="20"/>
      <c r="B128" s="20"/>
      <c r="C128" s="24">
        <f t="shared" si="3"/>
        <v>8.5416666666666488E-2</v>
      </c>
      <c r="D128" s="24">
        <f t="shared" si="4"/>
        <v>0.41874999999999968</v>
      </c>
      <c r="E128" s="25">
        <f>('DAT IR'!$C$3) + ('DAT IR'!W28*(1-EXP(-'DAT IR'!$P28*24*(D128-$D$125)))) + (('DAT IR'!$X28-'DAT IR'!$C$3)*EXP(-'DAT IR'!$P28*24*(D128-D125)))</f>
        <v>1363.653056384971</v>
      </c>
      <c r="F128" s="23"/>
      <c r="G128" s="26">
        <f t="shared" si="5"/>
        <v>5.5985757565222229</v>
      </c>
      <c r="H128" s="32"/>
      <c r="I128" s="85"/>
    </row>
    <row r="129" spans="1:9" x14ac:dyDescent="0.25">
      <c r="A129" s="20"/>
      <c r="B129" s="20"/>
      <c r="C129" s="24">
        <f t="shared" si="3"/>
        <v>8.611111111111093E-2</v>
      </c>
      <c r="D129" s="24">
        <f t="shared" si="4"/>
        <v>0.41944444444444412</v>
      </c>
      <c r="E129" s="25">
        <f>('DAT IR'!$C$3) + ('DAT IR'!W28*(1-EXP(-'DAT IR'!$P28*24*(D129-$D$125)))) + (('DAT IR'!$X28-'DAT IR'!$C$3)*EXP(-'DAT IR'!$P28*24*(D129-D125)))</f>
        <v>1369.2423089533806</v>
      </c>
      <c r="F129" s="23"/>
      <c r="G129" s="26">
        <f t="shared" si="5"/>
        <v>5.5892525684096199</v>
      </c>
      <c r="H129" s="32"/>
      <c r="I129" s="85"/>
    </row>
    <row r="130" spans="1:9" x14ac:dyDescent="0.25">
      <c r="A130" s="19"/>
      <c r="B130" s="19"/>
      <c r="C130" s="34">
        <f t="shared" si="3"/>
        <v>8.6805555555555372E-2</v>
      </c>
      <c r="D130" s="34">
        <f t="shared" si="4"/>
        <v>0.42013888888888856</v>
      </c>
      <c r="E130" s="35">
        <f>('DAT IR'!$C$3) + ('DAT IR'!W28*(1-EXP(-'DAT IR'!$P28*24*(D130-$D$125)))) + (('DAT IR'!$X28-'DAT IR'!$C$3)*EXP(-'DAT IR'!$P28*24*(D130-D125)))</f>
        <v>1374.822253859383</v>
      </c>
      <c r="F130" s="30"/>
      <c r="G130" s="36">
        <f t="shared" si="5"/>
        <v>5.5799449060023107</v>
      </c>
      <c r="H130" s="32"/>
      <c r="I130" s="85"/>
    </row>
    <row r="131" spans="1:9" x14ac:dyDescent="0.25">
      <c r="A131" s="20"/>
      <c r="B131" s="20"/>
      <c r="C131" s="24">
        <f t="shared" si="3"/>
        <v>8.7499999999999814E-2</v>
      </c>
      <c r="D131" s="24">
        <f t="shared" si="4"/>
        <v>0.420833333333333</v>
      </c>
      <c r="E131" s="25">
        <f>('DAT IR'!$C$3) + ('DAT IR'!W29*(1-EXP(-'DAT IR'!$P29*24*(D131-$D$130)))) + (('DAT IR'!$X29-'DAT IR'!$C$3)*EXP(-'DAT IR'!$P29*24*(D131-D130)))</f>
        <v>1380.3929066028281</v>
      </c>
      <c r="F131" s="23" t="s">
        <v>93</v>
      </c>
      <c r="G131" s="26">
        <f t="shared" si="5"/>
        <v>5.57065274344518</v>
      </c>
      <c r="H131" s="32"/>
      <c r="I131" s="85"/>
    </row>
    <row r="132" spans="1:9" x14ac:dyDescent="0.25">
      <c r="A132" s="20"/>
      <c r="B132" s="20"/>
      <c r="C132" s="24">
        <f t="shared" si="3"/>
        <v>8.8194444444444256E-2</v>
      </c>
      <c r="D132" s="24">
        <f t="shared" si="4"/>
        <v>0.42152777777777745</v>
      </c>
      <c r="E132" s="25">
        <f>('DAT IR'!$C$3) + ('DAT IR'!W29*(1-EXP(-'DAT IR'!$P29*24*(D132-$D$130)))) + (('DAT IR'!$X29-'DAT IR'!$C$3)*EXP(-'DAT IR'!$P29*24*(D132-D130)))</f>
        <v>1385.9542826577554</v>
      </c>
      <c r="F132" s="23"/>
      <c r="G132" s="26">
        <f t="shared" si="5"/>
        <v>5.5613760549272229</v>
      </c>
      <c r="H132" s="32"/>
      <c r="I132" s="85"/>
    </row>
    <row r="133" spans="1:9" x14ac:dyDescent="0.25">
      <c r="A133" s="20"/>
      <c r="B133" s="20"/>
      <c r="C133" s="24">
        <f t="shared" si="3"/>
        <v>8.8888888888888698E-2</v>
      </c>
      <c r="D133" s="24">
        <f t="shared" si="4"/>
        <v>0.42222222222222189</v>
      </c>
      <c r="E133" s="25">
        <f>('DAT IR'!$C$3) + ('DAT IR'!W29*(1-EXP(-'DAT IR'!$P29*24*(D133-$D$130)))) + (('DAT IR'!$X29-'DAT IR'!$C$3)*EXP(-'DAT IR'!$P29*24*(D133-D130)))</f>
        <v>1391.5063974724353</v>
      </c>
      <c r="F133" s="23"/>
      <c r="G133" s="26">
        <f t="shared" si="5"/>
        <v>5.5521148146799533</v>
      </c>
      <c r="H133" s="32"/>
      <c r="I133" s="85"/>
    </row>
    <row r="134" spans="1:9" x14ac:dyDescent="0.25">
      <c r="A134" s="20"/>
      <c r="B134" s="20"/>
      <c r="C134" s="24">
        <f t="shared" ref="C134:C197" si="6">C133+$B$2</f>
        <v>8.958333333333314E-2</v>
      </c>
      <c r="D134" s="24">
        <f t="shared" ref="D134:D197" si="7">D133+$B$2</f>
        <v>0.42291666666666633</v>
      </c>
      <c r="E134" s="25">
        <f>('DAT IR'!$C$3) + ('DAT IR'!W29*(1-EXP(-'DAT IR'!$P29*24*(D134-$D$130)))) + (('DAT IR'!$X29-'DAT IR'!$C$3)*EXP(-'DAT IR'!$P29*24*(D134-D130)))</f>
        <v>1397.0492664694123</v>
      </c>
      <c r="F134" s="23"/>
      <c r="G134" s="26">
        <f t="shared" ref="G134:G197" si="8">E134-E133</f>
        <v>5.5428689969769493</v>
      </c>
      <c r="H134" s="32"/>
      <c r="I134" s="85"/>
    </row>
    <row r="135" spans="1:9" x14ac:dyDescent="0.25">
      <c r="A135" s="19"/>
      <c r="B135" s="19"/>
      <c r="C135" s="34">
        <f t="shared" si="6"/>
        <v>9.0277777777777582E-2</v>
      </c>
      <c r="D135" s="34">
        <f t="shared" si="7"/>
        <v>0.42361111111111077</v>
      </c>
      <c r="E135" s="35">
        <f>('DAT IR'!$C$3) + ('DAT IR'!W29*(1-EXP(-'DAT IR'!$P29*24*(D135-$D$130)))) + (('DAT IR'!$X29-'DAT IR'!$C$3)*EXP(-'DAT IR'!$P29*24*(D135-D130)))</f>
        <v>1402.5829050455484</v>
      </c>
      <c r="F135" s="30"/>
      <c r="G135" s="36">
        <f t="shared" si="8"/>
        <v>5.5336385761361271</v>
      </c>
      <c r="H135" s="32"/>
      <c r="I135" s="85"/>
    </row>
    <row r="136" spans="1:9" x14ac:dyDescent="0.25">
      <c r="A136" s="20"/>
      <c r="B136" s="20"/>
      <c r="C136" s="24">
        <f t="shared" si="6"/>
        <v>9.0972222222222024E-2</v>
      </c>
      <c r="D136" s="24">
        <f t="shared" si="7"/>
        <v>0.42430555555555521</v>
      </c>
      <c r="E136" s="25">
        <f>('DAT IR'!$C$3) + ('DAT IR'!W30*(1-EXP(-'DAT IR'!$P30*24*(D136-$D$135)))) + (('DAT IR'!$X30-'DAT IR'!$C$3)*EXP(-'DAT IR'!$P30*24*(D136-D135)))</f>
        <v>1408.1073285720652</v>
      </c>
      <c r="F136" s="23" t="s">
        <v>94</v>
      </c>
      <c r="G136" s="26">
        <f t="shared" si="8"/>
        <v>5.5244235265167845</v>
      </c>
      <c r="H136" s="32"/>
      <c r="I136" s="85"/>
    </row>
    <row r="137" spans="1:9" x14ac:dyDescent="0.25">
      <c r="A137" s="20"/>
      <c r="B137" s="20"/>
      <c r="C137" s="24">
        <f t="shared" si="6"/>
        <v>9.1666666666666466E-2</v>
      </c>
      <c r="D137" s="24">
        <f t="shared" si="7"/>
        <v>0.42499999999999966</v>
      </c>
      <c r="E137" s="25">
        <f>('DAT IR'!$C$3) + ('DAT IR'!W30*(1-EXP(-'DAT IR'!$P30*24*(D137-$D$135)))) + (('DAT IR'!$X30-'DAT IR'!$C$3)*EXP(-'DAT IR'!$P30*24*(D137-D135)))</f>
        <v>1413.6225523945875</v>
      </c>
      <c r="F137" s="23"/>
      <c r="G137" s="26">
        <f t="shared" si="8"/>
        <v>5.51522382252233</v>
      </c>
      <c r="H137" s="32"/>
      <c r="I137" s="85"/>
    </row>
    <row r="138" spans="1:9" x14ac:dyDescent="0.25">
      <c r="A138" s="20"/>
      <c r="B138" s="20"/>
      <c r="C138" s="24">
        <f t="shared" si="6"/>
        <v>9.2361111111110908E-2</v>
      </c>
      <c r="D138" s="24">
        <f t="shared" si="7"/>
        <v>0.4256944444444441</v>
      </c>
      <c r="E138" s="25">
        <f>('DAT IR'!$C$3) + ('DAT IR'!W30*(1-EXP(-'DAT IR'!$P30*24*(D138-$D$135)))) + (('DAT IR'!$X30-'DAT IR'!$C$3)*EXP(-'DAT IR'!$P30*24*(D138-D135)))</f>
        <v>1419.1285918331851</v>
      </c>
      <c r="F138" s="23"/>
      <c r="G138" s="26">
        <f t="shared" si="8"/>
        <v>5.5060394385975542</v>
      </c>
      <c r="H138" s="32"/>
      <c r="I138" s="85"/>
    </row>
    <row r="139" spans="1:9" x14ac:dyDescent="0.25">
      <c r="A139" s="20"/>
      <c r="B139" s="20"/>
      <c r="C139" s="24">
        <f t="shared" si="6"/>
        <v>9.305555555555535E-2</v>
      </c>
      <c r="D139" s="24">
        <f t="shared" si="7"/>
        <v>0.42638888888888854</v>
      </c>
      <c r="E139" s="25">
        <f>('DAT IR'!$C$3) + ('DAT IR'!W30*(1-EXP(-'DAT IR'!$P30*24*(D139-$D$135)))) + (('DAT IR'!$X30-'DAT IR'!$C$3)*EXP(-'DAT IR'!$P30*24*(D139-D135)))</f>
        <v>1424.625462182415</v>
      </c>
      <c r="F139" s="23"/>
      <c r="G139" s="26">
        <f t="shared" si="8"/>
        <v>5.4968703492299937</v>
      </c>
      <c r="H139" s="32"/>
      <c r="I139" s="85"/>
    </row>
    <row r="140" spans="1:9" x14ac:dyDescent="0.25">
      <c r="A140" s="19"/>
      <c r="B140" s="19"/>
      <c r="C140" s="34">
        <f t="shared" si="6"/>
        <v>9.3749999999999792E-2</v>
      </c>
      <c r="D140" s="34">
        <f t="shared" si="7"/>
        <v>0.42708333333333298</v>
      </c>
      <c r="E140" s="35">
        <f>('DAT IR'!$C$3) + ('DAT IR'!W30*(1-EXP(-'DAT IR'!$P30*24*(D140-$D$135)))) + (('DAT IR'!$X30-'DAT IR'!$C$3)*EXP(-'DAT IR'!$P30*24*(D140-D135)))</f>
        <v>1430.1131787113657</v>
      </c>
      <c r="F140" s="30"/>
      <c r="G140" s="36">
        <f t="shared" si="8"/>
        <v>5.4877165289506138</v>
      </c>
      <c r="H140" s="32"/>
      <c r="I140" s="85"/>
    </row>
    <row r="141" spans="1:9" x14ac:dyDescent="0.25">
      <c r="A141" s="20"/>
      <c r="B141" s="20"/>
      <c r="C141" s="24">
        <f t="shared" si="6"/>
        <v>9.4444444444444234E-2</v>
      </c>
      <c r="D141" s="24">
        <f t="shared" si="7"/>
        <v>0.42777777777777742</v>
      </c>
      <c r="E141" s="25">
        <f>('DAT IR'!$C$3) + ('DAT IR'!W31*(1-EXP(-'DAT IR'!$P31*24*(D141-$D$140)))) + (('DAT IR'!$X31-'DAT IR'!$C$3)*EXP(-'DAT IR'!$P31*24*(D141-D140)))</f>
        <v>1435.591756663697</v>
      </c>
      <c r="F141" s="23" t="s">
        <v>95</v>
      </c>
      <c r="G141" s="26">
        <f t="shared" si="8"/>
        <v>5.4785779523313067</v>
      </c>
      <c r="H141" s="32"/>
      <c r="I141" s="85"/>
    </row>
    <row r="142" spans="1:9" x14ac:dyDescent="0.25">
      <c r="A142" s="20"/>
      <c r="B142" s="20"/>
      <c r="C142" s="24">
        <f t="shared" si="6"/>
        <v>9.5138888888888676E-2</v>
      </c>
      <c r="D142" s="24">
        <f t="shared" si="7"/>
        <v>0.42847222222222187</v>
      </c>
      <c r="E142" s="25">
        <f>('DAT IR'!$C$3) + ('DAT IR'!W31*(1-EXP(-'DAT IR'!$P31*24*(D142-$D$140)))) + (('DAT IR'!$X31-'DAT IR'!$C$3)*EXP(-'DAT IR'!$P31*24*(D142-D140)))</f>
        <v>1441.061211257685</v>
      </c>
      <c r="F142" s="23"/>
      <c r="G142" s="26">
        <f t="shared" si="8"/>
        <v>5.4694545939880754</v>
      </c>
      <c r="H142" s="32"/>
      <c r="I142" s="85"/>
    </row>
    <row r="143" spans="1:9" x14ac:dyDescent="0.25">
      <c r="A143" s="20"/>
      <c r="B143" s="20"/>
      <c r="C143" s="24">
        <f t="shared" si="6"/>
        <v>9.5833333333333118E-2</v>
      </c>
      <c r="D143" s="24">
        <f t="shared" si="7"/>
        <v>0.42916666666666631</v>
      </c>
      <c r="E143" s="25">
        <f>('DAT IR'!$C$3) + ('DAT IR'!W31*(1-EXP(-'DAT IR'!$P31*24*(D143-$D$140)))) + (('DAT IR'!$X31-'DAT IR'!$C$3)*EXP(-'DAT IR'!$P31*24*(D143-D140)))</f>
        <v>1446.5215576862629</v>
      </c>
      <c r="F143" s="23"/>
      <c r="G143" s="26">
        <f t="shared" si="8"/>
        <v>5.46034642857785</v>
      </c>
      <c r="H143" s="32"/>
      <c r="I143" s="85"/>
    </row>
    <row r="144" spans="1:9" x14ac:dyDescent="0.25">
      <c r="A144" s="20"/>
      <c r="B144" s="20"/>
      <c r="C144" s="24">
        <f t="shared" si="6"/>
        <v>9.652777777777756E-2</v>
      </c>
      <c r="D144" s="24">
        <f t="shared" si="7"/>
        <v>0.42986111111111075</v>
      </c>
      <c r="E144" s="25">
        <f>('DAT IR'!$C$3) + ('DAT IR'!W31*(1-EXP(-'DAT IR'!$P31*24*(D144-$D$140)))) + (('DAT IR'!$X31-'DAT IR'!$C$3)*EXP(-'DAT IR'!$P31*24*(D144-D140)))</f>
        <v>1451.9728111170625</v>
      </c>
      <c r="F144" s="23"/>
      <c r="G144" s="26">
        <f t="shared" si="8"/>
        <v>5.4512534307996248</v>
      </c>
      <c r="H144" s="32"/>
      <c r="I144" s="85"/>
    </row>
    <row r="145" spans="1:9" x14ac:dyDescent="0.25">
      <c r="A145" s="19"/>
      <c r="B145" s="19"/>
      <c r="C145" s="34">
        <f t="shared" si="6"/>
        <v>9.7222222222222002E-2</v>
      </c>
      <c r="D145" s="34">
        <f t="shared" si="7"/>
        <v>0.43055555555555519</v>
      </c>
      <c r="E145" s="35">
        <f>('DAT IR'!$C$3) + ('DAT IR'!W31*(1-EXP(-'DAT IR'!$P31*24*(D145-$D$140)))) + (('DAT IR'!$X31-'DAT IR'!$C$3)*EXP(-'DAT IR'!$P31*24*(D145-D140)))</f>
        <v>1457.4149866924586</v>
      </c>
      <c r="F145" s="30"/>
      <c r="G145" s="36">
        <f t="shared" si="8"/>
        <v>5.4421755753960497</v>
      </c>
      <c r="H145" s="32"/>
      <c r="I145" s="85"/>
    </row>
    <row r="146" spans="1:9" x14ac:dyDescent="0.25">
      <c r="A146" s="20"/>
      <c r="B146" s="20"/>
      <c r="C146" s="24">
        <f t="shared" si="6"/>
        <v>9.7916666666666444E-2</v>
      </c>
      <c r="D146" s="24">
        <f t="shared" si="7"/>
        <v>0.43124999999999963</v>
      </c>
      <c r="E146" s="25">
        <f>('DAT IR'!$C$3) + ('DAT IR'!W32*(1-EXP(-'DAT IR'!$P32*24*(D146-$D$145)))) + (('DAT IR'!$X32-'DAT IR'!$C$3)*EXP(-'DAT IR'!$P32*24*(D146-D145)))</f>
        <v>1462.8480995296084</v>
      </c>
      <c r="F146" s="23" t="s">
        <v>135</v>
      </c>
      <c r="G146" s="26">
        <f t="shared" si="8"/>
        <v>5.4331128371497925</v>
      </c>
      <c r="H146" s="32"/>
      <c r="I146" s="85"/>
    </row>
    <row r="147" spans="1:9" x14ac:dyDescent="0.25">
      <c r="A147" s="20"/>
      <c r="B147" s="20"/>
      <c r="C147" s="24">
        <f t="shared" si="6"/>
        <v>9.8611111111110886E-2</v>
      </c>
      <c r="D147" s="24">
        <f t="shared" si="7"/>
        <v>0.43194444444444408</v>
      </c>
      <c r="E147" s="25">
        <f>('DAT IR'!$C$3) + ('DAT IR'!W32*(1-EXP(-'DAT IR'!$P32*24*(D147-$D$145)))) + (('DAT IR'!$X32-'DAT IR'!$C$3)*EXP(-'DAT IR'!$P32*24*(D147-D145)))</f>
        <v>1468.272164720496</v>
      </c>
      <c r="F147" s="23"/>
      <c r="G147" s="26">
        <f t="shared" si="8"/>
        <v>5.4240651908876316</v>
      </c>
      <c r="H147" s="32"/>
      <c r="I147" s="85"/>
    </row>
    <row r="148" spans="1:9" x14ac:dyDescent="0.25">
      <c r="A148" s="20"/>
      <c r="B148" s="20"/>
      <c r="C148" s="24">
        <f t="shared" si="6"/>
        <v>9.9305555555555328E-2</v>
      </c>
      <c r="D148" s="24">
        <f t="shared" si="7"/>
        <v>0.43263888888888852</v>
      </c>
      <c r="E148" s="25">
        <f>('DAT IR'!$C$3) + ('DAT IR'!W32*(1-EXP(-'DAT IR'!$P32*24*(D148-$D$145)))) + (('DAT IR'!$X32-'DAT IR'!$C$3)*EXP(-'DAT IR'!$P32*24*(D148-D145)))</f>
        <v>1473.6871973319728</v>
      </c>
      <c r="F148" s="23"/>
      <c r="G148" s="26">
        <f t="shared" si="8"/>
        <v>5.4150326114768177</v>
      </c>
      <c r="H148" s="32"/>
      <c r="I148" s="85"/>
    </row>
    <row r="149" spans="1:9" x14ac:dyDescent="0.25">
      <c r="A149" s="20"/>
      <c r="B149" s="20"/>
      <c r="C149" s="24">
        <f t="shared" si="6"/>
        <v>9.999999999999977E-2</v>
      </c>
      <c r="D149" s="24">
        <f t="shared" si="7"/>
        <v>0.43333333333333296</v>
      </c>
      <c r="E149" s="25">
        <f>('DAT IR'!$C$3) + ('DAT IR'!W32*(1-EXP(-'DAT IR'!$P32*24*(D149-$D$145)))) + (('DAT IR'!$X32-'DAT IR'!$C$3)*EXP(-'DAT IR'!$P32*24*(D149-D145)))</f>
        <v>1479.093212405799</v>
      </c>
      <c r="F149" s="23"/>
      <c r="G149" s="26">
        <f t="shared" si="8"/>
        <v>5.4060150738262109</v>
      </c>
      <c r="H149" s="32"/>
      <c r="I149" s="85"/>
    </row>
    <row r="150" spans="1:9" x14ac:dyDescent="0.25">
      <c r="A150" s="19"/>
      <c r="B150" s="19"/>
      <c r="C150" s="34">
        <f t="shared" si="6"/>
        <v>0.10069444444444421</v>
      </c>
      <c r="D150" s="34">
        <f t="shared" si="7"/>
        <v>0.4340277777777774</v>
      </c>
      <c r="E150" s="35">
        <f>('DAT IR'!$C$3) + ('DAT IR'!W32*(1-EXP(-'DAT IR'!$P32*24*(D150-$D$145)))) + (('DAT IR'!$X32-'DAT IR'!$C$3)*EXP(-'DAT IR'!$P32*24*(D150-D145)))</f>
        <v>1484.4902249586867</v>
      </c>
      <c r="F150" s="30"/>
      <c r="G150" s="36">
        <f t="shared" si="8"/>
        <v>5.3970125528876451</v>
      </c>
      <c r="H150" s="32"/>
      <c r="I150" s="85"/>
    </row>
    <row r="151" spans="1:9" x14ac:dyDescent="0.25">
      <c r="A151" s="20"/>
      <c r="B151" s="20"/>
      <c r="C151" s="24">
        <f t="shared" si="6"/>
        <v>0.10138888888888865</v>
      </c>
      <c r="D151" s="24">
        <f t="shared" si="7"/>
        <v>0.43472222222222184</v>
      </c>
      <c r="E151" s="25">
        <f>('DAT IR'!$C$3) + ('DAT IR'!W33*(1-EXP(-'DAT IR'!$P33*24*(D151-$D$150)))) + (('DAT IR'!$X33-'DAT IR'!$C$3)*EXP(-'DAT IR'!$P33*24*(D151-D150)))</f>
        <v>1489.878249982341</v>
      </c>
      <c r="F151" s="23" t="s">
        <v>96</v>
      </c>
      <c r="G151" s="26">
        <f t="shared" si="8"/>
        <v>5.3880250236543361</v>
      </c>
      <c r="H151" s="32"/>
      <c r="I151" s="85"/>
    </row>
    <row r="152" spans="1:9" x14ac:dyDescent="0.25">
      <c r="A152" s="20"/>
      <c r="B152" s="20"/>
      <c r="C152" s="24">
        <f t="shared" si="6"/>
        <v>0.1020833333333331</v>
      </c>
      <c r="D152" s="24">
        <f t="shared" si="7"/>
        <v>0.43541666666666629</v>
      </c>
      <c r="E152" s="25">
        <f>('DAT IR'!$C$3) + ('DAT IR'!W33*(1-EXP(-'DAT IR'!$P33*24*(D152-$D$150)))) + (('DAT IR'!$X33-'DAT IR'!$C$3)*EXP(-'DAT IR'!$P33*24*(D152-D150)))</f>
        <v>1495.2573024435019</v>
      </c>
      <c r="F152" s="23"/>
      <c r="G152" s="26">
        <f t="shared" si="8"/>
        <v>5.3790524611608816</v>
      </c>
      <c r="H152" s="32"/>
      <c r="I152" s="85"/>
    </row>
    <row r="153" spans="1:9" x14ac:dyDescent="0.25">
      <c r="A153" s="20"/>
      <c r="B153" s="20"/>
      <c r="C153" s="24">
        <f t="shared" si="6"/>
        <v>0.10277777777777754</v>
      </c>
      <c r="D153" s="24">
        <f t="shared" si="7"/>
        <v>0.43611111111111073</v>
      </c>
      <c r="E153" s="25">
        <f>('DAT IR'!$C$3) + ('DAT IR'!W33*(1-EXP(-'DAT IR'!$P33*24*(D153-$D$150)))) + (('DAT IR'!$X33-'DAT IR'!$C$3)*EXP(-'DAT IR'!$P33*24*(D153-D150)))</f>
        <v>1500.6273972839849</v>
      </c>
      <c r="F153" s="23"/>
      <c r="G153" s="26">
        <f t="shared" si="8"/>
        <v>5.3700948404830342</v>
      </c>
      <c r="H153" s="32"/>
      <c r="I153" s="85"/>
    </row>
    <row r="154" spans="1:9" x14ac:dyDescent="0.25">
      <c r="A154" s="20"/>
      <c r="B154" s="20"/>
      <c r="C154" s="24">
        <f t="shared" si="6"/>
        <v>0.10347222222222198</v>
      </c>
      <c r="D154" s="24">
        <f t="shared" si="7"/>
        <v>0.43680555555555517</v>
      </c>
      <c r="E154" s="25">
        <f>('DAT IR'!$C$3) + ('DAT IR'!W33*(1-EXP(-'DAT IR'!$P33*24*(D154-$D$150)))) + (('DAT IR'!$X33-'DAT IR'!$C$3)*EXP(-'DAT IR'!$P33*24*(D154-D150)))</f>
        <v>1505.9885494207235</v>
      </c>
      <c r="F154" s="23"/>
      <c r="G154" s="26">
        <f t="shared" si="8"/>
        <v>5.3611521367386104</v>
      </c>
      <c r="H154" s="32"/>
      <c r="I154" s="85"/>
    </row>
    <row r="155" spans="1:9" x14ac:dyDescent="0.25">
      <c r="A155" s="19"/>
      <c r="B155" s="19"/>
      <c r="C155" s="34">
        <f t="shared" si="6"/>
        <v>0.10416666666666642</v>
      </c>
      <c r="D155" s="34">
        <f t="shared" si="7"/>
        <v>0.43749999999999961</v>
      </c>
      <c r="E155" s="35">
        <f>('DAT IR'!$C$3) + ('DAT IR'!W33*(1-EXP(-'DAT IR'!$P33*24*(D155-$D$150)))) + (('DAT IR'!$X33-'DAT IR'!$C$3)*EXP(-'DAT IR'!$P33*24*(D155-D150)))</f>
        <v>1511.3407737458108</v>
      </c>
      <c r="F155" s="30"/>
      <c r="G155" s="36">
        <f t="shared" si="8"/>
        <v>5.3522243250872634</v>
      </c>
      <c r="H155" s="32"/>
      <c r="I155" s="85"/>
    </row>
    <row r="156" spans="1:9" x14ac:dyDescent="0.25">
      <c r="A156" s="20"/>
      <c r="B156" s="20"/>
      <c r="C156" s="24">
        <f t="shared" si="6"/>
        <v>0.10486111111111086</v>
      </c>
      <c r="D156" s="24">
        <f t="shared" si="7"/>
        <v>0.43819444444444405</v>
      </c>
      <c r="E156" s="25">
        <f>('DAT IR'!$C$3) + ('DAT IR'!W34*(1-EXP(-'DAT IR'!$P34*24*(D156-$D$155)))) + (('DAT IR'!$X34-'DAT IR'!$C$3)*EXP(-'DAT IR'!$P34*24*(D156-D155)))</f>
        <v>1516.6840851265395</v>
      </c>
      <c r="F156" s="23" t="s">
        <v>97</v>
      </c>
      <c r="G156" s="26">
        <f t="shared" si="8"/>
        <v>5.3433113807286645</v>
      </c>
      <c r="H156" s="32"/>
      <c r="I156" s="85"/>
    </row>
    <row r="157" spans="1:9" x14ac:dyDescent="0.25">
      <c r="A157" s="20"/>
      <c r="B157" s="20"/>
      <c r="C157" s="24">
        <f t="shared" si="6"/>
        <v>0.10555555555555531</v>
      </c>
      <c r="D157" s="24">
        <f t="shared" si="7"/>
        <v>0.4388888888888885</v>
      </c>
      <c r="E157" s="25">
        <f>('DAT IR'!$C$3) + ('DAT IR'!W34*(1-EXP(-'DAT IR'!$P34*24*(D157-$D$155)))) + (('DAT IR'!$X34-'DAT IR'!$C$3)*EXP(-'DAT IR'!$P34*24*(D157-D155)))</f>
        <v>1522.0184984054449</v>
      </c>
      <c r="F157" s="23"/>
      <c r="G157" s="26">
        <f t="shared" si="8"/>
        <v>5.3344132789054584</v>
      </c>
      <c r="H157" s="32"/>
      <c r="I157" s="85"/>
    </row>
    <row r="158" spans="1:9" x14ac:dyDescent="0.25">
      <c r="A158" s="20"/>
      <c r="B158" s="20"/>
      <c r="C158" s="24">
        <f t="shared" si="6"/>
        <v>0.10624999999999975</v>
      </c>
      <c r="D158" s="24">
        <f t="shared" si="7"/>
        <v>0.43958333333333294</v>
      </c>
      <c r="E158" s="25">
        <f>('DAT IR'!$C$3) + ('DAT IR'!W34*(1-EXP(-'DAT IR'!$P34*24*(D158-$D$155)))) + (('DAT IR'!$X34-'DAT IR'!$C$3)*EXP(-'DAT IR'!$P34*24*(D158-D155)))</f>
        <v>1527.3440284003455</v>
      </c>
      <c r="F158" s="23"/>
      <c r="G158" s="26">
        <f t="shared" si="8"/>
        <v>5.3255299949005348</v>
      </c>
      <c r="H158" s="32"/>
      <c r="I158" s="85"/>
    </row>
    <row r="159" spans="1:9" x14ac:dyDescent="0.25">
      <c r="A159" s="20"/>
      <c r="B159" s="20"/>
      <c r="C159" s="24">
        <f t="shared" si="6"/>
        <v>0.10694444444444419</v>
      </c>
      <c r="D159" s="24">
        <f t="shared" si="7"/>
        <v>0.44027777777777738</v>
      </c>
      <c r="E159" s="25">
        <f>('DAT IR'!$C$3) + ('DAT IR'!W34*(1-EXP(-'DAT IR'!$P34*24*(D159-$D$155)))) + (('DAT IR'!$X34-'DAT IR'!$C$3)*EXP(-'DAT IR'!$P34*24*(D159-D155)))</f>
        <v>1532.6606899043827</v>
      </c>
      <c r="F159" s="23"/>
      <c r="G159" s="26">
        <f t="shared" si="8"/>
        <v>5.3166615040372562</v>
      </c>
      <c r="H159" s="32"/>
      <c r="I159" s="85"/>
    </row>
    <row r="160" spans="1:9" x14ac:dyDescent="0.25">
      <c r="A160" s="19"/>
      <c r="B160" s="19"/>
      <c r="C160" s="34">
        <f t="shared" si="6"/>
        <v>0.10763888888888863</v>
      </c>
      <c r="D160" s="34">
        <f t="shared" si="7"/>
        <v>0.44097222222222182</v>
      </c>
      <c r="E160" s="35">
        <f>('DAT IR'!$C$3) + ('DAT IR'!W34*(1-EXP(-'DAT IR'!$P34*24*(D160-$D$155)))) + (('DAT IR'!$X34-'DAT IR'!$C$3)*EXP(-'DAT IR'!$P34*24*(D160-D155)))</f>
        <v>1537.9684976860649</v>
      </c>
      <c r="F160" s="30"/>
      <c r="G160" s="36">
        <f t="shared" si="8"/>
        <v>5.307807781682186</v>
      </c>
      <c r="H160" s="32"/>
      <c r="I160" s="85"/>
    </row>
    <row r="161" spans="1:9" x14ac:dyDescent="0.25">
      <c r="A161" s="20"/>
      <c r="B161" s="20"/>
      <c r="C161" s="24">
        <f t="shared" si="6"/>
        <v>0.10833333333333307</v>
      </c>
      <c r="D161" s="24">
        <f t="shared" si="7"/>
        <v>0.44166666666666626</v>
      </c>
      <c r="E161" s="25">
        <f>('DAT IR'!$C$3) + ('DAT IR'!W35*(1-EXP(-'DAT IR'!$P35*24*(D161-$D$160)))) + (('DAT IR'!$X35-'DAT IR'!$C$3)*EXP(-'DAT IR'!$P35*24*(D161-D160)))</f>
        <v>1543.2674664893054</v>
      </c>
      <c r="F161" s="23" t="s">
        <v>98</v>
      </c>
      <c r="G161" s="26">
        <f t="shared" si="8"/>
        <v>5.2989688032405411</v>
      </c>
      <c r="H161" s="32"/>
      <c r="I161" s="85"/>
    </row>
    <row r="162" spans="1:9" x14ac:dyDescent="0.25">
      <c r="A162" s="20"/>
      <c r="B162" s="20"/>
      <c r="C162" s="24">
        <f t="shared" si="6"/>
        <v>0.10902777777777752</v>
      </c>
      <c r="D162" s="24">
        <f t="shared" si="7"/>
        <v>0.44236111111111071</v>
      </c>
      <c r="E162" s="25">
        <f>('DAT IR'!$C$3) + ('DAT IR'!W35*(1-EXP(-'DAT IR'!$P35*24*(D162-$D$160)))) + (('DAT IR'!$X35-'DAT IR'!$C$3)*EXP(-'DAT IR'!$P35*24*(D162-D160)))</f>
        <v>1548.5576110334659</v>
      </c>
      <c r="F162" s="23"/>
      <c r="G162" s="26">
        <f t="shared" si="8"/>
        <v>5.2901445441605119</v>
      </c>
      <c r="H162" s="32"/>
      <c r="I162" s="85"/>
    </row>
    <row r="163" spans="1:9" x14ac:dyDescent="0.25">
      <c r="A163" s="20"/>
      <c r="B163" s="20"/>
      <c r="C163" s="24">
        <f t="shared" si="6"/>
        <v>0.10972222222222196</v>
      </c>
      <c r="D163" s="24">
        <f t="shared" si="7"/>
        <v>0.44305555555555515</v>
      </c>
      <c r="E163" s="25">
        <f>('DAT IR'!$C$3) + ('DAT IR'!W35*(1-EXP(-'DAT IR'!$P35*24*(D163-$D$160)))) + (('DAT IR'!$X35-'DAT IR'!$C$3)*EXP(-'DAT IR'!$P35*24*(D163-D160)))</f>
        <v>1553.838946013396</v>
      </c>
      <c r="F163" s="23"/>
      <c r="G163" s="26">
        <f t="shared" si="8"/>
        <v>5.2813349799300795</v>
      </c>
      <c r="H163" s="32"/>
      <c r="I163" s="85"/>
    </row>
    <row r="164" spans="1:9" x14ac:dyDescent="0.25">
      <c r="A164" s="20"/>
      <c r="B164" s="20"/>
      <c r="C164" s="24">
        <f t="shared" si="6"/>
        <v>0.1104166666666664</v>
      </c>
      <c r="D164" s="24">
        <f t="shared" si="7"/>
        <v>0.44374999999999959</v>
      </c>
      <c r="E164" s="25">
        <f>('DAT IR'!$C$3) + ('DAT IR'!W35*(1-EXP(-'DAT IR'!$P35*24*(D164-$D$160)))) + (('DAT IR'!$X35-'DAT IR'!$C$3)*EXP(-'DAT IR'!$P35*24*(D164-D160)))</f>
        <v>1559.1114860994733</v>
      </c>
      <c r="F164" s="23"/>
      <c r="G164" s="26">
        <f t="shared" si="8"/>
        <v>5.2725400860772424</v>
      </c>
      <c r="H164" s="32"/>
      <c r="I164" s="85"/>
    </row>
    <row r="165" spans="1:9" x14ac:dyDescent="0.25">
      <c r="A165" s="19"/>
      <c r="B165" s="19"/>
      <c r="C165" s="34">
        <f t="shared" si="6"/>
        <v>0.11111111111111084</v>
      </c>
      <c r="D165" s="34">
        <f t="shared" si="7"/>
        <v>0.44444444444444403</v>
      </c>
      <c r="E165" s="35">
        <f>('DAT IR'!$C$3) + ('DAT IR'!W35*(1-EXP(-'DAT IR'!$P35*24*(D165-$D$160)))) + (('DAT IR'!$X35-'DAT IR'!$C$3)*EXP(-'DAT IR'!$P35*24*(D165-D160)))</f>
        <v>1564.375245937646</v>
      </c>
      <c r="F165" s="30"/>
      <c r="G165" s="36">
        <f t="shared" si="8"/>
        <v>5.2637598381727457</v>
      </c>
      <c r="H165" s="32"/>
      <c r="I165" s="85"/>
    </row>
    <row r="166" spans="1:9" x14ac:dyDescent="0.25">
      <c r="A166" s="20"/>
      <c r="B166" s="20"/>
      <c r="C166" s="24">
        <f t="shared" si="6"/>
        <v>0.11180555555555528</v>
      </c>
      <c r="D166" s="24">
        <f t="shared" si="7"/>
        <v>0.44513888888888847</v>
      </c>
      <c r="E166" s="25">
        <f>('DAT IR'!$C$3) + ('DAT IR'!W36*(1-EXP(-'DAT IR'!$P36*24*(D166-$D$165)))) + (('DAT IR'!$X36-'DAT IR'!$C$3)*EXP(-'DAT IR'!$P36*24*(D166-D165)))</f>
        <v>1569.6302401494729</v>
      </c>
      <c r="F166" s="23" t="s">
        <v>99</v>
      </c>
      <c r="G166" s="26">
        <f t="shared" si="8"/>
        <v>5.2549942118268973</v>
      </c>
      <c r="H166" s="32"/>
      <c r="I166" s="85"/>
    </row>
    <row r="167" spans="1:9" x14ac:dyDescent="0.25">
      <c r="A167" s="20"/>
      <c r="B167" s="20"/>
      <c r="C167" s="24">
        <f t="shared" si="6"/>
        <v>0.11249999999999973</v>
      </c>
      <c r="D167" s="24">
        <f t="shared" si="7"/>
        <v>0.44583333333333292</v>
      </c>
      <c r="E167" s="25">
        <f>('DAT IR'!$C$3) + ('DAT IR'!W36*(1-EXP(-'DAT IR'!$P36*24*(D167-$D$165)))) + (('DAT IR'!$X36-'DAT IR'!$C$3)*EXP(-'DAT IR'!$P36*24*(D167-D165)))</f>
        <v>1574.8764833321634</v>
      </c>
      <c r="F167" s="23"/>
      <c r="G167" s="26">
        <f t="shared" si="8"/>
        <v>5.2462431826904776</v>
      </c>
      <c r="H167" s="32"/>
      <c r="I167" s="85"/>
    </row>
    <row r="168" spans="1:9" x14ac:dyDescent="0.25">
      <c r="A168" s="20"/>
      <c r="B168" s="20"/>
      <c r="C168" s="24">
        <f t="shared" si="6"/>
        <v>0.11319444444444417</v>
      </c>
      <c r="D168" s="24">
        <f t="shared" si="7"/>
        <v>0.44652777777777736</v>
      </c>
      <c r="E168" s="25">
        <f>('DAT IR'!$C$3) + ('DAT IR'!W36*(1-EXP(-'DAT IR'!$P36*24*(D168-$D$165)))) + (('DAT IR'!$X36-'DAT IR'!$C$3)*EXP(-'DAT IR'!$P36*24*(D168-D165)))</f>
        <v>1580.1139900586188</v>
      </c>
      <c r="F168" s="23"/>
      <c r="G168" s="26">
        <f t="shared" si="8"/>
        <v>5.2375067264554218</v>
      </c>
      <c r="H168" s="32"/>
      <c r="I168" s="85"/>
    </row>
    <row r="169" spans="1:9" x14ac:dyDescent="0.25">
      <c r="A169" s="20"/>
      <c r="B169" s="20"/>
      <c r="C169" s="24">
        <f t="shared" si="6"/>
        <v>0.11388888888888861</v>
      </c>
      <c r="D169" s="24">
        <f t="shared" si="7"/>
        <v>0.4472222222222218</v>
      </c>
      <c r="E169" s="25">
        <f>('DAT IR'!$C$3) + ('DAT IR'!W36*(1-EXP(-'DAT IR'!$P36*24*(D169-$D$165)))) + (('DAT IR'!$X36-'DAT IR'!$C$3)*EXP(-'DAT IR'!$P36*24*(D169-D165)))</f>
        <v>1585.3427748774718</v>
      </c>
      <c r="F169" s="23"/>
      <c r="G169" s="26">
        <f t="shared" si="8"/>
        <v>5.2287848188530006</v>
      </c>
      <c r="H169" s="32"/>
      <c r="I169" s="85"/>
    </row>
    <row r="170" spans="1:9" x14ac:dyDescent="0.25">
      <c r="A170" s="19"/>
      <c r="B170" s="19"/>
      <c r="C170" s="34">
        <f t="shared" si="6"/>
        <v>0.11458333333333305</v>
      </c>
      <c r="D170" s="34">
        <f t="shared" si="7"/>
        <v>0.44791666666666624</v>
      </c>
      <c r="E170" s="35">
        <f>('DAT IR'!$C$3) + ('DAT IR'!W36*(1-EXP(-'DAT IR'!$P36*24*(D170-$D$165)))) + (('DAT IR'!$X36-'DAT IR'!$C$3)*EXP(-'DAT IR'!$P36*24*(D170-D165)))</f>
        <v>1590.5628523131284</v>
      </c>
      <c r="F170" s="30"/>
      <c r="G170" s="36">
        <f t="shared" si="8"/>
        <v>5.2200774356565489</v>
      </c>
      <c r="H170" s="32"/>
      <c r="I170" s="85"/>
    </row>
    <row r="171" spans="1:9" x14ac:dyDescent="0.25">
      <c r="A171" s="20"/>
      <c r="B171" s="20"/>
      <c r="C171" s="24">
        <f t="shared" si="6"/>
        <v>0.11527777777777749</v>
      </c>
      <c r="D171" s="24">
        <f t="shared" si="7"/>
        <v>0.44861111111111068</v>
      </c>
      <c r="E171" s="25">
        <f>('DAT IR'!$C$3) + ('DAT IR'!W37*(1-EXP(-'DAT IR'!$P37*24*(D171-$D$170)))) + (('DAT IR'!$X37-'DAT IR'!$C$3)*EXP(-'DAT IR'!$P37*24*(D171-D170)))</f>
        <v>1595.7742368658069</v>
      </c>
      <c r="F171" s="23" t="s">
        <v>136</v>
      </c>
      <c r="G171" s="26">
        <f t="shared" si="8"/>
        <v>5.2113845526785099</v>
      </c>
      <c r="H171" s="32"/>
      <c r="I171" s="85"/>
    </row>
    <row r="172" spans="1:9" x14ac:dyDescent="0.25">
      <c r="A172" s="20"/>
      <c r="B172" s="20"/>
      <c r="C172" s="24">
        <f t="shared" si="6"/>
        <v>0.11597222222222194</v>
      </c>
      <c r="D172" s="24">
        <f t="shared" si="7"/>
        <v>0.44930555555555513</v>
      </c>
      <c r="E172" s="25">
        <f>('DAT IR'!$C$3) + ('DAT IR'!W37*(1-EXP(-'DAT IR'!$P37*24*(D172-$D$170)))) + (('DAT IR'!$X37-'DAT IR'!$C$3)*EXP(-'DAT IR'!$P37*24*(D172-D170)))</f>
        <v>1600.9769430115789</v>
      </c>
      <c r="F172" s="23"/>
      <c r="G172" s="26">
        <f t="shared" si="8"/>
        <v>5.2027061457720265</v>
      </c>
      <c r="H172" s="32"/>
      <c r="I172" s="85"/>
    </row>
    <row r="173" spans="1:9" x14ac:dyDescent="0.25">
      <c r="A173" s="20"/>
      <c r="B173" s="20"/>
      <c r="C173" s="24">
        <f t="shared" si="6"/>
        <v>0.11666666666666638</v>
      </c>
      <c r="D173" s="24">
        <f t="shared" si="7"/>
        <v>0.44999999999999957</v>
      </c>
      <c r="E173" s="25">
        <f>('DAT IR'!$C$3) + ('DAT IR'!W37*(1-EXP(-'DAT IR'!$P37*24*(D173-$D$170)))) + (('DAT IR'!$X37-'DAT IR'!$C$3)*EXP(-'DAT IR'!$P37*24*(D173-D170)))</f>
        <v>1606.1709852024096</v>
      </c>
      <c r="F173" s="23"/>
      <c r="G173" s="26">
        <f t="shared" si="8"/>
        <v>5.1940421908307144</v>
      </c>
      <c r="H173" s="32"/>
      <c r="I173" s="85"/>
    </row>
    <row r="174" spans="1:9" x14ac:dyDescent="0.25">
      <c r="A174" s="20"/>
      <c r="B174" s="20"/>
      <c r="C174" s="24">
        <f t="shared" si="6"/>
        <v>0.11736111111111082</v>
      </c>
      <c r="D174" s="24">
        <f t="shared" si="7"/>
        <v>0.45069444444444401</v>
      </c>
      <c r="E174" s="25">
        <f>('DAT IR'!$C$3) + ('DAT IR'!W37*(1-EXP(-'DAT IR'!$P37*24*(D174-$D$170)))) + (('DAT IR'!$X37-'DAT IR'!$C$3)*EXP(-'DAT IR'!$P37*24*(D174-D170)))</f>
        <v>1611.3563778661967</v>
      </c>
      <c r="F174" s="23"/>
      <c r="G174" s="26">
        <f t="shared" si="8"/>
        <v>5.18539266378707</v>
      </c>
      <c r="H174" s="32"/>
      <c r="I174" s="85"/>
    </row>
    <row r="175" spans="1:9" x14ac:dyDescent="0.25">
      <c r="A175" s="19"/>
      <c r="B175" s="19"/>
      <c r="C175" s="34">
        <f t="shared" si="6"/>
        <v>0.11805555555555526</v>
      </c>
      <c r="D175" s="34">
        <f t="shared" si="7"/>
        <v>0.45138888888888845</v>
      </c>
      <c r="E175" s="35">
        <f>('DAT IR'!$C$3) + ('DAT IR'!W37*(1-EXP(-'DAT IR'!$P37*24*(D175-$D$170)))) + (('DAT IR'!$X37-'DAT IR'!$C$3)*EXP(-'DAT IR'!$P37*24*(D175-D170)))</f>
        <v>1616.5331354068123</v>
      </c>
      <c r="F175" s="30"/>
      <c r="G175" s="36">
        <f t="shared" si="8"/>
        <v>5.1767575406156539</v>
      </c>
      <c r="H175" s="32"/>
      <c r="I175" s="85"/>
    </row>
    <row r="176" spans="1:9" x14ac:dyDescent="0.25">
      <c r="A176" s="20"/>
      <c r="B176" s="20"/>
      <c r="C176" s="24">
        <f t="shared" si="6"/>
        <v>0.1187499999999997</v>
      </c>
      <c r="D176" s="24">
        <f t="shared" si="7"/>
        <v>0.45208333333333289</v>
      </c>
      <c r="E176" s="25">
        <f>('DAT IR'!$C$3) + ('DAT IR'!W38*(1-EXP(-'DAT IR'!$P38*24*(D176-$D$175)))) + (('DAT IR'!$X38-'DAT IR'!$C$3)*EXP(-'DAT IR'!$P38*24*(D176-D175)))</f>
        <v>1621.7012722041418</v>
      </c>
      <c r="F176" s="23" t="s">
        <v>137</v>
      </c>
      <c r="G176" s="26">
        <f t="shared" si="8"/>
        <v>5.1681367973294527</v>
      </c>
      <c r="H176" s="32"/>
      <c r="I176" s="85"/>
    </row>
    <row r="177" spans="1:9" x14ac:dyDescent="0.25">
      <c r="A177" s="20"/>
      <c r="B177" s="20"/>
      <c r="C177" s="24">
        <f t="shared" si="6"/>
        <v>0.11944444444444414</v>
      </c>
      <c r="D177" s="24">
        <f t="shared" si="7"/>
        <v>0.45277777777777733</v>
      </c>
      <c r="E177" s="25">
        <f>('DAT IR'!$C$3) + ('DAT IR'!W38*(1-EXP(-'DAT IR'!$P38*24*(D177-$D$175)))) + (('DAT IR'!$X38-'DAT IR'!$C$3)*EXP(-'DAT IR'!$P38*24*(D177-D175)))</f>
        <v>1626.8608026141242</v>
      </c>
      <c r="F177" s="23"/>
      <c r="G177" s="26">
        <f t="shared" si="8"/>
        <v>5.1595304099823807</v>
      </c>
      <c r="H177" s="32"/>
      <c r="I177" s="85"/>
    </row>
    <row r="178" spans="1:9" x14ac:dyDescent="0.25">
      <c r="A178" s="20"/>
      <c r="B178" s="20"/>
      <c r="C178" s="24">
        <f t="shared" si="6"/>
        <v>0.12013888888888859</v>
      </c>
      <c r="D178" s="24">
        <f t="shared" si="7"/>
        <v>0.45347222222222178</v>
      </c>
      <c r="E178" s="25">
        <f>('DAT IR'!$C$3) + ('DAT IR'!W38*(1-EXP(-'DAT IR'!$P38*24*(D178-$D$175)))) + (('DAT IR'!$X38-'DAT IR'!$C$3)*EXP(-'DAT IR'!$P38*24*(D178-D175)))</f>
        <v>1632.0117409687919</v>
      </c>
      <c r="F178" s="23"/>
      <c r="G178" s="26">
        <f t="shared" si="8"/>
        <v>5.1509383546676872</v>
      </c>
      <c r="H178" s="32"/>
      <c r="I178" s="85"/>
    </row>
    <row r="179" spans="1:9" x14ac:dyDescent="0.25">
      <c r="A179" s="20"/>
      <c r="B179" s="20"/>
      <c r="C179" s="24">
        <f t="shared" si="6"/>
        <v>0.12083333333333303</v>
      </c>
      <c r="D179" s="24">
        <f t="shared" si="7"/>
        <v>0.45416666666666622</v>
      </c>
      <c r="E179" s="25">
        <f>('DAT IR'!$C$3) + ('DAT IR'!W38*(1-EXP(-'DAT IR'!$P38*24*(D179-$D$175)))) + (('DAT IR'!$X38-'DAT IR'!$C$3)*EXP(-'DAT IR'!$P38*24*(D179-D175)))</f>
        <v>1637.1541015763096</v>
      </c>
      <c r="F179" s="23"/>
      <c r="G179" s="26">
        <f t="shared" si="8"/>
        <v>5.1423606075177304</v>
      </c>
      <c r="H179" s="32"/>
      <c r="I179" s="85"/>
    </row>
    <row r="180" spans="1:9" x14ac:dyDescent="0.25">
      <c r="A180" s="19"/>
      <c r="B180" s="19"/>
      <c r="C180" s="34">
        <f t="shared" si="6"/>
        <v>0.12152777777777747</v>
      </c>
      <c r="D180" s="34">
        <f t="shared" si="7"/>
        <v>0.45486111111111066</v>
      </c>
      <c r="E180" s="35">
        <f>('DAT IR'!$C$3) + ('DAT IR'!W38*(1-EXP(-'DAT IR'!$P38*24*(D180-$D$175)))) + (('DAT IR'!$X38-'DAT IR'!$C$3)*EXP(-'DAT IR'!$P38*24*(D180-D175)))</f>
        <v>1642.2878987210163</v>
      </c>
      <c r="F180" s="30"/>
      <c r="G180" s="36">
        <f t="shared" si="8"/>
        <v>5.1337971447067048</v>
      </c>
      <c r="H180" s="32"/>
      <c r="I180" s="85"/>
    </row>
    <row r="181" spans="1:9" x14ac:dyDescent="0.25">
      <c r="A181" s="20"/>
      <c r="B181" s="20"/>
      <c r="C181" s="24">
        <f t="shared" si="6"/>
        <v>0.12222222222222191</v>
      </c>
      <c r="D181" s="24">
        <f t="shared" si="7"/>
        <v>0.4555555555555551</v>
      </c>
      <c r="E181" s="25">
        <f>('DAT IR'!$C$3) + ('DAT IR'!W39*(1-EXP(-'DAT IR'!$P39*24*(D181-$D$180)))) + (('DAT IR'!$X39-'DAT IR'!$C$3)*EXP(-'DAT IR'!$P39*24*(D181-D180)))</f>
        <v>1647.4131466634624</v>
      </c>
      <c r="F181" s="23" t="s">
        <v>100</v>
      </c>
      <c r="G181" s="26">
        <f t="shared" si="8"/>
        <v>5.1252479424460944</v>
      </c>
      <c r="H181" s="32"/>
      <c r="I181" s="85"/>
    </row>
    <row r="182" spans="1:9" x14ac:dyDescent="0.25">
      <c r="A182" s="20"/>
      <c r="B182" s="20"/>
      <c r="C182" s="24">
        <f t="shared" si="6"/>
        <v>0.12291666666666635</v>
      </c>
      <c r="D182" s="24">
        <f t="shared" si="7"/>
        <v>0.45624999999999954</v>
      </c>
      <c r="E182" s="25">
        <f>('DAT IR'!$C$3) + ('DAT IR'!W39*(1-EXP(-'DAT IR'!$P39*24*(D182-$D$180)))) + (('DAT IR'!$X39-'DAT IR'!$C$3)*EXP(-'DAT IR'!$P39*24*(D182-D180)))</f>
        <v>1652.5298596404516</v>
      </c>
      <c r="F182" s="23"/>
      <c r="G182" s="26">
        <f t="shared" si="8"/>
        <v>5.1167129769892199</v>
      </c>
      <c r="H182" s="32"/>
      <c r="I182" s="85"/>
    </row>
    <row r="183" spans="1:9" x14ac:dyDescent="0.25">
      <c r="A183" s="20"/>
      <c r="B183" s="20"/>
      <c r="C183" s="24">
        <f t="shared" si="6"/>
        <v>0.1236111111111108</v>
      </c>
      <c r="D183" s="24">
        <f t="shared" si="7"/>
        <v>0.45694444444444399</v>
      </c>
      <c r="E183" s="25">
        <f>('DAT IR'!$C$3) + ('DAT IR'!W39*(1-EXP(-'DAT IR'!$P39*24*(D183-$D$180)))) + (('DAT IR'!$X39-'DAT IR'!$C$3)*EXP(-'DAT IR'!$P39*24*(D183-D180)))</f>
        <v>1657.6380518650788</v>
      </c>
      <c r="F183" s="23"/>
      <c r="G183" s="26">
        <f t="shared" si="8"/>
        <v>5.1081922246271461</v>
      </c>
      <c r="H183" s="32"/>
      <c r="I183" s="85"/>
    </row>
    <row r="184" spans="1:9" x14ac:dyDescent="0.25">
      <c r="A184" s="20"/>
      <c r="B184" s="20"/>
      <c r="C184" s="24">
        <f t="shared" si="6"/>
        <v>0.12430555555555524</v>
      </c>
      <c r="D184" s="24">
        <f t="shared" si="7"/>
        <v>0.45763888888888843</v>
      </c>
      <c r="E184" s="25">
        <f>('DAT IR'!$C$3) + ('DAT IR'!W39*(1-EXP(-'DAT IR'!$P39*24*(D184-$D$180)))) + (('DAT IR'!$X39-'DAT IR'!$C$3)*EXP(-'DAT IR'!$P39*24*(D184-D180)))</f>
        <v>1662.7377375267693</v>
      </c>
      <c r="F184" s="23"/>
      <c r="G184" s="26">
        <f t="shared" si="8"/>
        <v>5.0996856616905006</v>
      </c>
      <c r="H184" s="32"/>
      <c r="I184" s="85"/>
    </row>
    <row r="185" spans="1:9" x14ac:dyDescent="0.25">
      <c r="A185" s="19"/>
      <c r="B185" s="19"/>
      <c r="C185" s="34">
        <f t="shared" si="6"/>
        <v>0.12499999999999968</v>
      </c>
      <c r="D185" s="34">
        <f t="shared" si="7"/>
        <v>0.45833333333333287</v>
      </c>
      <c r="E185" s="35">
        <f>('DAT IR'!$C$3) + ('DAT IR'!W39*(1-EXP(-'DAT IR'!$P39*24*(D185-$D$180)))) + (('DAT IR'!$X39-'DAT IR'!$C$3)*EXP(-'DAT IR'!$P39*24*(D185-D180)))</f>
        <v>1667.8289307913205</v>
      </c>
      <c r="F185" s="30"/>
      <c r="G185" s="36">
        <f t="shared" si="8"/>
        <v>5.0911932645512934</v>
      </c>
      <c r="H185" s="32"/>
      <c r="I185" s="85"/>
    </row>
    <row r="186" spans="1:9" x14ac:dyDescent="0.25">
      <c r="A186" s="20"/>
      <c r="B186" s="20"/>
      <c r="C186" s="24">
        <f t="shared" si="6"/>
        <v>0.12569444444444414</v>
      </c>
      <c r="D186" s="24">
        <f t="shared" si="7"/>
        <v>0.45902777777777731</v>
      </c>
      <c r="E186" s="25">
        <f>('DAT IR'!$C$3) + ('DAT IR'!W40*(1-EXP(-'DAT IR'!$P40*24*(D186-$D$185)))) + (('DAT IR'!$X40-'DAT IR'!$C$3)*EXP(-'DAT IR'!$P40*24*(D186-D185)))</f>
        <v>1672.9116458009391</v>
      </c>
      <c r="F186" s="23" t="s">
        <v>101</v>
      </c>
      <c r="G186" s="26">
        <f t="shared" si="8"/>
        <v>5.082715009618596</v>
      </c>
      <c r="H186" s="32"/>
      <c r="I186" s="85"/>
    </row>
    <row r="187" spans="1:9" x14ac:dyDescent="0.25">
      <c r="A187" s="20"/>
      <c r="B187" s="20"/>
      <c r="C187" s="24">
        <f t="shared" si="6"/>
        <v>0.12638888888888858</v>
      </c>
      <c r="D187" s="24">
        <f t="shared" si="7"/>
        <v>0.45972222222222175</v>
      </c>
      <c r="E187" s="25">
        <f>('DAT IR'!$C$3) + ('DAT IR'!W40*(1-EXP(-'DAT IR'!$P40*24*(D187-$D$185)))) + (('DAT IR'!$X40-'DAT IR'!$C$3)*EXP(-'DAT IR'!$P40*24*(D187-D185)))</f>
        <v>1677.9858966742813</v>
      </c>
      <c r="F187" s="23"/>
      <c r="G187" s="26">
        <f t="shared" si="8"/>
        <v>5.0742508733421801</v>
      </c>
      <c r="H187" s="32"/>
      <c r="I187" s="85"/>
    </row>
    <row r="188" spans="1:9" x14ac:dyDescent="0.25">
      <c r="A188" s="20"/>
      <c r="B188" s="20"/>
      <c r="C188" s="24">
        <f t="shared" si="6"/>
        <v>0.12708333333333302</v>
      </c>
      <c r="D188" s="24">
        <f t="shared" si="7"/>
        <v>0.4604166666666662</v>
      </c>
      <c r="E188" s="25">
        <f>('DAT IR'!$C$3) + ('DAT IR'!W40*(1-EXP(-'DAT IR'!$P40*24*(D188-$D$185)))) + (('DAT IR'!$X40-'DAT IR'!$C$3)*EXP(-'DAT IR'!$P40*24*(D188-D185)))</f>
        <v>1683.051697506492</v>
      </c>
      <c r="F188" s="23"/>
      <c r="G188" s="26">
        <f t="shared" si="8"/>
        <v>5.065800832210698</v>
      </c>
      <c r="H188" s="32"/>
      <c r="I188" s="85"/>
    </row>
    <row r="189" spans="1:9" x14ac:dyDescent="0.25">
      <c r="A189" s="20"/>
      <c r="B189" s="20"/>
      <c r="C189" s="24">
        <f t="shared" si="6"/>
        <v>0.12777777777777746</v>
      </c>
      <c r="D189" s="24">
        <f t="shared" si="7"/>
        <v>0.46111111111111064</v>
      </c>
      <c r="E189" s="25">
        <f>('DAT IR'!$C$3) + ('DAT IR'!W40*(1-EXP(-'DAT IR'!$P40*24*(D189-$D$185)))) + (('DAT IR'!$X40-'DAT IR'!$C$3)*EXP(-'DAT IR'!$P40*24*(D189-D185)))</f>
        <v>1688.1090623692426</v>
      </c>
      <c r="F189" s="23"/>
      <c r="G189" s="26">
        <f t="shared" si="8"/>
        <v>5.0573648627505463</v>
      </c>
      <c r="H189" s="32"/>
      <c r="I189" s="85"/>
    </row>
    <row r="190" spans="1:9" x14ac:dyDescent="0.25">
      <c r="A190" s="19"/>
      <c r="B190" s="19"/>
      <c r="C190" s="34">
        <f t="shared" si="6"/>
        <v>0.1284722222222219</v>
      </c>
      <c r="D190" s="34">
        <f t="shared" si="7"/>
        <v>0.46180555555555508</v>
      </c>
      <c r="E190" s="35">
        <f>('DAT IR'!$C$3) + ('DAT IR'!W40*(1-EXP(-'DAT IR'!$P40*24*(D190-$D$185)))) + (('DAT IR'!$X40-'DAT IR'!$C$3)*EXP(-'DAT IR'!$P40*24*(D190-D185)))</f>
        <v>1693.1580053107723</v>
      </c>
      <c r="F190" s="30"/>
      <c r="G190" s="36">
        <f t="shared" si="8"/>
        <v>5.0489429415297309</v>
      </c>
      <c r="H190" s="32"/>
      <c r="I190" s="85"/>
    </row>
    <row r="191" spans="1:9" x14ac:dyDescent="0.25">
      <c r="A191" s="20"/>
      <c r="B191" s="20"/>
      <c r="C191" s="24">
        <f t="shared" si="6"/>
        <v>0.12916666666666635</v>
      </c>
      <c r="D191" s="24">
        <f t="shared" si="7"/>
        <v>0.46249999999999952</v>
      </c>
      <c r="E191" s="25">
        <f>('DAT IR'!$C$3) + ('DAT IR'!W41*(1-EXP(-'DAT IR'!$P41*24*(D191-$D$190)))) + (('DAT IR'!$X41-'DAT IR'!$C$3)*EXP(-'DAT IR'!$P41*24*(D191-D190)))</f>
        <v>1698.1985403559261</v>
      </c>
      <c r="F191" s="23" t="s">
        <v>102</v>
      </c>
      <c r="G191" s="26">
        <f t="shared" si="8"/>
        <v>5.0405350451537743</v>
      </c>
      <c r="H191" s="32"/>
      <c r="I191" s="85"/>
    </row>
    <row r="192" spans="1:9" x14ac:dyDescent="0.25">
      <c r="A192" s="20"/>
      <c r="B192" s="20"/>
      <c r="C192" s="24">
        <f t="shared" si="6"/>
        <v>0.12986111111111079</v>
      </c>
      <c r="D192" s="24">
        <f t="shared" si="7"/>
        <v>0.46319444444444396</v>
      </c>
      <c r="E192" s="25">
        <f>('DAT IR'!$C$3) + ('DAT IR'!W41*(1-EXP(-'DAT IR'!$P41*24*(D192-$D$190)))) + (('DAT IR'!$X41-'DAT IR'!$C$3)*EXP(-'DAT IR'!$P41*24*(D192-D190)))</f>
        <v>1703.2306815061936</v>
      </c>
      <c r="F192" s="23"/>
      <c r="G192" s="26">
        <f t="shared" si="8"/>
        <v>5.0321411502675346</v>
      </c>
      <c r="H192" s="32"/>
      <c r="I192" s="85"/>
    </row>
    <row r="193" spans="1:9" x14ac:dyDescent="0.25">
      <c r="A193" s="20"/>
      <c r="B193" s="20"/>
      <c r="C193" s="24">
        <f t="shared" si="6"/>
        <v>0.13055555555555523</v>
      </c>
      <c r="D193" s="24">
        <f t="shared" si="7"/>
        <v>0.46388888888888841</v>
      </c>
      <c r="E193" s="25">
        <f>('DAT IR'!$C$3) + ('DAT IR'!W41*(1-EXP(-'DAT IR'!$P41*24*(D193-$D$190)))) + (('DAT IR'!$X41-'DAT IR'!$C$3)*EXP(-'DAT IR'!$P41*24*(D193-D190)))</f>
        <v>1708.2544427397479</v>
      </c>
      <c r="F193" s="23"/>
      <c r="G193" s="26">
        <f t="shared" si="8"/>
        <v>5.0237612335542963</v>
      </c>
      <c r="H193" s="32"/>
      <c r="I193" s="85"/>
    </row>
    <row r="194" spans="1:9" x14ac:dyDescent="0.25">
      <c r="A194" s="20"/>
      <c r="B194" s="20"/>
      <c r="C194" s="24">
        <f t="shared" si="6"/>
        <v>0.13124999999999967</v>
      </c>
      <c r="D194" s="24">
        <f t="shared" si="7"/>
        <v>0.46458333333333285</v>
      </c>
      <c r="E194" s="25">
        <f>('DAT IR'!$C$3) + ('DAT IR'!W41*(1-EXP(-'DAT IR'!$P41*24*(D194-$D$190)))) + (('DAT IR'!$X41-'DAT IR'!$C$3)*EXP(-'DAT IR'!$P41*24*(D194-D190)))</f>
        <v>1713.2698380114839</v>
      </c>
      <c r="F194" s="23"/>
      <c r="G194" s="26">
        <f t="shared" si="8"/>
        <v>5.0153952717359971</v>
      </c>
      <c r="H194" s="32"/>
      <c r="I194" s="85"/>
    </row>
    <row r="195" spans="1:9" x14ac:dyDescent="0.25">
      <c r="A195" s="19"/>
      <c r="B195" s="19"/>
      <c r="C195" s="34">
        <f t="shared" si="6"/>
        <v>0.13194444444444411</v>
      </c>
      <c r="D195" s="34">
        <f t="shared" si="7"/>
        <v>0.46527777777777729</v>
      </c>
      <c r="E195" s="35">
        <f>('DAT IR'!$C$3) + ('DAT IR'!W41*(1-EXP(-'DAT IR'!$P41*24*(D195-$D$190)))) + (('DAT IR'!$X41-'DAT IR'!$C$3)*EXP(-'DAT IR'!$P41*24*(D195-D190)))</f>
        <v>1718.2768812530592</v>
      </c>
      <c r="F195" s="30"/>
      <c r="G195" s="36">
        <f t="shared" si="8"/>
        <v>5.0070432415752748</v>
      </c>
      <c r="H195" s="32"/>
      <c r="I195" s="85"/>
    </row>
    <row r="196" spans="1:9" x14ac:dyDescent="0.25">
      <c r="A196" s="20"/>
      <c r="B196" s="20"/>
      <c r="C196" s="24">
        <f t="shared" si="6"/>
        <v>0.13263888888888856</v>
      </c>
      <c r="D196" s="24">
        <f t="shared" si="7"/>
        <v>0.46597222222222173</v>
      </c>
      <c r="E196" s="25">
        <f>('DAT IR'!$C$3) + ('DAT IR'!W42*(1-EXP(-'DAT IR'!$P42*24*(D196-$D$195)))) + (('DAT IR'!$X42-'DAT IR'!$C$3)*EXP(-'DAT IR'!$P42*24*(D196-D195)))</f>
        <v>1723.2755863729299</v>
      </c>
      <c r="F196" s="23" t="s">
        <v>103</v>
      </c>
      <c r="G196" s="26">
        <f t="shared" si="8"/>
        <v>4.9987051198706922</v>
      </c>
      <c r="H196" s="32"/>
      <c r="I196" s="85"/>
    </row>
    <row r="197" spans="1:9" x14ac:dyDescent="0.25">
      <c r="A197" s="20"/>
      <c r="B197" s="20"/>
      <c r="C197" s="24">
        <f t="shared" si="6"/>
        <v>0.133333333333333</v>
      </c>
      <c r="D197" s="24">
        <f t="shared" si="7"/>
        <v>0.46666666666666617</v>
      </c>
      <c r="E197" s="25">
        <f>('DAT IR'!$C$3) + ('DAT IR'!W42*(1-EXP(-'DAT IR'!$P42*24*(D197-$D$195)))) + (('DAT IR'!$X42-'DAT IR'!$C$3)*EXP(-'DAT IR'!$P42*24*(D197-D195)))</f>
        <v>1728.2659672563911</v>
      </c>
      <c r="F197" s="23"/>
      <c r="G197" s="26">
        <f t="shared" si="8"/>
        <v>4.9903808834612846</v>
      </c>
      <c r="H197" s="32"/>
      <c r="I197" s="85"/>
    </row>
    <row r="198" spans="1:9" x14ac:dyDescent="0.25">
      <c r="A198" s="20"/>
      <c r="B198" s="20"/>
      <c r="C198" s="24">
        <f t="shared" ref="C198:C261" si="9">C197+$B$2</f>
        <v>0.13402777777777744</v>
      </c>
      <c r="D198" s="24">
        <f t="shared" ref="D198:D261" si="10">D197+$B$2</f>
        <v>0.46736111111111062</v>
      </c>
      <c r="E198" s="25">
        <f>('DAT IR'!$C$3) + ('DAT IR'!W42*(1-EXP(-'DAT IR'!$P42*24*(D198-$D$195)))) + (('DAT IR'!$X42-'DAT IR'!$C$3)*EXP(-'DAT IR'!$P42*24*(D198-D195)))</f>
        <v>1733.2480377656161</v>
      </c>
      <c r="F198" s="23"/>
      <c r="G198" s="26">
        <f t="shared" ref="G198:G261" si="11">E198-E197</f>
        <v>4.9820705092249682</v>
      </c>
      <c r="H198" s="32"/>
      <c r="I198" s="85"/>
    </row>
    <row r="199" spans="1:9" x14ac:dyDescent="0.25">
      <c r="A199" s="20"/>
      <c r="B199" s="20"/>
      <c r="C199" s="24">
        <f t="shared" si="9"/>
        <v>0.13472222222222188</v>
      </c>
      <c r="D199" s="24">
        <f t="shared" si="10"/>
        <v>0.46805555555555506</v>
      </c>
      <c r="E199" s="25">
        <f>('DAT IR'!$C$3) + ('DAT IR'!W42*(1-EXP(-'DAT IR'!$P42*24*(D199-$D$195)))) + (('DAT IR'!$X42-'DAT IR'!$C$3)*EXP(-'DAT IR'!$P42*24*(D199-D195)))</f>
        <v>1738.2218117396917</v>
      </c>
      <c r="F199" s="23"/>
      <c r="G199" s="26">
        <f t="shared" si="11"/>
        <v>4.9737739740755842</v>
      </c>
      <c r="H199" s="32"/>
      <c r="I199" s="85"/>
    </row>
    <row r="200" spans="1:9" x14ac:dyDescent="0.25">
      <c r="A200" s="19"/>
      <c r="B200" s="19"/>
      <c r="C200" s="34">
        <f t="shared" si="9"/>
        <v>0.13541666666666632</v>
      </c>
      <c r="D200" s="34">
        <f t="shared" si="10"/>
        <v>0.4687499999999995</v>
      </c>
      <c r="E200" s="35">
        <f>('DAT IR'!$C$3) + ('DAT IR'!W42*(1-EXP(-'DAT IR'!$P42*24*(D200-$D$195)))) + (('DAT IR'!$X42-'DAT IR'!$C$3)*EXP(-'DAT IR'!$P42*24*(D200-D195)))</f>
        <v>1743.1873029946605</v>
      </c>
      <c r="F200" s="30"/>
      <c r="G200" s="36">
        <f t="shared" si="11"/>
        <v>4.9654912549688106</v>
      </c>
      <c r="H200" s="32"/>
      <c r="I200" s="85"/>
    </row>
    <row r="201" spans="1:9" x14ac:dyDescent="0.25">
      <c r="A201" s="20"/>
      <c r="B201" s="20"/>
      <c r="C201" s="24">
        <f t="shared" si="9"/>
        <v>0.13611111111111077</v>
      </c>
      <c r="D201" s="24">
        <f t="shared" si="10"/>
        <v>0.46944444444444394</v>
      </c>
      <c r="E201" s="25">
        <f>('DAT IR'!$C$3) + ('DAT IR'!W43*(1-EXP(-'DAT IR'!$P43*24*(D201-$D$200)))) + (('DAT IR'!$X43-'DAT IR'!$C$3)*EXP(-'DAT IR'!$P43*24*(D201-D200)))</f>
        <v>1748.1445253235568</v>
      </c>
      <c r="F201" s="23" t="s">
        <v>138</v>
      </c>
      <c r="G201" s="26">
        <f t="shared" si="11"/>
        <v>4.9572223288962505</v>
      </c>
      <c r="H201" s="32"/>
      <c r="I201" s="85"/>
    </row>
    <row r="202" spans="1:9" x14ac:dyDescent="0.25">
      <c r="A202" s="20"/>
      <c r="B202" s="20"/>
      <c r="C202" s="24">
        <f t="shared" si="9"/>
        <v>0.13680555555555521</v>
      </c>
      <c r="D202" s="24">
        <f t="shared" si="10"/>
        <v>0.47013888888888838</v>
      </c>
      <c r="E202" s="25">
        <f>('DAT IR'!$C$3) + ('DAT IR'!W43*(1-EXP(-'DAT IR'!$P43*24*(D202-$D$200)))) + (('DAT IR'!$X43-'DAT IR'!$C$3)*EXP(-'DAT IR'!$P43*24*(D202-D200)))</f>
        <v>1753.0934924964458</v>
      </c>
      <c r="F202" s="23"/>
      <c r="G202" s="26">
        <f t="shared" si="11"/>
        <v>4.9489671728890698</v>
      </c>
      <c r="H202" s="32"/>
      <c r="I202" s="85"/>
    </row>
    <row r="203" spans="1:9" x14ac:dyDescent="0.25">
      <c r="A203" s="20"/>
      <c r="B203" s="20"/>
      <c r="C203" s="24">
        <f t="shared" si="9"/>
        <v>0.13749999999999965</v>
      </c>
      <c r="D203" s="24">
        <f t="shared" si="10"/>
        <v>0.47083333333333283</v>
      </c>
      <c r="E203" s="25">
        <f>('DAT IR'!$C$3) + ('DAT IR'!W43*(1-EXP(-'DAT IR'!$P43*24*(D203-$D$200)))) + (('DAT IR'!$X43-'DAT IR'!$C$3)*EXP(-'DAT IR'!$P43*24*(D203-D200)))</f>
        <v>1758.0342182604622</v>
      </c>
      <c r="F203" s="23"/>
      <c r="G203" s="26">
        <f t="shared" si="11"/>
        <v>4.9407257640164062</v>
      </c>
      <c r="H203" s="32"/>
      <c r="I203" s="85"/>
    </row>
    <row r="204" spans="1:9" x14ac:dyDescent="0.25">
      <c r="A204" s="20"/>
      <c r="B204" s="20"/>
      <c r="C204" s="24">
        <f t="shared" si="9"/>
        <v>0.13819444444444409</v>
      </c>
      <c r="D204" s="24">
        <f t="shared" si="10"/>
        <v>0.47152777777777727</v>
      </c>
      <c r="E204" s="25">
        <f>('DAT IR'!$C$3) + ('DAT IR'!W43*(1-EXP(-'DAT IR'!$P43*24*(D204-$D$200)))) + (('DAT IR'!$X43-'DAT IR'!$C$3)*EXP(-'DAT IR'!$P43*24*(D204-D200)))</f>
        <v>1762.9667163398465</v>
      </c>
      <c r="F204" s="23"/>
      <c r="G204" s="26">
        <f t="shared" si="11"/>
        <v>4.9324980793842315</v>
      </c>
      <c r="H204" s="32"/>
      <c r="I204" s="85"/>
    </row>
    <row r="205" spans="1:9" x14ac:dyDescent="0.25">
      <c r="A205" s="19"/>
      <c r="B205" s="19"/>
      <c r="C205" s="34">
        <f t="shared" si="9"/>
        <v>0.13888888888888853</v>
      </c>
      <c r="D205" s="34">
        <f t="shared" si="10"/>
        <v>0.47222222222222171</v>
      </c>
      <c r="E205" s="35">
        <f>('DAT IR'!$C$3) + ('DAT IR'!W43*(1-EXP(-'DAT IR'!$P43*24*(D205-$D$200)))) + (('DAT IR'!$X43-'DAT IR'!$C$3)*EXP(-'DAT IR'!$P43*24*(D205-D200)))</f>
        <v>1767.8910004359861</v>
      </c>
      <c r="F205" s="30"/>
      <c r="G205" s="36">
        <f t="shared" si="11"/>
        <v>4.9242840961396723</v>
      </c>
      <c r="H205" s="32"/>
      <c r="I205" s="85"/>
    </row>
    <row r="206" spans="1:9" x14ac:dyDescent="0.25">
      <c r="A206" s="20"/>
      <c r="B206" s="20"/>
      <c r="C206" s="24">
        <f t="shared" si="9"/>
        <v>0.13958333333333298</v>
      </c>
      <c r="D206" s="24">
        <f t="shared" si="10"/>
        <v>0.47291666666666615</v>
      </c>
      <c r="E206" s="25">
        <f>('DAT IR'!$C$3) + ('DAT IR'!W44*(1-EXP(-'DAT IR'!$P44*24*(D206-$D$205)))) + (('DAT IR'!$X44-'DAT IR'!$C$3)*EXP(-'DAT IR'!$P44*24*(D206-D205)))</f>
        <v>1772.8070842274508</v>
      </c>
      <c r="F206" s="23" t="s">
        <v>104</v>
      </c>
      <c r="G206" s="26">
        <f t="shared" si="11"/>
        <v>4.9160837914646436</v>
      </c>
      <c r="H206" s="32"/>
      <c r="I206" s="85"/>
    </row>
    <row r="207" spans="1:9" x14ac:dyDescent="0.25">
      <c r="A207" s="20"/>
      <c r="B207" s="20"/>
      <c r="C207" s="24">
        <f t="shared" si="9"/>
        <v>0.14027777777777742</v>
      </c>
      <c r="D207" s="24">
        <f t="shared" si="10"/>
        <v>0.47361111111111059</v>
      </c>
      <c r="E207" s="25">
        <f>('DAT IR'!$C$3) + ('DAT IR'!W44*(1-EXP(-'DAT IR'!$P44*24*(D207-$D$205)))) + (('DAT IR'!$X44-'DAT IR'!$C$3)*EXP(-'DAT IR'!$P44*24*(D207-D205)))</f>
        <v>1777.7149813700323</v>
      </c>
      <c r="F207" s="23"/>
      <c r="G207" s="26">
        <f t="shared" si="11"/>
        <v>4.9078971425815325</v>
      </c>
      <c r="H207" s="32"/>
      <c r="I207" s="85"/>
    </row>
    <row r="208" spans="1:9" x14ac:dyDescent="0.25">
      <c r="A208" s="20"/>
      <c r="B208" s="20"/>
      <c r="C208" s="24">
        <f t="shared" si="9"/>
        <v>0.14097222222222186</v>
      </c>
      <c r="D208" s="24">
        <f t="shared" si="10"/>
        <v>0.47430555555555504</v>
      </c>
      <c r="E208" s="25">
        <f>('DAT IR'!$C$3) + ('DAT IR'!W44*(1-EXP(-'DAT IR'!$P44*24*(D208-$D$205)))) + (('DAT IR'!$X44-'DAT IR'!$C$3)*EXP(-'DAT IR'!$P44*24*(D208-D205)))</f>
        <v>1782.6147054967814</v>
      </c>
      <c r="F208" s="23"/>
      <c r="G208" s="26">
        <f t="shared" si="11"/>
        <v>4.8997241267491063</v>
      </c>
      <c r="H208" s="32"/>
      <c r="I208" s="85"/>
    </row>
    <row r="209" spans="1:9" x14ac:dyDescent="0.25">
      <c r="A209" s="20"/>
      <c r="B209" s="20"/>
      <c r="C209" s="24">
        <f t="shared" si="9"/>
        <v>0.1416666666666663</v>
      </c>
      <c r="D209" s="24">
        <f t="shared" si="10"/>
        <v>0.47499999999999948</v>
      </c>
      <c r="E209" s="25">
        <f>('DAT IR'!$C$3) + ('DAT IR'!W44*(1-EXP(-'DAT IR'!$P44*24*(D209-$D$205)))) + (('DAT IR'!$X44-'DAT IR'!$C$3)*EXP(-'DAT IR'!$P44*24*(D209-D205)))</f>
        <v>1787.5062702180458</v>
      </c>
      <c r="F209" s="23"/>
      <c r="G209" s="26">
        <f t="shared" si="11"/>
        <v>4.8915647212643307</v>
      </c>
      <c r="H209" s="32"/>
      <c r="I209" s="85"/>
    </row>
    <row r="210" spans="1:9" x14ac:dyDescent="0.25">
      <c r="A210" s="19"/>
      <c r="B210" s="19"/>
      <c r="C210" s="34">
        <f t="shared" si="9"/>
        <v>0.14236111111111074</v>
      </c>
      <c r="D210" s="34">
        <f t="shared" si="10"/>
        <v>0.47569444444444392</v>
      </c>
      <c r="E210" s="35">
        <f>('DAT IR'!$C$3) + ('DAT IR'!W44*(1-EXP(-'DAT IR'!$P44*24*(D210-$D$205)))) + (('DAT IR'!$X44-'DAT IR'!$C$3)*EXP(-'DAT IR'!$P44*24*(D210-D205)))</f>
        <v>1792.3896891215086</v>
      </c>
      <c r="F210" s="30"/>
      <c r="G210" s="36">
        <f t="shared" si="11"/>
        <v>4.8834189034628253</v>
      </c>
      <c r="H210" s="32"/>
      <c r="I210" s="85"/>
    </row>
    <row r="211" spans="1:9" x14ac:dyDescent="0.25">
      <c r="A211" s="20"/>
      <c r="B211" s="20"/>
      <c r="C211" s="24">
        <f t="shared" si="9"/>
        <v>0.14305555555555519</v>
      </c>
      <c r="D211" s="24">
        <f t="shared" si="10"/>
        <v>0.47638888888888836</v>
      </c>
      <c r="E211" s="25">
        <f>('DAT IR'!$C$3) + ('DAT IR'!W45*(1-EXP(-'DAT IR'!$P45*24*(D211-$D$210)))) + (('DAT IR'!$X45-'DAT IR'!$C$3)*EXP(-'DAT IR'!$P45*24*(D211-D210)))</f>
        <v>1797.2649757722252</v>
      </c>
      <c r="F211" s="23" t="s">
        <v>105</v>
      </c>
      <c r="G211" s="26">
        <f t="shared" si="11"/>
        <v>4.8752866507165891</v>
      </c>
      <c r="H211" s="32"/>
      <c r="I211" s="85"/>
    </row>
    <row r="212" spans="1:9" x14ac:dyDescent="0.25">
      <c r="A212" s="20"/>
      <c r="B212" s="20"/>
      <c r="C212" s="24">
        <f t="shared" si="9"/>
        <v>0.14374999999999963</v>
      </c>
      <c r="D212" s="24">
        <f t="shared" si="10"/>
        <v>0.4770833333333328</v>
      </c>
      <c r="E212" s="25">
        <f>('DAT IR'!$C$3) + ('DAT IR'!W45*(1-EXP(-'DAT IR'!$P45*24*(D212-$D$210)))) + (('DAT IR'!$X45-'DAT IR'!$C$3)*EXP(-'DAT IR'!$P45*24*(D212-D210)))</f>
        <v>1802.1321437126619</v>
      </c>
      <c r="F212" s="23"/>
      <c r="G212" s="26">
        <f t="shared" si="11"/>
        <v>4.8671679404367296</v>
      </c>
      <c r="H212" s="32"/>
      <c r="I212" s="85"/>
    </row>
    <row r="213" spans="1:9" x14ac:dyDescent="0.25">
      <c r="A213" s="20"/>
      <c r="B213" s="20"/>
      <c r="C213" s="24">
        <f t="shared" si="9"/>
        <v>0.14444444444444407</v>
      </c>
      <c r="D213" s="24">
        <f t="shared" si="10"/>
        <v>0.47777777777777725</v>
      </c>
      <c r="E213" s="25">
        <f>('DAT IR'!$C$3) + ('DAT IR'!W45*(1-EXP(-'DAT IR'!$P45*24*(D213-$D$210)))) + (('DAT IR'!$X45-'DAT IR'!$C$3)*EXP(-'DAT IR'!$P45*24*(D213-D210)))</f>
        <v>1806.9912064627329</v>
      </c>
      <c r="F213" s="23"/>
      <c r="G213" s="26">
        <f t="shared" si="11"/>
        <v>4.8590627500709616</v>
      </c>
      <c r="H213" s="32"/>
      <c r="I213" s="85"/>
    </row>
    <row r="214" spans="1:9" x14ac:dyDescent="0.25">
      <c r="A214" s="20"/>
      <c r="B214" s="20"/>
      <c r="C214" s="24">
        <f t="shared" si="9"/>
        <v>0.14513888888888851</v>
      </c>
      <c r="D214" s="24">
        <f t="shared" si="10"/>
        <v>0.47847222222222169</v>
      </c>
      <c r="E214" s="25">
        <f>('DAT IR'!$C$3) + ('DAT IR'!W45*(1-EXP(-'DAT IR'!$P45*24*(D214-$D$210)))) + (('DAT IR'!$X45-'DAT IR'!$C$3)*EXP(-'DAT IR'!$P45*24*(D214-D210)))</f>
        <v>1811.8421775198374</v>
      </c>
      <c r="F214" s="23"/>
      <c r="G214" s="26">
        <f t="shared" si="11"/>
        <v>4.8509710571045161</v>
      </c>
      <c r="H214" s="32"/>
      <c r="I214" s="85"/>
    </row>
    <row r="215" spans="1:9" x14ac:dyDescent="0.25">
      <c r="A215" s="19"/>
      <c r="B215" s="19"/>
      <c r="C215" s="34">
        <f t="shared" si="9"/>
        <v>0.14583333333333295</v>
      </c>
      <c r="D215" s="34">
        <f t="shared" si="10"/>
        <v>0.47916666666666613</v>
      </c>
      <c r="E215" s="35">
        <f>('DAT IR'!$C$3) + ('DAT IR'!W45*(1-EXP(-'DAT IR'!$P45*24*(D215-$D$210)))) + (('DAT IR'!$X45-'DAT IR'!$C$3)*EXP(-'DAT IR'!$P45*24*(D215-D210)))</f>
        <v>1816.6850703588984</v>
      </c>
      <c r="F215" s="30"/>
      <c r="G215" s="36">
        <f t="shared" si="11"/>
        <v>4.8428928390610508</v>
      </c>
      <c r="H215" s="32"/>
      <c r="I215" s="85"/>
    </row>
    <row r="216" spans="1:9" x14ac:dyDescent="0.25">
      <c r="A216" s="20"/>
      <c r="B216" s="20"/>
      <c r="C216" s="24">
        <f t="shared" si="9"/>
        <v>0.1465277777777774</v>
      </c>
      <c r="D216" s="24">
        <f t="shared" si="10"/>
        <v>0.47986111111111057</v>
      </c>
      <c r="E216" s="25">
        <f>('DAT IR'!$C$3) + ('DAT IR'!W46*(1-EXP(-'DAT IR'!$P46*24*(D216-$D$215)))) + (('DAT IR'!$X46-'DAT IR'!$C$3)*EXP(-'DAT IR'!$P46*24*(D216-D215)))</f>
        <v>1821.519898432399</v>
      </c>
      <c r="F216" s="23" t="s">
        <v>106</v>
      </c>
      <c r="G216" s="26">
        <f t="shared" si="11"/>
        <v>4.8348280735006028</v>
      </c>
      <c r="H216" s="32"/>
      <c r="I216" s="85"/>
    </row>
    <row r="217" spans="1:9" x14ac:dyDescent="0.25">
      <c r="A217" s="20"/>
      <c r="B217" s="20"/>
      <c r="C217" s="24">
        <f t="shared" si="9"/>
        <v>0.14722222222222184</v>
      </c>
      <c r="D217" s="24">
        <f t="shared" si="10"/>
        <v>0.48055555555555501</v>
      </c>
      <c r="E217" s="25">
        <f>('DAT IR'!$C$3) + ('DAT IR'!W46*(1-EXP(-'DAT IR'!$P46*24*(D217-$D$215)))) + (('DAT IR'!$X46-'DAT IR'!$C$3)*EXP(-'DAT IR'!$P46*24*(D217-D215)))</f>
        <v>1826.3466751704207</v>
      </c>
      <c r="F217" s="23"/>
      <c r="G217" s="26">
        <f t="shared" si="11"/>
        <v>4.8267767380216355</v>
      </c>
      <c r="H217" s="32"/>
      <c r="I217" s="85"/>
    </row>
    <row r="218" spans="1:9" x14ac:dyDescent="0.25">
      <c r="A218" s="20"/>
      <c r="B218" s="20"/>
      <c r="C218" s="24">
        <f t="shared" si="9"/>
        <v>0.14791666666666628</v>
      </c>
      <c r="D218" s="24">
        <f t="shared" si="10"/>
        <v>0.48124999999999946</v>
      </c>
      <c r="E218" s="25">
        <f>('DAT IR'!$C$3) + ('DAT IR'!W46*(1-EXP(-'DAT IR'!$P46*24*(D218-$D$215)))) + (('DAT IR'!$X46-'DAT IR'!$C$3)*EXP(-'DAT IR'!$P46*24*(D218-D215)))</f>
        <v>1831.1654139806794</v>
      </c>
      <c r="F218" s="23"/>
      <c r="G218" s="26">
        <f t="shared" si="11"/>
        <v>4.8187388102587647</v>
      </c>
      <c r="H218" s="32"/>
      <c r="I218" s="85"/>
    </row>
    <row r="219" spans="1:9" x14ac:dyDescent="0.25">
      <c r="A219" s="20"/>
      <c r="B219" s="20"/>
      <c r="C219" s="24">
        <f t="shared" si="9"/>
        <v>0.14861111111111072</v>
      </c>
      <c r="D219" s="24">
        <f t="shared" si="10"/>
        <v>0.4819444444444439</v>
      </c>
      <c r="E219" s="25">
        <f>('DAT IR'!$C$3) + ('DAT IR'!W46*(1-EXP(-'DAT IR'!$P46*24*(D219-$D$215)))) + (('DAT IR'!$X46-'DAT IR'!$C$3)*EXP(-'DAT IR'!$P46*24*(D219-D215)))</f>
        <v>1835.9761282485638</v>
      </c>
      <c r="F219" s="23"/>
      <c r="G219" s="26">
        <f t="shared" si="11"/>
        <v>4.8107142678843502</v>
      </c>
      <c r="H219" s="32"/>
      <c r="I219" s="85"/>
    </row>
    <row r="220" spans="1:9" x14ac:dyDescent="0.25">
      <c r="A220" s="19"/>
      <c r="B220" s="19"/>
      <c r="C220" s="34">
        <f t="shared" si="9"/>
        <v>0.14930555555555516</v>
      </c>
      <c r="D220" s="34">
        <f t="shared" si="10"/>
        <v>0.48263888888888834</v>
      </c>
      <c r="E220" s="35">
        <f>('DAT IR'!$C$3) + ('DAT IR'!W46*(1-EXP(-'DAT IR'!$P46*24*(D220-$D$215)))) + (('DAT IR'!$X46-'DAT IR'!$C$3)*EXP(-'DAT IR'!$P46*24*(D220-D215)))</f>
        <v>1840.7788313371723</v>
      </c>
      <c r="F220" s="30"/>
      <c r="G220" s="36">
        <f t="shared" si="11"/>
        <v>4.8027030886084958</v>
      </c>
      <c r="H220" s="32"/>
      <c r="I220" s="85"/>
    </row>
    <row r="221" spans="1:9" x14ac:dyDescent="0.25">
      <c r="A221" s="20"/>
      <c r="B221" s="20"/>
      <c r="C221" s="24">
        <f t="shared" si="9"/>
        <v>0.14999999999999961</v>
      </c>
      <c r="D221" s="24">
        <f t="shared" si="10"/>
        <v>0.48333333333333278</v>
      </c>
      <c r="E221" s="25">
        <f>('DAT IR'!$C$3) + ('DAT IR'!W47*(1-EXP(-'DAT IR'!$P47*24*(D221-$D$220)))) + (('DAT IR'!$X47-'DAT IR'!$C$3)*EXP(-'DAT IR'!$P47*24*(D221-D220)))</f>
        <v>1845.5735365873495</v>
      </c>
      <c r="F221" s="23" t="s">
        <v>109</v>
      </c>
      <c r="G221" s="26">
        <f t="shared" si="11"/>
        <v>4.7947052501772305</v>
      </c>
      <c r="H221" s="32"/>
      <c r="I221" s="85"/>
    </row>
    <row r="222" spans="1:9" x14ac:dyDescent="0.25">
      <c r="A222" s="20"/>
      <c r="B222" s="20"/>
      <c r="C222" s="24">
        <f t="shared" si="9"/>
        <v>0.15069444444444405</v>
      </c>
      <c r="D222" s="24">
        <f t="shared" si="10"/>
        <v>0.48402777777777722</v>
      </c>
      <c r="E222" s="25">
        <f>('DAT IR'!$C$3) + ('DAT IR'!W47*(1-EXP(-'DAT IR'!$P47*24*(D222-$D$220)))) + (('DAT IR'!$X47-'DAT IR'!$C$3)*EXP(-'DAT IR'!$P47*24*(D222-D220)))</f>
        <v>1850.360257317725</v>
      </c>
      <c r="F222" s="23"/>
      <c r="G222" s="26">
        <f t="shared" si="11"/>
        <v>4.786720730375464</v>
      </c>
      <c r="H222" s="32"/>
      <c r="I222" s="85"/>
    </row>
    <row r="223" spans="1:9" x14ac:dyDescent="0.25">
      <c r="A223" s="20"/>
      <c r="B223" s="20"/>
      <c r="C223" s="24">
        <f t="shared" si="9"/>
        <v>0.15138888888888849</v>
      </c>
      <c r="D223" s="24">
        <f t="shared" si="10"/>
        <v>0.48472222222222167</v>
      </c>
      <c r="E223" s="25">
        <f>('DAT IR'!$C$3) + ('DAT IR'!W47*(1-EXP(-'DAT IR'!$P47*24*(D223-$D$220)))) + (('DAT IR'!$X47-'DAT IR'!$C$3)*EXP(-'DAT IR'!$P47*24*(D223-D220)))</f>
        <v>1855.1390068247476</v>
      </c>
      <c r="F223" s="23"/>
      <c r="G223" s="26">
        <f t="shared" si="11"/>
        <v>4.7787495070226669</v>
      </c>
      <c r="H223" s="32"/>
      <c r="I223" s="85"/>
    </row>
    <row r="224" spans="1:9" x14ac:dyDescent="0.25">
      <c r="A224" s="20"/>
      <c r="B224" s="20"/>
      <c r="C224" s="24">
        <f t="shared" si="9"/>
        <v>0.15208333333333293</v>
      </c>
      <c r="D224" s="24">
        <f t="shared" si="10"/>
        <v>0.48541666666666611</v>
      </c>
      <c r="E224" s="25">
        <f>('DAT IR'!$C$3) + ('DAT IR'!W47*(1-EXP(-'DAT IR'!$P47*24*(D224-$D$220)))) + (('DAT IR'!$X47-'DAT IR'!$C$3)*EXP(-'DAT IR'!$P47*24*(D224-D220)))</f>
        <v>1859.9097983827248</v>
      </c>
      <c r="F224" s="23"/>
      <c r="G224" s="26">
        <f t="shared" si="11"/>
        <v>4.7707915579771907</v>
      </c>
      <c r="H224" s="32"/>
      <c r="I224" s="85"/>
    </row>
    <row r="225" spans="1:9" x14ac:dyDescent="0.25">
      <c r="A225" s="19"/>
      <c r="B225" s="19"/>
      <c r="C225" s="34">
        <f t="shared" si="9"/>
        <v>0.15277777777777737</v>
      </c>
      <c r="D225" s="34">
        <f t="shared" si="10"/>
        <v>0.48611111111111055</v>
      </c>
      <c r="E225" s="35">
        <f>('DAT IR'!$C$3) + ('DAT IR'!W47*(1-EXP(-'DAT IR'!$P47*24*(D225-$D$220)))) + (('DAT IR'!$X47-'DAT IR'!$C$3)*EXP(-'DAT IR'!$P47*24*(D225-D220)))</f>
        <v>1864.6726452438586</v>
      </c>
      <c r="F225" s="30"/>
      <c r="G225" s="36">
        <f t="shared" si="11"/>
        <v>4.7628468611337667</v>
      </c>
      <c r="H225" s="32"/>
      <c r="I225" s="85"/>
    </row>
    <row r="226" spans="1:9" x14ac:dyDescent="0.25">
      <c r="A226" s="20"/>
      <c r="B226" s="20"/>
      <c r="C226" s="24">
        <f t="shared" si="9"/>
        <v>0.15347222222222182</v>
      </c>
      <c r="D226" s="24">
        <f t="shared" si="10"/>
        <v>0.48680555555555499</v>
      </c>
      <c r="E226" s="25">
        <f>('DAT IR'!$C$3) + ('DAT IR'!W48*(1-EXP(-'DAT IR'!$P48*24*(D226-$D$225)))) + (('DAT IR'!$X48-'DAT IR'!$C$3)*EXP(-'DAT IR'!$P48*24*(D226-D225)))</f>
        <v>1869.4275606382819</v>
      </c>
      <c r="F226" s="23" t="s">
        <v>110</v>
      </c>
      <c r="G226" s="26">
        <f t="shared" si="11"/>
        <v>4.7549153944232785</v>
      </c>
      <c r="H226" s="32"/>
      <c r="I226" s="85"/>
    </row>
    <row r="227" spans="1:9" x14ac:dyDescent="0.25">
      <c r="A227" s="20"/>
      <c r="B227" s="20"/>
      <c r="C227" s="24">
        <f t="shared" si="9"/>
        <v>0.15416666666666626</v>
      </c>
      <c r="D227" s="24">
        <f t="shared" si="10"/>
        <v>0.48749999999999943</v>
      </c>
      <c r="E227" s="25">
        <f>('DAT IR'!$C$3) + ('DAT IR'!W48*(1-EXP(-'DAT IR'!$P48*24*(D227-$D$225)))) + (('DAT IR'!$X48-'DAT IR'!$C$3)*EXP(-'DAT IR'!$P48*24*(D227-D225)))</f>
        <v>1874.1745577740962</v>
      </c>
      <c r="F227" s="23"/>
      <c r="G227" s="26">
        <f t="shared" si="11"/>
        <v>4.7469971358143539</v>
      </c>
      <c r="H227" s="32"/>
      <c r="I227" s="85"/>
    </row>
    <row r="228" spans="1:9" x14ac:dyDescent="0.25">
      <c r="A228" s="20"/>
      <c r="B228" s="20"/>
      <c r="C228" s="24">
        <f t="shared" si="9"/>
        <v>0.1548611111111107</v>
      </c>
      <c r="D228" s="24">
        <f t="shared" si="10"/>
        <v>0.48819444444444388</v>
      </c>
      <c r="E228" s="25">
        <f>('DAT IR'!$C$3) + ('DAT IR'!W48*(1-EXP(-'DAT IR'!$P48*24*(D228-$D$225)))) + (('DAT IR'!$X48-'DAT IR'!$C$3)*EXP(-'DAT IR'!$P48*24*(D228-D225)))</f>
        <v>1878.9136498374082</v>
      </c>
      <c r="F228" s="23"/>
      <c r="G228" s="26">
        <f t="shared" si="11"/>
        <v>4.7390920633120004</v>
      </c>
      <c r="H228" s="32"/>
      <c r="I228" s="85"/>
    </row>
    <row r="229" spans="1:9" x14ac:dyDescent="0.25">
      <c r="A229" s="20"/>
      <c r="B229" s="20"/>
      <c r="C229" s="24">
        <f t="shared" si="9"/>
        <v>0.15555555555555514</v>
      </c>
      <c r="D229" s="24">
        <f t="shared" si="10"/>
        <v>0.48888888888888832</v>
      </c>
      <c r="E229" s="25">
        <f>('DAT IR'!$C$3) + ('DAT IR'!W48*(1-EXP(-'DAT IR'!$P48*24*(D229-$D$225)))) + (('DAT IR'!$X48-'DAT IR'!$C$3)*EXP(-'DAT IR'!$P48*24*(D229-D225)))</f>
        <v>1883.6448499923649</v>
      </c>
      <c r="F229" s="23"/>
      <c r="G229" s="26">
        <f t="shared" si="11"/>
        <v>4.7312001549566958</v>
      </c>
      <c r="H229" s="32"/>
      <c r="I229" s="85"/>
    </row>
    <row r="230" spans="1:9" x14ac:dyDescent="0.25">
      <c r="A230" s="19"/>
      <c r="B230" s="19"/>
      <c r="C230" s="34">
        <f t="shared" si="9"/>
        <v>0.15624999999999958</v>
      </c>
      <c r="D230" s="34">
        <f t="shared" si="10"/>
        <v>0.48958333333333276</v>
      </c>
      <c r="E230" s="35">
        <f>('DAT IR'!$C$3) + ('DAT IR'!W48*(1-EXP(-'DAT IR'!$P48*24*(D230-$D$225)))) + (('DAT IR'!$X48-'DAT IR'!$C$3)*EXP(-'DAT IR'!$P48*24*(D230-D225)))</f>
        <v>1888.368171381192</v>
      </c>
      <c r="F230" s="30"/>
      <c r="G230" s="36">
        <f t="shared" si="11"/>
        <v>4.7233213888271166</v>
      </c>
      <c r="H230" s="32"/>
      <c r="I230" s="85"/>
    </row>
    <row r="231" spans="1:9" x14ac:dyDescent="0.25">
      <c r="A231" s="20"/>
      <c r="B231" s="20"/>
      <c r="C231" s="24">
        <f t="shared" si="9"/>
        <v>0.15694444444444403</v>
      </c>
      <c r="D231" s="24">
        <f t="shared" si="10"/>
        <v>0.4902777777777772</v>
      </c>
      <c r="E231" s="25">
        <f>('DAT IR'!$C$3) + ('DAT IR'!W49*(1-EXP(-'DAT IR'!$P49*24*(D231-$D$230)))) + (('DAT IR'!$X49-'DAT IR'!$C$3)*EXP(-'DAT IR'!$P49*24*(D231-D230)))</f>
        <v>1893.0836271242301</v>
      </c>
      <c r="F231" s="23" t="s">
        <v>111</v>
      </c>
      <c r="G231" s="26">
        <f t="shared" si="11"/>
        <v>4.7154557430380919</v>
      </c>
      <c r="H231" s="32"/>
      <c r="I231" s="85"/>
    </row>
    <row r="232" spans="1:9" x14ac:dyDescent="0.25">
      <c r="A232" s="20"/>
      <c r="B232" s="20"/>
      <c r="C232" s="24">
        <f t="shared" si="9"/>
        <v>0.15763888888888847</v>
      </c>
      <c r="D232" s="24">
        <f t="shared" si="10"/>
        <v>0.49097222222222164</v>
      </c>
      <c r="E232" s="25">
        <f>('DAT IR'!$C$3) + ('DAT IR'!W49*(1-EXP(-'DAT IR'!$P49*24*(D232-$D$230)))) + (('DAT IR'!$X49-'DAT IR'!$C$3)*EXP(-'DAT IR'!$P49*24*(D232-D230)))</f>
        <v>1897.7912303199703</v>
      </c>
      <c r="F232" s="23"/>
      <c r="G232" s="26">
        <f t="shared" si="11"/>
        <v>4.7076031957401483</v>
      </c>
      <c r="H232" s="32"/>
      <c r="I232" s="85"/>
    </row>
    <row r="233" spans="1:9" x14ac:dyDescent="0.25">
      <c r="A233" s="20"/>
      <c r="B233" s="20"/>
      <c r="C233" s="24">
        <f t="shared" si="9"/>
        <v>0.15833333333333291</v>
      </c>
      <c r="D233" s="24">
        <f t="shared" si="10"/>
        <v>0.49166666666666609</v>
      </c>
      <c r="E233" s="25">
        <f>('DAT IR'!$C$3) + ('DAT IR'!W49*(1-EXP(-'DAT IR'!$P49*24*(D233-$D$230)))) + (('DAT IR'!$X49-'DAT IR'!$C$3)*EXP(-'DAT IR'!$P49*24*(D233-D230)))</f>
        <v>1902.4909940450914</v>
      </c>
      <c r="F233" s="23"/>
      <c r="G233" s="26">
        <f t="shared" si="11"/>
        <v>4.6997637251211017</v>
      </c>
      <c r="H233" s="32"/>
      <c r="I233" s="85"/>
    </row>
    <row r="234" spans="1:9" x14ac:dyDescent="0.25">
      <c r="A234" s="20"/>
      <c r="B234" s="20"/>
      <c r="C234" s="24">
        <f t="shared" si="9"/>
        <v>0.15902777777777735</v>
      </c>
      <c r="D234" s="24">
        <f t="shared" si="10"/>
        <v>0.49236111111111053</v>
      </c>
      <c r="E234" s="25">
        <f>('DAT IR'!$C$3) + ('DAT IR'!W49*(1-EXP(-'DAT IR'!$P49*24*(D234-$D$230)))) + (('DAT IR'!$X49-'DAT IR'!$C$3)*EXP(-'DAT IR'!$P49*24*(D234-D230)))</f>
        <v>1907.1829313544952</v>
      </c>
      <c r="F234" s="23"/>
      <c r="G234" s="26">
        <f t="shared" si="11"/>
        <v>4.6919373094037837</v>
      </c>
      <c r="H234" s="32"/>
      <c r="I234" s="85"/>
    </row>
    <row r="235" spans="1:9" x14ac:dyDescent="0.25">
      <c r="A235" s="19"/>
      <c r="B235" s="19"/>
      <c r="C235" s="34">
        <f t="shared" si="9"/>
        <v>0.15972222222222179</v>
      </c>
      <c r="D235" s="34">
        <f t="shared" si="10"/>
        <v>0.49305555555555497</v>
      </c>
      <c r="E235" s="35">
        <f>('DAT IR'!$C$3) + ('DAT IR'!W49*(1-EXP(-'DAT IR'!$P49*24*(D235-$D$230)))) + (('DAT IR'!$X49-'DAT IR'!$C$3)*EXP(-'DAT IR'!$P49*24*(D235-D230)))</f>
        <v>1911.8670552813439</v>
      </c>
      <c r="F235" s="30"/>
      <c r="G235" s="36">
        <f t="shared" si="11"/>
        <v>4.6841239268487698</v>
      </c>
      <c r="H235" s="32"/>
      <c r="I235" s="85"/>
    </row>
    <row r="236" spans="1:9" x14ac:dyDescent="0.25">
      <c r="A236" s="20"/>
      <c r="B236" s="20"/>
      <c r="C236" s="24">
        <f t="shared" si="9"/>
        <v>0.16041666666666624</v>
      </c>
      <c r="D236" s="24">
        <f t="shared" si="10"/>
        <v>0.49374999999999941</v>
      </c>
      <c r="E236" s="25">
        <f>('DAT IR'!$C$3) + ('DAT IR'!W50*(1-EXP(-'DAT IR'!$P50*24*(D236-$D$235)))) + (('DAT IR'!$X50-'DAT IR'!$C$3)*EXP(-'DAT IR'!$P50*24*(D236-D235)))</f>
        <v>1916.5433788370963</v>
      </c>
      <c r="F236" s="23" t="s">
        <v>112</v>
      </c>
      <c r="G236" s="26">
        <f t="shared" si="11"/>
        <v>4.676323555752333</v>
      </c>
      <c r="H236" s="32"/>
      <c r="I236" s="85"/>
    </row>
    <row r="237" spans="1:9" x14ac:dyDescent="0.25">
      <c r="A237" s="20"/>
      <c r="B237" s="20"/>
      <c r="C237" s="24">
        <f t="shared" si="9"/>
        <v>0.16111111111111068</v>
      </c>
      <c r="D237" s="24">
        <f t="shared" si="10"/>
        <v>0.49444444444444385</v>
      </c>
      <c r="E237" s="25">
        <f>('DAT IR'!$C$3) + ('DAT IR'!W50*(1-EXP(-'DAT IR'!$P50*24*(D237-$D$235)))) + (('DAT IR'!$X50-'DAT IR'!$C$3)*EXP(-'DAT IR'!$P50*24*(D237-D235)))</f>
        <v>1921.2119150115427</v>
      </c>
      <c r="F237" s="23"/>
      <c r="G237" s="26">
        <f t="shared" si="11"/>
        <v>4.6685361744464444</v>
      </c>
      <c r="H237" s="32"/>
      <c r="I237" s="85"/>
    </row>
    <row r="238" spans="1:9" x14ac:dyDescent="0.25">
      <c r="A238" s="20"/>
      <c r="B238" s="20"/>
      <c r="C238" s="24">
        <f t="shared" si="9"/>
        <v>0.16180555555555512</v>
      </c>
      <c r="D238" s="24">
        <f t="shared" si="10"/>
        <v>0.4951388888888883</v>
      </c>
      <c r="E238" s="25">
        <f>('DAT IR'!$C$3) + ('DAT IR'!W50*(1-EXP(-'DAT IR'!$P50*24*(D238-$D$235)))) + (('DAT IR'!$X50-'DAT IR'!$C$3)*EXP(-'DAT IR'!$P50*24*(D238-D235)))</f>
        <v>1925.8726767728426</v>
      </c>
      <c r="F238" s="23"/>
      <c r="G238" s="26">
        <f t="shared" si="11"/>
        <v>4.6607617612999093</v>
      </c>
      <c r="H238" s="32"/>
      <c r="I238" s="85"/>
    </row>
    <row r="239" spans="1:9" x14ac:dyDescent="0.25">
      <c r="A239" s="20"/>
      <c r="B239" s="20"/>
      <c r="C239" s="24">
        <f t="shared" si="9"/>
        <v>0.16249999999999956</v>
      </c>
      <c r="D239" s="24">
        <f t="shared" si="10"/>
        <v>0.49583333333333274</v>
      </c>
      <c r="E239" s="25">
        <f>('DAT IR'!$C$3) + ('DAT IR'!W50*(1-EXP(-'DAT IR'!$P50*24*(D239-$D$235)))) + (('DAT IR'!$X50-'DAT IR'!$C$3)*EXP(-'DAT IR'!$P50*24*(D239-D235)))</f>
        <v>1930.5256770675587</v>
      </c>
      <c r="F239" s="23"/>
      <c r="G239" s="26">
        <f t="shared" si="11"/>
        <v>4.6530002947160938</v>
      </c>
      <c r="H239" s="32"/>
      <c r="I239" s="85"/>
    </row>
    <row r="240" spans="1:9" x14ac:dyDescent="0.25">
      <c r="A240" s="19"/>
      <c r="B240" s="19"/>
      <c r="C240" s="34">
        <f t="shared" si="9"/>
        <v>0.163194444444444</v>
      </c>
      <c r="D240" s="34">
        <f t="shared" si="10"/>
        <v>0.49652777777777718</v>
      </c>
      <c r="E240" s="35">
        <f>('DAT IR'!$C$3) + ('DAT IR'!W50*(1-EXP(-'DAT IR'!$P50*24*(D240-$D$235)))) + (('DAT IR'!$X50-'DAT IR'!$C$3)*EXP(-'DAT IR'!$P50*24*(D240-D235)))</f>
        <v>1935.1709288206955</v>
      </c>
      <c r="F240" s="30"/>
      <c r="G240" s="36">
        <f t="shared" si="11"/>
        <v>4.6452517531367903</v>
      </c>
      <c r="H240" s="32"/>
      <c r="I240" s="85"/>
    </row>
    <row r="241" spans="1:9" x14ac:dyDescent="0.25">
      <c r="A241" s="20"/>
      <c r="B241" s="20"/>
      <c r="C241" s="24">
        <f t="shared" si="9"/>
        <v>0.16388888888888845</v>
      </c>
      <c r="D241" s="24">
        <f t="shared" si="10"/>
        <v>0.49722222222222162</v>
      </c>
      <c r="E241" s="25">
        <f>('DAT IR'!$C$3) + ('DAT IR'!W51*(1-EXP(-'DAT IR'!$P51*24*(D241-$D$240)))) + (('DAT IR'!$X51-'DAT IR'!$C$3)*EXP(-'DAT IR'!$P51*24*(D241-D240)))</f>
        <v>1939.8084449357327</v>
      </c>
      <c r="F241" s="23" t="s">
        <v>113</v>
      </c>
      <c r="G241" s="26">
        <f t="shared" si="11"/>
        <v>4.6375161150372151</v>
      </c>
      <c r="H241" s="32"/>
      <c r="I241" s="85"/>
    </row>
    <row r="242" spans="1:9" x14ac:dyDescent="0.25">
      <c r="A242" s="20"/>
      <c r="B242" s="20"/>
      <c r="C242" s="24">
        <f t="shared" si="9"/>
        <v>0.16458333333333289</v>
      </c>
      <c r="D242" s="24">
        <f t="shared" si="10"/>
        <v>0.49791666666666606</v>
      </c>
      <c r="E242" s="25">
        <f>('DAT IR'!$C$3) + ('DAT IR'!W51*(1-EXP(-'DAT IR'!$P51*24*(D242-$D$240)))) + (('DAT IR'!$X51-'DAT IR'!$C$3)*EXP(-'DAT IR'!$P51*24*(D242-D240)))</f>
        <v>1944.4382382946626</v>
      </c>
      <c r="F242" s="23"/>
      <c r="G242" s="26">
        <f t="shared" si="11"/>
        <v>4.6297933589298736</v>
      </c>
      <c r="H242" s="32"/>
      <c r="I242" s="85"/>
    </row>
    <row r="243" spans="1:9" x14ac:dyDescent="0.25">
      <c r="A243" s="20"/>
      <c r="B243" s="20"/>
      <c r="C243" s="24">
        <f t="shared" si="9"/>
        <v>0.16527777777777733</v>
      </c>
      <c r="D243" s="24">
        <f t="shared" si="10"/>
        <v>0.49861111111111051</v>
      </c>
      <c r="E243" s="25">
        <f>('DAT IR'!$C$3) + ('DAT IR'!W51*(1-EXP(-'DAT IR'!$P51*24*(D243-$D$240)))) + (('DAT IR'!$X51-'DAT IR'!$C$3)*EXP(-'DAT IR'!$P51*24*(D243-D240)))</f>
        <v>1949.0603217580256</v>
      </c>
      <c r="F243" s="23"/>
      <c r="G243" s="26">
        <f t="shared" si="11"/>
        <v>4.6220834633629693</v>
      </c>
      <c r="H243" s="32"/>
      <c r="I243" s="85"/>
    </row>
    <row r="244" spans="1:9" x14ac:dyDescent="0.25">
      <c r="A244" s="20"/>
      <c r="B244" s="20"/>
      <c r="C244" s="24">
        <f t="shared" si="9"/>
        <v>0.16597222222222177</v>
      </c>
      <c r="D244" s="24">
        <f t="shared" si="10"/>
        <v>0.49930555555555495</v>
      </c>
      <c r="E244" s="25">
        <f>('DAT IR'!$C$3) + ('DAT IR'!W51*(1-EXP(-'DAT IR'!$P51*24*(D244-$D$240)))) + (('DAT IR'!$X51-'DAT IR'!$C$3)*EXP(-'DAT IR'!$P51*24*(D244-D240)))</f>
        <v>1953.6747081649446</v>
      </c>
      <c r="F244" s="23"/>
      <c r="G244" s="26">
        <f t="shared" si="11"/>
        <v>4.6143864069190386</v>
      </c>
      <c r="H244" s="32"/>
      <c r="I244" s="85"/>
    </row>
    <row r="245" spans="1:9" x14ac:dyDescent="0.25">
      <c r="A245" s="19"/>
      <c r="B245" s="19"/>
      <c r="C245" s="34">
        <f t="shared" si="9"/>
        <v>0.16666666666666621</v>
      </c>
      <c r="D245" s="34">
        <f t="shared" si="10"/>
        <v>0.49999999999999939</v>
      </c>
      <c r="E245" s="35">
        <f>('DAT IR'!$C$3) + ('DAT IR'!W51*(1-EXP(-'DAT IR'!$P51*24*(D245-$D$240)))) + (('DAT IR'!$X51-'DAT IR'!$C$3)*EXP(-'DAT IR'!$P51*24*(D245-D240)))</f>
        <v>1958.2814103331634</v>
      </c>
      <c r="F245" s="30"/>
      <c r="G245" s="36">
        <f t="shared" si="11"/>
        <v>4.606702168218817</v>
      </c>
      <c r="H245" s="32"/>
      <c r="I245" s="85"/>
    </row>
    <row r="246" spans="1:9" x14ac:dyDescent="0.25">
      <c r="A246" s="20"/>
      <c r="B246" s="20"/>
      <c r="C246" s="24">
        <f t="shared" si="9"/>
        <v>0.16736111111111066</v>
      </c>
      <c r="D246" s="24">
        <f t="shared" si="10"/>
        <v>0.50069444444444389</v>
      </c>
      <c r="E246" s="25">
        <f>('DAT IR'!$C$3) + ('DAT IR'!W52*(1-EXP(-'DAT IR'!$P52*24*(D246-$D$245)))) + (('DAT IR'!$X52-'DAT IR'!$C$3)*EXP(-'DAT IR'!$P52*24*(D246-D245)))</f>
        <v>1962.8804410590797</v>
      </c>
      <c r="F246" s="23" t="s">
        <v>107</v>
      </c>
      <c r="G246" s="26">
        <f t="shared" si="11"/>
        <v>4.5990307259162364</v>
      </c>
      <c r="H246" s="32"/>
      <c r="I246" s="85"/>
    </row>
    <row r="247" spans="1:9" x14ac:dyDescent="0.25">
      <c r="A247" s="20"/>
      <c r="B247" s="20"/>
      <c r="C247" s="24">
        <f t="shared" si="9"/>
        <v>0.1680555555555551</v>
      </c>
      <c r="D247" s="24">
        <f t="shared" si="10"/>
        <v>0.50138888888888833</v>
      </c>
      <c r="E247" s="25">
        <f>('DAT IR'!$C$3) + ('DAT IR'!W52*(1-EXP(-'DAT IR'!$P52*24*(D247-$D$245)))) + (('DAT IR'!$X52-'DAT IR'!$C$3)*EXP(-'DAT IR'!$P52*24*(D247-D245)))</f>
        <v>1967.4718131177817</v>
      </c>
      <c r="F247" s="23"/>
      <c r="G247" s="26">
        <f t="shared" si="11"/>
        <v>4.5913720587020634</v>
      </c>
      <c r="H247" s="32"/>
      <c r="I247" s="85"/>
    </row>
    <row r="248" spans="1:9" x14ac:dyDescent="0.25">
      <c r="A248" s="20"/>
      <c r="B248" s="20"/>
      <c r="C248" s="24">
        <f t="shared" si="9"/>
        <v>0.16874999999999954</v>
      </c>
      <c r="D248" s="24">
        <f t="shared" si="10"/>
        <v>0.50208333333333277</v>
      </c>
      <c r="E248" s="25">
        <f>('DAT IR'!$C$3) + ('DAT IR'!W52*(1-EXP(-'DAT IR'!$P52*24*(D248-$D$245)))) + (('DAT IR'!$X52-'DAT IR'!$C$3)*EXP(-'DAT IR'!$P52*24*(D248-D245)))</f>
        <v>1972.0555392630831</v>
      </c>
      <c r="F248" s="23"/>
      <c r="G248" s="26">
        <f t="shared" si="11"/>
        <v>4.583726145301398</v>
      </c>
      <c r="H248" s="32"/>
      <c r="I248" s="85"/>
    </row>
    <row r="249" spans="1:9" x14ac:dyDescent="0.25">
      <c r="A249" s="20"/>
      <c r="B249" s="20"/>
      <c r="C249" s="24">
        <f t="shared" si="9"/>
        <v>0.16944444444444398</v>
      </c>
      <c r="D249" s="24">
        <f t="shared" si="10"/>
        <v>0.50277777777777721</v>
      </c>
      <c r="E249" s="25">
        <f>('DAT IR'!$C$3) + ('DAT IR'!W52*(1-EXP(-'DAT IR'!$P52*24*(D249-$D$245)))) + (('DAT IR'!$X52-'DAT IR'!$C$3)*EXP(-'DAT IR'!$P52*24*(D249-D245)))</f>
        <v>1976.6316322275602</v>
      </c>
      <c r="F249" s="23"/>
      <c r="G249" s="26">
        <f t="shared" si="11"/>
        <v>4.576092964477084</v>
      </c>
      <c r="H249" s="32"/>
      <c r="I249" s="85"/>
    </row>
    <row r="250" spans="1:9" x14ac:dyDescent="0.25">
      <c r="A250" s="19"/>
      <c r="B250" s="19"/>
      <c r="C250" s="34">
        <f t="shared" si="9"/>
        <v>0.17013888888888842</v>
      </c>
      <c r="D250" s="34">
        <f t="shared" si="10"/>
        <v>0.50347222222222165</v>
      </c>
      <c r="E250" s="35">
        <f>('DAT IR'!$C$3) + ('DAT IR'!W52*(1-EXP(-'DAT IR'!$P52*24*(D250-$D$245)))) + (('DAT IR'!$X52-'DAT IR'!$C$3)*EXP(-'DAT IR'!$P52*24*(D250-D245)))</f>
        <v>1981.2001047225849</v>
      </c>
      <c r="F250" s="30"/>
      <c r="G250" s="36">
        <f t="shared" si="11"/>
        <v>4.5684724950247073</v>
      </c>
      <c r="H250" s="32"/>
      <c r="I250" s="85"/>
    </row>
    <row r="251" spans="1:9" x14ac:dyDescent="0.25">
      <c r="A251" s="20"/>
      <c r="B251" s="20"/>
      <c r="C251" s="24">
        <f t="shared" si="9"/>
        <v>0.17083333333333287</v>
      </c>
      <c r="D251" s="24">
        <f t="shared" si="10"/>
        <v>0.5041666666666661</v>
      </c>
      <c r="E251" s="25">
        <f>('DAT IR'!$C$3) + ('DAT IR'!W53*(1-EXP(-'DAT IR'!$P53*24*(D251-$D$250)))) + (('DAT IR'!$X53-'DAT IR'!$C$3)*EXP(-'DAT IR'!$P53*24*(D251-D250)))</f>
        <v>1985.7609694383616</v>
      </c>
      <c r="F251" s="23" t="s">
        <v>108</v>
      </c>
      <c r="G251" s="26">
        <f t="shared" si="11"/>
        <v>4.5608647157766882</v>
      </c>
      <c r="H251" s="32"/>
      <c r="I251" s="85"/>
    </row>
    <row r="252" spans="1:9" x14ac:dyDescent="0.25">
      <c r="A252" s="20"/>
      <c r="B252" s="20"/>
      <c r="C252" s="24">
        <f t="shared" si="9"/>
        <v>0.17152777777777731</v>
      </c>
      <c r="D252" s="24">
        <f t="shared" si="10"/>
        <v>0.50486111111111054</v>
      </c>
      <c r="E252" s="25">
        <f>('DAT IR'!$C$3) + ('DAT IR'!W53*(1-EXP(-'DAT IR'!$P53*24*(D252-$D$250)))) + (('DAT IR'!$X53-'DAT IR'!$C$3)*EXP(-'DAT IR'!$P53*24*(D252-D250)))</f>
        <v>1990.3142390439621</v>
      </c>
      <c r="F252" s="23"/>
      <c r="G252" s="26">
        <f t="shared" si="11"/>
        <v>4.5532696056004625</v>
      </c>
      <c r="H252" s="32"/>
      <c r="I252" s="85"/>
    </row>
    <row r="253" spans="1:9" x14ac:dyDescent="0.25">
      <c r="A253" s="20"/>
      <c r="B253" s="20"/>
      <c r="C253" s="24">
        <f t="shared" si="9"/>
        <v>0.17222222222222175</v>
      </c>
      <c r="D253" s="24">
        <f t="shared" si="10"/>
        <v>0.50555555555555498</v>
      </c>
      <c r="E253" s="25">
        <f>('DAT IR'!$C$3) + ('DAT IR'!W53*(1-EXP(-'DAT IR'!$P53*24*(D253-$D$250)))) + (('DAT IR'!$X53-'DAT IR'!$C$3)*EXP(-'DAT IR'!$P53*24*(D253-D250)))</f>
        <v>1994.8599261873605</v>
      </c>
      <c r="F253" s="23"/>
      <c r="G253" s="26">
        <f t="shared" si="11"/>
        <v>4.5456871433984816</v>
      </c>
      <c r="H253" s="32"/>
      <c r="I253" s="85"/>
    </row>
    <row r="254" spans="1:9" x14ac:dyDescent="0.25">
      <c r="A254" s="20"/>
      <c r="B254" s="20"/>
      <c r="C254" s="24">
        <f t="shared" si="9"/>
        <v>0.17291666666666619</v>
      </c>
      <c r="D254" s="24">
        <f t="shared" si="10"/>
        <v>0.50624999999999942</v>
      </c>
      <c r="E254" s="25">
        <f>('DAT IR'!$C$3) + ('DAT IR'!W53*(1-EXP(-'DAT IR'!$P53*24*(D254-$D$250)))) + (('DAT IR'!$X53-'DAT IR'!$C$3)*EXP(-'DAT IR'!$P53*24*(D254-D250)))</f>
        <v>1999.3980434954681</v>
      </c>
      <c r="F254" s="23"/>
      <c r="G254" s="26">
        <f t="shared" si="11"/>
        <v>4.5381173081075303</v>
      </c>
      <c r="H254" s="32"/>
      <c r="I254" s="85"/>
    </row>
    <row r="255" spans="1:9" x14ac:dyDescent="0.25">
      <c r="A255" s="19"/>
      <c r="B255" s="19"/>
      <c r="C255" s="34">
        <f t="shared" si="9"/>
        <v>0.17361111111111063</v>
      </c>
      <c r="D255" s="34">
        <f t="shared" si="10"/>
        <v>0.50694444444444386</v>
      </c>
      <c r="E255" s="35">
        <f>('DAT IR'!$C$3) + ('DAT IR'!W53*(1-EXP(-'DAT IR'!$P53*24*(D255-$D$250)))) + (('DAT IR'!$X53-'DAT IR'!$C$3)*EXP(-'DAT IR'!$P53*24*(D255-D250)))</f>
        <v>2003.9286035741693</v>
      </c>
      <c r="F255" s="30"/>
      <c r="G255" s="36">
        <f t="shared" si="11"/>
        <v>4.5305600787012281</v>
      </c>
      <c r="H255" s="32"/>
      <c r="I255" s="85"/>
    </row>
    <row r="256" spans="1:9" x14ac:dyDescent="0.25">
      <c r="A256" s="20"/>
      <c r="B256" s="20"/>
      <c r="C256" s="24">
        <f t="shared" si="9"/>
        <v>0.17430555555555508</v>
      </c>
      <c r="D256" s="24">
        <f t="shared" si="10"/>
        <v>0.50763888888888831</v>
      </c>
      <c r="E256" s="25">
        <f>('DAT IR'!$C$3) + ('DAT IR'!W54*(1-EXP(-'DAT IR'!$P54*24*(D256-$D$255)))) + (('DAT IR'!$X54-'DAT IR'!$C$3)*EXP(-'DAT IR'!$P54*24*(D256-D255)))</f>
        <v>2008.4516190083561</v>
      </c>
      <c r="F256" s="23" t="s">
        <v>114</v>
      </c>
      <c r="G256" s="26">
        <f t="shared" si="11"/>
        <v>4.5230154341868456</v>
      </c>
      <c r="H256" s="32"/>
      <c r="I256" s="85"/>
    </row>
    <row r="257" spans="1:9" x14ac:dyDescent="0.25">
      <c r="A257" s="20"/>
      <c r="B257" s="20"/>
      <c r="C257" s="24">
        <f t="shared" si="9"/>
        <v>0.17499999999999952</v>
      </c>
      <c r="D257" s="24">
        <f t="shared" si="10"/>
        <v>0.50833333333333275</v>
      </c>
      <c r="E257" s="25">
        <f>('DAT IR'!$C$3) + ('DAT IR'!W54*(1-EXP(-'DAT IR'!$P54*24*(D257-$D$255)))) + (('DAT IR'!$X54-'DAT IR'!$C$3)*EXP(-'DAT IR'!$P54*24*(D257-D255)))</f>
        <v>2012.9671023619635</v>
      </c>
      <c r="F257" s="23"/>
      <c r="G257" s="26">
        <f t="shared" si="11"/>
        <v>4.5154833536073511</v>
      </c>
      <c r="H257" s="32"/>
      <c r="I257" s="85"/>
    </row>
    <row r="258" spans="1:9" x14ac:dyDescent="0.25">
      <c r="A258" s="20"/>
      <c r="B258" s="20"/>
      <c r="C258" s="24">
        <f t="shared" si="9"/>
        <v>0.17569444444444396</v>
      </c>
      <c r="D258" s="24">
        <f t="shared" si="10"/>
        <v>0.50902777777777719</v>
      </c>
      <c r="E258" s="25">
        <f>('DAT IR'!$C$3) + ('DAT IR'!W54*(1-EXP(-'DAT IR'!$P54*24*(D258-$D$255)))) + (('DAT IR'!$X54-'DAT IR'!$C$3)*EXP(-'DAT IR'!$P54*24*(D258-D255)))</f>
        <v>2017.4750661780035</v>
      </c>
      <c r="F258" s="23"/>
      <c r="G258" s="26">
        <f t="shared" si="11"/>
        <v>4.5079638160400464</v>
      </c>
      <c r="H258" s="32"/>
      <c r="I258" s="85"/>
    </row>
    <row r="259" spans="1:9" x14ac:dyDescent="0.25">
      <c r="A259" s="20"/>
      <c r="B259" s="20"/>
      <c r="C259" s="24">
        <f t="shared" si="9"/>
        <v>0.1763888888888884</v>
      </c>
      <c r="D259" s="24">
        <f t="shared" si="10"/>
        <v>0.50972222222222163</v>
      </c>
      <c r="E259" s="25">
        <f>('DAT IR'!$C$3) + ('DAT IR'!W54*(1-EXP(-'DAT IR'!$P54*24*(D259-$D$255)))) + (('DAT IR'!$X54-'DAT IR'!$C$3)*EXP(-'DAT IR'!$P54*24*(D259-D255)))</f>
        <v>2021.9755229786006</v>
      </c>
      <c r="F259" s="23"/>
      <c r="G259" s="26">
        <f t="shared" si="11"/>
        <v>4.5004568005970214</v>
      </c>
      <c r="H259" s="32"/>
      <c r="I259" s="85"/>
    </row>
    <row r="260" spans="1:9" x14ac:dyDescent="0.25">
      <c r="A260" s="19"/>
      <c r="B260" s="19"/>
      <c r="C260" s="34">
        <f t="shared" si="9"/>
        <v>0.17708333333333284</v>
      </c>
      <c r="D260" s="34">
        <f t="shared" si="10"/>
        <v>0.51041666666666607</v>
      </c>
      <c r="E260" s="35">
        <f>('DAT IR'!$C$3) + ('DAT IR'!W54*(1-EXP(-'DAT IR'!$P54*24*(D260-$D$255)))) + (('DAT IR'!$X54-'DAT IR'!$C$3)*EXP(-'DAT IR'!$P54*24*(D260-D255)))</f>
        <v>2026.4684852650266</v>
      </c>
      <c r="F260" s="30"/>
      <c r="G260" s="36">
        <f t="shared" si="11"/>
        <v>4.4929622864260637</v>
      </c>
      <c r="H260" s="32"/>
      <c r="I260" s="85"/>
    </row>
    <row r="261" spans="1:9" x14ac:dyDescent="0.25">
      <c r="A261" s="20"/>
      <c r="B261" s="20"/>
      <c r="C261" s="24">
        <f t="shared" si="9"/>
        <v>0.17777777777777728</v>
      </c>
      <c r="D261" s="24">
        <f t="shared" si="10"/>
        <v>0.51111111111111052</v>
      </c>
      <c r="E261" s="25">
        <f>('DAT IR'!$C$3) + ('DAT IR'!W55*(1-EXP(-'DAT IR'!$P55*24*(D261-$D$260)))) + (('DAT IR'!$X55-'DAT IR'!$C$3)*EXP(-'DAT IR'!$P55*24*(D261-D260)))</f>
        <v>2030.9539655177352</v>
      </c>
      <c r="F261" s="23" t="s">
        <v>92</v>
      </c>
      <c r="G261" s="26">
        <f t="shared" si="11"/>
        <v>4.4854802527086122</v>
      </c>
      <c r="H261" s="32"/>
      <c r="I261" s="85"/>
    </row>
    <row r="262" spans="1:9" x14ac:dyDescent="0.25">
      <c r="A262" s="20"/>
      <c r="B262" s="20"/>
      <c r="C262" s="24">
        <f t="shared" ref="C262:C325" si="12">C261+$B$2</f>
        <v>0.17847222222222173</v>
      </c>
      <c r="D262" s="24">
        <f t="shared" ref="D262:D325" si="13">D261+$B$2</f>
        <v>0.51180555555555496</v>
      </c>
      <c r="E262" s="25">
        <f>('DAT IR'!$C$3) + ('DAT IR'!W55*(1-EXP(-'DAT IR'!$P55*24*(D262-$D$260)))) + (('DAT IR'!$X55-'DAT IR'!$C$3)*EXP(-'DAT IR'!$P55*24*(D262-D260)))</f>
        <v>2035.431976196397</v>
      </c>
      <c r="F262" s="23"/>
      <c r="G262" s="26">
        <f t="shared" ref="G262:G325" si="14">E262-E261</f>
        <v>4.4780106786618035</v>
      </c>
      <c r="H262" s="32"/>
      <c r="I262" s="85"/>
    </row>
    <row r="263" spans="1:9" x14ac:dyDescent="0.25">
      <c r="A263" s="20"/>
      <c r="B263" s="20"/>
      <c r="C263" s="24">
        <f t="shared" si="12"/>
        <v>0.17916666666666617</v>
      </c>
      <c r="D263" s="24">
        <f t="shared" si="13"/>
        <v>0.5124999999999994</v>
      </c>
      <c r="E263" s="25">
        <f>('DAT IR'!$C$3) + ('DAT IR'!W55*(1-EXP(-'DAT IR'!$P55*24*(D263-$D$260)))) + (('DAT IR'!$X55-'DAT IR'!$C$3)*EXP(-'DAT IR'!$P55*24*(D263-D260)))</f>
        <v>2039.9025297399332</v>
      </c>
      <c r="F263" s="23"/>
      <c r="G263" s="26">
        <f t="shared" si="14"/>
        <v>4.470553543536198</v>
      </c>
      <c r="H263" s="32"/>
      <c r="I263" s="85"/>
    </row>
    <row r="264" spans="1:9" x14ac:dyDescent="0.25">
      <c r="A264" s="20"/>
      <c r="B264" s="20"/>
      <c r="C264" s="24">
        <f t="shared" si="12"/>
        <v>0.17986111111111061</v>
      </c>
      <c r="D264" s="24">
        <f t="shared" si="13"/>
        <v>0.51319444444444384</v>
      </c>
      <c r="E264" s="25">
        <f>('DAT IR'!$C$3) + ('DAT IR'!W55*(1-EXP(-'DAT IR'!$P55*24*(D264-$D$260)))) + (('DAT IR'!$X55-'DAT IR'!$C$3)*EXP(-'DAT IR'!$P55*24*(D264-D260)))</f>
        <v>2044.3656385665508</v>
      </c>
      <c r="F264" s="23"/>
      <c r="G264" s="26">
        <f t="shared" si="14"/>
        <v>4.4631088266175993</v>
      </c>
      <c r="H264" s="32"/>
      <c r="I264" s="85"/>
    </row>
    <row r="265" spans="1:9" x14ac:dyDescent="0.25">
      <c r="A265" s="19"/>
      <c r="B265" s="19"/>
      <c r="C265" s="34">
        <f t="shared" si="12"/>
        <v>0.18055555555555505</v>
      </c>
      <c r="D265" s="34">
        <f t="shared" si="13"/>
        <v>0.51388888888888828</v>
      </c>
      <c r="E265" s="35">
        <f>('DAT IR'!$C$3) + ('DAT IR'!W55*(1-EXP(-'DAT IR'!$P55*24*(D265-$D$260)))) + (('DAT IR'!$X55-'DAT IR'!$C$3)*EXP(-'DAT IR'!$P55*24*(D265-D260)))</f>
        <v>2048.8213150737774</v>
      </c>
      <c r="F265" s="30"/>
      <c r="G265" s="36">
        <f t="shared" si="14"/>
        <v>4.4556765072265989</v>
      </c>
      <c r="H265" s="32"/>
      <c r="I265" s="85"/>
    </row>
    <row r="266" spans="1:9" x14ac:dyDescent="0.25">
      <c r="A266" s="20"/>
      <c r="B266" s="20"/>
      <c r="C266" s="24">
        <f t="shared" si="12"/>
        <v>0.18124999999999949</v>
      </c>
      <c r="D266" s="24">
        <f t="shared" si="13"/>
        <v>0.51458333333333273</v>
      </c>
      <c r="E266" s="25">
        <f>('DAT IR'!$C$3) + ('DAT IR'!W56*(1-EXP(-'DAT IR'!$P56*24*(D266-$D$265)))) + (('DAT IR'!$X56-'DAT IR'!$C$3)*EXP(-'DAT IR'!$P56*24*(D266-D265)))</f>
        <v>2053.2695716384951</v>
      </c>
      <c r="F266" s="23" t="s">
        <v>115</v>
      </c>
      <c r="G266" s="26">
        <f t="shared" si="14"/>
        <v>4.4482565647176671</v>
      </c>
      <c r="H266" s="32"/>
      <c r="I266" s="85"/>
    </row>
    <row r="267" spans="1:9" x14ac:dyDescent="0.25">
      <c r="A267" s="20"/>
      <c r="B267" s="20"/>
      <c r="C267" s="24">
        <f t="shared" si="12"/>
        <v>0.18194444444444394</v>
      </c>
      <c r="D267" s="24">
        <f t="shared" si="13"/>
        <v>0.51527777777777717</v>
      </c>
      <c r="E267" s="25">
        <f>('DAT IR'!$C$3) + ('DAT IR'!W56*(1-EXP(-'DAT IR'!$P56*24*(D267-$D$265)))) + (('DAT IR'!$X56-'DAT IR'!$C$3)*EXP(-'DAT IR'!$P56*24*(D267-D265)))</f>
        <v>2057.7104206169743</v>
      </c>
      <c r="F267" s="23"/>
      <c r="G267" s="26">
        <f t="shared" si="14"/>
        <v>4.4408489784791527</v>
      </c>
      <c r="H267" s="32"/>
      <c r="I267" s="85"/>
    </row>
    <row r="268" spans="1:9" x14ac:dyDescent="0.25">
      <c r="A268" s="20"/>
      <c r="B268" s="20"/>
      <c r="C268" s="24">
        <f t="shared" si="12"/>
        <v>0.18263888888888838</v>
      </c>
      <c r="D268" s="24">
        <f t="shared" si="13"/>
        <v>0.51597222222222161</v>
      </c>
      <c r="E268" s="25">
        <f>('DAT IR'!$C$3) + ('DAT IR'!W56*(1-EXP(-'DAT IR'!$P56*24*(D268-$D$265)))) + (('DAT IR'!$X56-'DAT IR'!$C$3)*EXP(-'DAT IR'!$P56*24*(D268-D265)))</f>
        <v>2062.1438743449103</v>
      </c>
      <c r="F268" s="23"/>
      <c r="G268" s="26">
        <f t="shared" si="14"/>
        <v>4.433453727936012</v>
      </c>
      <c r="H268" s="32"/>
      <c r="I268" s="85"/>
    </row>
    <row r="269" spans="1:9" x14ac:dyDescent="0.25">
      <c r="A269" s="20"/>
      <c r="B269" s="20"/>
      <c r="C269" s="24">
        <f t="shared" si="12"/>
        <v>0.18333333333333282</v>
      </c>
      <c r="D269" s="24">
        <f t="shared" si="13"/>
        <v>0.51666666666666605</v>
      </c>
      <c r="E269" s="25">
        <f>('DAT IR'!$C$3) + ('DAT IR'!W56*(1-EXP(-'DAT IR'!$P56*24*(D269-$D$265)))) + (('DAT IR'!$X56-'DAT IR'!$C$3)*EXP(-'DAT IR'!$P56*24*(D269-D265)))</f>
        <v>2066.5699451374549</v>
      </c>
      <c r="F269" s="23"/>
      <c r="G269" s="26">
        <f t="shared" si="14"/>
        <v>4.4260707925445786</v>
      </c>
      <c r="H269" s="32"/>
      <c r="I269" s="85"/>
    </row>
    <row r="270" spans="1:9" x14ac:dyDescent="0.25">
      <c r="A270" s="19"/>
      <c r="B270" s="19"/>
      <c r="C270" s="34">
        <f t="shared" si="12"/>
        <v>0.18402777777777726</v>
      </c>
      <c r="D270" s="34">
        <f t="shared" si="13"/>
        <v>0.51736111111111049</v>
      </c>
      <c r="E270" s="35">
        <f>('DAT IR'!$C$3) + ('DAT IR'!W56*(1-EXP(-'DAT IR'!$P56*24*(D270-$D$265)))) + (('DAT IR'!$X56-'DAT IR'!$C$3)*EXP(-'DAT IR'!$P56*24*(D270-D265)))</f>
        <v>2070.9886452892524</v>
      </c>
      <c r="F270" s="30"/>
      <c r="G270" s="36">
        <f t="shared" si="14"/>
        <v>4.4187001517975659</v>
      </c>
      <c r="H270" s="32"/>
      <c r="I270" s="85"/>
    </row>
    <row r="271" spans="1:9" x14ac:dyDescent="0.25">
      <c r="A271" s="20"/>
      <c r="B271" s="20"/>
      <c r="C271" s="24">
        <f t="shared" si="12"/>
        <v>0.1847222222222217</v>
      </c>
      <c r="D271" s="24">
        <f t="shared" si="13"/>
        <v>0.51805555555555494</v>
      </c>
      <c r="E271" s="25">
        <f>('DAT IR'!$C$3) + ('DAT IR'!W57*(1-EXP(-'DAT IR'!$P57*24*(D271-$D$270)))) + (('DAT IR'!$X57-'DAT IR'!$C$3)*EXP(-'DAT IR'!$P57*24*(D271-D270)))</f>
        <v>2075.3999870744719</v>
      </c>
      <c r="F271" s="23" t="s">
        <v>116</v>
      </c>
      <c r="G271" s="26">
        <f t="shared" si="14"/>
        <v>4.4113417852195198</v>
      </c>
      <c r="H271" s="32"/>
      <c r="I271" s="85"/>
    </row>
    <row r="272" spans="1:9" x14ac:dyDescent="0.25">
      <c r="A272" s="20"/>
      <c r="B272" s="20"/>
      <c r="C272" s="24">
        <f t="shared" si="12"/>
        <v>0.18541666666666615</v>
      </c>
      <c r="D272" s="24">
        <f t="shared" si="13"/>
        <v>0.51874999999999938</v>
      </c>
      <c r="E272" s="25">
        <f>('DAT IR'!$C$3) + ('DAT IR'!W57*(1-EXP(-'DAT IR'!$P57*24*(D272-$D$270)))) + (('DAT IR'!$X57-'DAT IR'!$C$3)*EXP(-'DAT IR'!$P57*24*(D272-D270)))</f>
        <v>2079.8039827468442</v>
      </c>
      <c r="F272" s="23"/>
      <c r="G272" s="26">
        <f t="shared" si="14"/>
        <v>4.4039956723722753</v>
      </c>
      <c r="H272" s="32"/>
      <c r="I272" s="85"/>
    </row>
    <row r="273" spans="1:9" x14ac:dyDescent="0.25">
      <c r="A273" s="20"/>
      <c r="B273" s="20"/>
      <c r="C273" s="24">
        <f t="shared" si="12"/>
        <v>0.18611111111111059</v>
      </c>
      <c r="D273" s="24">
        <f t="shared" si="13"/>
        <v>0.51944444444444382</v>
      </c>
      <c r="E273" s="25">
        <f>('DAT IR'!$C$3) + ('DAT IR'!W57*(1-EXP(-'DAT IR'!$P57*24*(D273-$D$270)))) + (('DAT IR'!$X57-'DAT IR'!$C$3)*EXP(-'DAT IR'!$P57*24*(D273-D270)))</f>
        <v>2084.2006445396928</v>
      </c>
      <c r="F273" s="23"/>
      <c r="G273" s="26">
        <f t="shared" si="14"/>
        <v>4.3966617928485903</v>
      </c>
      <c r="H273" s="32"/>
      <c r="I273" s="85"/>
    </row>
    <row r="274" spans="1:9" x14ac:dyDescent="0.25">
      <c r="A274" s="20"/>
      <c r="B274" s="20"/>
      <c r="C274" s="24">
        <f t="shared" si="12"/>
        <v>0.18680555555555503</v>
      </c>
      <c r="D274" s="24">
        <f t="shared" si="13"/>
        <v>0.52013888888888826</v>
      </c>
      <c r="E274" s="25">
        <f>('DAT IR'!$C$3) + ('DAT IR'!W57*(1-EXP(-'DAT IR'!$P57*24*(D274-$D$270)))) + (('DAT IR'!$X57-'DAT IR'!$C$3)*EXP(-'DAT IR'!$P57*24*(D274-D270)))</f>
        <v>2088.5899846659704</v>
      </c>
      <c r="F274" s="23"/>
      <c r="G274" s="26">
        <f t="shared" si="14"/>
        <v>4.3893401262776024</v>
      </c>
      <c r="H274" s="32"/>
      <c r="I274" s="85"/>
    </row>
    <row r="275" spans="1:9" x14ac:dyDescent="0.25">
      <c r="A275" s="19"/>
      <c r="B275" s="19"/>
      <c r="C275" s="34">
        <f t="shared" si="12"/>
        <v>0.18749999999999947</v>
      </c>
      <c r="D275" s="34">
        <f t="shared" si="13"/>
        <v>0.5208333333333327</v>
      </c>
      <c r="E275" s="35">
        <f>('DAT IR'!$C$3) + ('DAT IR'!W57*(1-EXP(-'DAT IR'!$P57*24*(D275-$D$270)))) + (('DAT IR'!$X57-'DAT IR'!$C$3)*EXP(-'DAT IR'!$P57*24*(D275-D270)))</f>
        <v>2092.9720153182916</v>
      </c>
      <c r="F275" s="30"/>
      <c r="G275" s="36">
        <f t="shared" si="14"/>
        <v>4.3820306523211912</v>
      </c>
      <c r="H275" s="32"/>
      <c r="I275" s="85"/>
    </row>
    <row r="276" spans="1:9" x14ac:dyDescent="0.25">
      <c r="A276" s="20"/>
      <c r="B276" s="20"/>
      <c r="C276" s="24">
        <f t="shared" si="12"/>
        <v>0.18819444444444391</v>
      </c>
      <c r="D276" s="24">
        <f t="shared" si="13"/>
        <v>0.52152777777777715</v>
      </c>
      <c r="E276" s="25">
        <f>('DAT IR'!$C$3) + ('DAT IR'!W58*(1-EXP(-'DAT IR'!$P58*24*(D276-$D$275)))) + (('DAT IR'!$X58-'DAT IR'!$C$3)*EXP(-'DAT IR'!$P58*24*(D276-D275)))</f>
        <v>2097.346748668966</v>
      </c>
      <c r="F276" s="23" t="s">
        <v>139</v>
      </c>
      <c r="G276" s="26">
        <f t="shared" si="14"/>
        <v>4.3747333506744326</v>
      </c>
      <c r="H276" s="32"/>
      <c r="I276" s="85"/>
    </row>
    <row r="277" spans="1:9" x14ac:dyDescent="0.25">
      <c r="A277" s="20"/>
      <c r="B277" s="20"/>
      <c r="C277" s="24">
        <f t="shared" si="12"/>
        <v>0.18888888888888836</v>
      </c>
      <c r="D277" s="24">
        <f t="shared" si="13"/>
        <v>0.52222222222222159</v>
      </c>
      <c r="E277" s="25">
        <f>('DAT IR'!$C$3) + ('DAT IR'!W58*(1-EXP(-'DAT IR'!$P58*24*(D277-$D$275)))) + (('DAT IR'!$X58-'DAT IR'!$C$3)*EXP(-'DAT IR'!$P58*24*(D277-D275)))</f>
        <v>2101.7141968700334</v>
      </c>
      <c r="F277" s="23"/>
      <c r="G277" s="26">
        <f t="shared" si="14"/>
        <v>4.3674482010674183</v>
      </c>
      <c r="H277" s="32"/>
      <c r="I277" s="85"/>
    </row>
    <row r="278" spans="1:9" x14ac:dyDescent="0.25">
      <c r="A278" s="20"/>
      <c r="B278" s="20"/>
      <c r="C278" s="24">
        <f t="shared" si="12"/>
        <v>0.1895833333333328</v>
      </c>
      <c r="D278" s="24">
        <f t="shared" si="13"/>
        <v>0.52291666666666603</v>
      </c>
      <c r="E278" s="25">
        <f>('DAT IR'!$C$3) + ('DAT IR'!W58*(1-EXP(-'DAT IR'!$P58*24*(D278-$D$275)))) + (('DAT IR'!$X58-'DAT IR'!$C$3)*EXP(-'DAT IR'!$P58*24*(D278-D275)))</f>
        <v>2106.0743720532973</v>
      </c>
      <c r="F278" s="23"/>
      <c r="G278" s="26">
        <f t="shared" si="14"/>
        <v>4.3601751832638911</v>
      </c>
      <c r="H278" s="32"/>
      <c r="I278" s="85"/>
    </row>
    <row r="279" spans="1:9" x14ac:dyDescent="0.25">
      <c r="A279" s="20"/>
      <c r="B279" s="20"/>
      <c r="C279" s="24">
        <f t="shared" si="12"/>
        <v>0.19027777777777724</v>
      </c>
      <c r="D279" s="24">
        <f t="shared" si="13"/>
        <v>0.52361111111111047</v>
      </c>
      <c r="E279" s="25">
        <f>('DAT IR'!$C$3) + ('DAT IR'!W58*(1-EXP(-'DAT IR'!$P58*24*(D279-$D$275)))) + (('DAT IR'!$X58-'DAT IR'!$C$3)*EXP(-'DAT IR'!$P58*24*(D279-D275)))</f>
        <v>2110.4272863303586</v>
      </c>
      <c r="F279" s="23"/>
      <c r="G279" s="26">
        <f t="shared" si="14"/>
        <v>4.3529142770612452</v>
      </c>
      <c r="H279" s="32"/>
      <c r="I279" s="85"/>
    </row>
    <row r="280" spans="1:9" x14ac:dyDescent="0.25">
      <c r="A280" s="19"/>
      <c r="B280" s="19"/>
      <c r="C280" s="34">
        <f t="shared" si="12"/>
        <v>0.19097222222222168</v>
      </c>
      <c r="D280" s="34">
        <f t="shared" si="13"/>
        <v>0.52430555555555491</v>
      </c>
      <c r="E280" s="35">
        <f>('DAT IR'!$C$3) + ('DAT IR'!W58*(1-EXP(-'DAT IR'!$P58*24*(D280-$D$275)))) + (('DAT IR'!$X58-'DAT IR'!$C$3)*EXP(-'DAT IR'!$P58*24*(D280-D275)))</f>
        <v>2114.7729517926487</v>
      </c>
      <c r="F280" s="30"/>
      <c r="G280" s="36">
        <f t="shared" si="14"/>
        <v>4.3456654622900714</v>
      </c>
      <c r="H280" s="32"/>
      <c r="I280" s="85"/>
    </row>
    <row r="281" spans="1:9" x14ac:dyDescent="0.25">
      <c r="A281" s="20"/>
      <c r="B281" s="20"/>
      <c r="C281" s="24">
        <f t="shared" si="12"/>
        <v>0.19166666666666612</v>
      </c>
      <c r="D281" s="24">
        <f t="shared" si="13"/>
        <v>0.52499999999999936</v>
      </c>
      <c r="E281" s="25">
        <f>('DAT IR'!$C$3) + ('DAT IR'!W59*(1-EXP(-'DAT IR'!$P59*24*(D281-$D$280)))) + (('DAT IR'!$X59-'DAT IR'!$C$3)*EXP(-'DAT IR'!$P59*24*(D281-D280)))</f>
        <v>2119.1113805114628</v>
      </c>
      <c r="F281" s="23" t="s">
        <v>117</v>
      </c>
      <c r="G281" s="26">
        <f t="shared" si="14"/>
        <v>4.338428718814157</v>
      </c>
      <c r="H281" s="32"/>
      <c r="I281" s="85"/>
    </row>
    <row r="282" spans="1:9" x14ac:dyDescent="0.25">
      <c r="A282" s="20"/>
      <c r="B282" s="20"/>
      <c r="C282" s="24">
        <f t="shared" si="12"/>
        <v>0.19236111111111057</v>
      </c>
      <c r="D282" s="24">
        <f t="shared" si="13"/>
        <v>0.5256944444444438</v>
      </c>
      <c r="E282" s="25">
        <f>('DAT IR'!$C$3) + ('DAT IR'!W59*(1-EXP(-'DAT IR'!$P59*24*(D282-$D$280)))) + (('DAT IR'!$X59-'DAT IR'!$C$3)*EXP(-'DAT IR'!$P59*24*(D282-D280)))</f>
        <v>2123.4425845379947</v>
      </c>
      <c r="F282" s="23"/>
      <c r="G282" s="26">
        <f t="shared" si="14"/>
        <v>4.3312040265318501</v>
      </c>
      <c r="H282" s="32"/>
      <c r="I282" s="85"/>
    </row>
    <row r="283" spans="1:9" x14ac:dyDescent="0.25">
      <c r="A283" s="20"/>
      <c r="B283" s="20"/>
      <c r="C283" s="24">
        <f t="shared" si="12"/>
        <v>0.19305555555555501</v>
      </c>
      <c r="D283" s="24">
        <f t="shared" si="13"/>
        <v>0.52638888888888824</v>
      </c>
      <c r="E283" s="25">
        <f>('DAT IR'!$C$3) + ('DAT IR'!W59*(1-EXP(-'DAT IR'!$P59*24*(D283-$D$280)))) + (('DAT IR'!$X59-'DAT IR'!$C$3)*EXP(-'DAT IR'!$P59*24*(D283-D280)))</f>
        <v>2127.7665759033694</v>
      </c>
      <c r="F283" s="23"/>
      <c r="G283" s="26">
        <f t="shared" si="14"/>
        <v>4.3239913653746953</v>
      </c>
      <c r="H283" s="32"/>
      <c r="I283" s="85"/>
    </row>
    <row r="284" spans="1:9" x14ac:dyDescent="0.25">
      <c r="A284" s="20"/>
      <c r="B284" s="20"/>
      <c r="C284" s="24">
        <f t="shared" si="12"/>
        <v>0.19374999999999945</v>
      </c>
      <c r="D284" s="24">
        <f t="shared" si="13"/>
        <v>0.52708333333333268</v>
      </c>
      <c r="E284" s="25">
        <f>('DAT IR'!$C$3) + ('DAT IR'!W59*(1-EXP(-'DAT IR'!$P59*24*(D284-$D$280)))) + (('DAT IR'!$X59-'DAT IR'!$C$3)*EXP(-'DAT IR'!$P59*24*(D284-D280)))</f>
        <v>2132.0833666186772</v>
      </c>
      <c r="F284" s="23"/>
      <c r="G284" s="26">
        <f t="shared" si="14"/>
        <v>4.3167907153078886</v>
      </c>
      <c r="H284" s="32"/>
      <c r="I284" s="85"/>
    </row>
    <row r="285" spans="1:9" x14ac:dyDescent="0.25">
      <c r="A285" s="19"/>
      <c r="B285" s="19"/>
      <c r="C285" s="34">
        <f t="shared" si="12"/>
        <v>0.19444444444444389</v>
      </c>
      <c r="D285" s="34">
        <f t="shared" si="13"/>
        <v>0.52777777777777712</v>
      </c>
      <c r="E285" s="35">
        <f>('DAT IR'!$C$3) + ('DAT IR'!W59*(1-EXP(-'DAT IR'!$P59*24*(D285-$D$280)))) + (('DAT IR'!$X59-'DAT IR'!$C$3)*EXP(-'DAT IR'!$P59*24*(D285-D280)))</f>
        <v>2136.3929686750066</v>
      </c>
      <c r="F285" s="30"/>
      <c r="G285" s="36">
        <f t="shared" si="14"/>
        <v>4.3096020563293678</v>
      </c>
      <c r="H285" s="32"/>
      <c r="I285" s="85"/>
    </row>
    <row r="286" spans="1:9" x14ac:dyDescent="0.25">
      <c r="A286" s="20"/>
      <c r="B286" s="20"/>
      <c r="C286" s="24">
        <f t="shared" si="12"/>
        <v>0.19513888888888833</v>
      </c>
      <c r="D286" s="24">
        <f t="shared" si="13"/>
        <v>0.52847222222222157</v>
      </c>
      <c r="E286" s="25">
        <f>('DAT IR'!$C$3) + ('DAT IR'!W60*(1-EXP(-'DAT IR'!$P60*24*(D286-$D$285)))) + (('DAT IR'!$X60-'DAT IR'!$C$3)*EXP(-'DAT IR'!$P60*24*(D286-D285)))</f>
        <v>2140.695394043476</v>
      </c>
      <c r="F286" s="23" t="s">
        <v>118</v>
      </c>
      <c r="G286" s="26">
        <f t="shared" si="14"/>
        <v>4.3024253684693576</v>
      </c>
      <c r="H286" s="32"/>
      <c r="I286" s="85"/>
    </row>
    <row r="287" spans="1:9" x14ac:dyDescent="0.25">
      <c r="A287" s="20"/>
      <c r="B287" s="20"/>
      <c r="C287" s="24">
        <f t="shared" si="12"/>
        <v>0.19583333333333278</v>
      </c>
      <c r="D287" s="24">
        <f t="shared" si="13"/>
        <v>0.52916666666666601</v>
      </c>
      <c r="E287" s="25">
        <f>('DAT IR'!$C$3) + ('DAT IR'!W60*(1-EXP(-'DAT IR'!$P60*24*(D287-$D$285)))) + (('DAT IR'!$X60-'DAT IR'!$C$3)*EXP(-'DAT IR'!$P60*24*(D287-D285)))</f>
        <v>2144.9906546752704</v>
      </c>
      <c r="F287" s="23"/>
      <c r="G287" s="26">
        <f t="shared" si="14"/>
        <v>4.2952606317944628</v>
      </c>
      <c r="H287" s="32"/>
      <c r="I287" s="85"/>
    </row>
    <row r="288" spans="1:9" x14ac:dyDescent="0.25">
      <c r="A288" s="20"/>
      <c r="B288" s="20"/>
      <c r="C288" s="24">
        <f t="shared" si="12"/>
        <v>0.19652777777777722</v>
      </c>
      <c r="D288" s="24">
        <f t="shared" si="13"/>
        <v>0.52986111111111045</v>
      </c>
      <c r="E288" s="25">
        <f>('DAT IR'!$C$3) + ('DAT IR'!W60*(1-EXP(-'DAT IR'!$P60*24*(D288-$D$285)))) + (('DAT IR'!$X60-'DAT IR'!$C$3)*EXP(-'DAT IR'!$P60*24*(D288-D285)))</f>
        <v>2149.2787625016722</v>
      </c>
      <c r="F288" s="23"/>
      <c r="G288" s="26">
        <f t="shared" si="14"/>
        <v>4.288107826401756</v>
      </c>
      <c r="H288" s="32"/>
      <c r="I288" s="85"/>
    </row>
    <row r="289" spans="1:9" x14ac:dyDescent="0.25">
      <c r="A289" s="20"/>
      <c r="B289" s="20"/>
      <c r="C289" s="24">
        <f t="shared" si="12"/>
        <v>0.19722222222222166</v>
      </c>
      <c r="D289" s="24">
        <f t="shared" si="13"/>
        <v>0.53055555555555489</v>
      </c>
      <c r="E289" s="25">
        <f>('DAT IR'!$C$3) + ('DAT IR'!W60*(1-EXP(-'DAT IR'!$P60*24*(D289-$D$285)))) + (('DAT IR'!$X60-'DAT IR'!$C$3)*EXP(-'DAT IR'!$P60*24*(D289-D285)))</f>
        <v>2153.5597294340946</v>
      </c>
      <c r="F289" s="23"/>
      <c r="G289" s="26">
        <f t="shared" si="14"/>
        <v>4.280966932422416</v>
      </c>
      <c r="H289" s="32"/>
      <c r="I289" s="85"/>
    </row>
    <row r="290" spans="1:9" x14ac:dyDescent="0.25">
      <c r="A290" s="19"/>
      <c r="B290" s="19"/>
      <c r="C290" s="34">
        <f t="shared" si="12"/>
        <v>0.1979166666666661</v>
      </c>
      <c r="D290" s="34">
        <f t="shared" si="13"/>
        <v>0.53124999999999933</v>
      </c>
      <c r="E290" s="35">
        <f>('DAT IR'!$C$3) + ('DAT IR'!W60*(1-EXP(-'DAT IR'!$P60*24*(D290-$D$285)))) + (('DAT IR'!$X60-'DAT IR'!$C$3)*EXP(-'DAT IR'!$P60*24*(D290-D285)))</f>
        <v>2157.8335673641154</v>
      </c>
      <c r="F290" s="30"/>
      <c r="G290" s="36">
        <f t="shared" si="14"/>
        <v>4.273837930020818</v>
      </c>
      <c r="H290" s="32"/>
      <c r="I290" s="85"/>
    </row>
    <row r="291" spans="1:9" x14ac:dyDescent="0.25">
      <c r="A291" s="20"/>
      <c r="B291" s="20"/>
      <c r="C291" s="24">
        <f t="shared" si="12"/>
        <v>0.19861111111111054</v>
      </c>
      <c r="D291" s="24">
        <f t="shared" si="13"/>
        <v>0.53194444444444378</v>
      </c>
      <c r="E291" s="25">
        <f>('DAT IR'!$C$3) + ('DAT IR'!W61*(1-EXP(-'DAT IR'!$P61*24*(D291-$D$290)))) + (('DAT IR'!$X61-'DAT IR'!$C$3)*EXP(-'DAT IR'!$P61*24*(D291-D290)))</f>
        <v>2162.100288163509</v>
      </c>
      <c r="F291" s="23" t="s">
        <v>119</v>
      </c>
      <c r="G291" s="26">
        <f t="shared" si="14"/>
        <v>4.2667207993936245</v>
      </c>
      <c r="H291" s="32"/>
      <c r="I291" s="85"/>
    </row>
    <row r="292" spans="1:9" x14ac:dyDescent="0.25">
      <c r="A292" s="20"/>
      <c r="B292" s="20"/>
      <c r="C292" s="24">
        <f t="shared" si="12"/>
        <v>0.19930555555555499</v>
      </c>
      <c r="D292" s="24">
        <f t="shared" si="13"/>
        <v>0.53263888888888822</v>
      </c>
      <c r="E292" s="25">
        <f>('DAT IR'!$C$3) + ('DAT IR'!W61*(1-EXP(-'DAT IR'!$P61*24*(D292-$D$290)))) + (('DAT IR'!$X61-'DAT IR'!$C$3)*EXP(-'DAT IR'!$P61*24*(D292-D290)))</f>
        <v>2166.3599036842802</v>
      </c>
      <c r="F292" s="23"/>
      <c r="G292" s="26">
        <f t="shared" si="14"/>
        <v>4.259615520771149</v>
      </c>
      <c r="H292" s="32"/>
      <c r="I292" s="85"/>
    </row>
    <row r="293" spans="1:9" x14ac:dyDescent="0.25">
      <c r="A293" s="20"/>
      <c r="B293" s="20"/>
      <c r="C293" s="24">
        <f t="shared" si="12"/>
        <v>0.19999999999999943</v>
      </c>
      <c r="D293" s="24">
        <f t="shared" si="13"/>
        <v>0.53333333333333266</v>
      </c>
      <c r="E293" s="25">
        <f>('DAT IR'!$C$3) + ('DAT IR'!W61*(1-EXP(-'DAT IR'!$P61*24*(D293-$D$290)))) + (('DAT IR'!$X61-'DAT IR'!$C$3)*EXP(-'DAT IR'!$P61*24*(D293-D290)))</f>
        <v>2170.6124257586976</v>
      </c>
      <c r="F293" s="23"/>
      <c r="G293" s="26">
        <f t="shared" si="14"/>
        <v>4.2525220744173566</v>
      </c>
      <c r="H293" s="32"/>
      <c r="I293" s="85"/>
    </row>
    <row r="294" spans="1:9" x14ac:dyDescent="0.25">
      <c r="A294" s="20"/>
      <c r="B294" s="20"/>
      <c r="C294" s="24">
        <f t="shared" si="12"/>
        <v>0.20069444444444387</v>
      </c>
      <c r="D294" s="24">
        <f t="shared" si="13"/>
        <v>0.5340277777777771</v>
      </c>
      <c r="E294" s="25">
        <f>('DAT IR'!$C$3) + ('DAT IR'!W61*(1-EXP(-'DAT IR'!$P61*24*(D294-$D$290)))) + (('DAT IR'!$X61-'DAT IR'!$C$3)*EXP(-'DAT IR'!$P61*24*(D294-D290)))</f>
        <v>2174.8578661993251</v>
      </c>
      <c r="F294" s="23"/>
      <c r="G294" s="26">
        <f t="shared" si="14"/>
        <v>4.2454404406275899</v>
      </c>
      <c r="H294" s="32"/>
      <c r="I294" s="85"/>
    </row>
    <row r="295" spans="1:9" x14ac:dyDescent="0.25">
      <c r="A295" s="19"/>
      <c r="B295" s="19"/>
      <c r="C295" s="34">
        <f t="shared" si="12"/>
        <v>0.20138888888888831</v>
      </c>
      <c r="D295" s="34">
        <f t="shared" si="13"/>
        <v>0.53472222222222154</v>
      </c>
      <c r="E295" s="35">
        <f>('DAT IR'!$C$3) + ('DAT IR'!W61*(1-EXP(-'DAT IR'!$P61*24*(D295-$D$290)))) + (('DAT IR'!$X61-'DAT IR'!$C$3)*EXP(-'DAT IR'!$P61*24*(D295-D290)))</f>
        <v>2179.096236799056</v>
      </c>
      <c r="F295" s="30"/>
      <c r="G295" s="36">
        <f t="shared" si="14"/>
        <v>4.2383705997308425</v>
      </c>
      <c r="H295" s="32"/>
      <c r="I295" s="85"/>
    </row>
    <row r="296" spans="1:9" x14ac:dyDescent="0.25">
      <c r="A296" s="20"/>
      <c r="B296" s="20"/>
      <c r="C296" s="24">
        <f t="shared" si="12"/>
        <v>0.20208333333333275</v>
      </c>
      <c r="D296" s="24">
        <f t="shared" si="13"/>
        <v>0.53541666666666599</v>
      </c>
      <c r="E296" s="25">
        <f>('DAT IR'!$C$3) + ('DAT IR'!W62*(1-EXP(-'DAT IR'!$P62*24*(D296-$D$295)))) + (('DAT IR'!$X62-'DAT IR'!$C$3)*EXP(-'DAT IR'!$P62*24*(D296-D295)))</f>
        <v>2183.3275493311435</v>
      </c>
      <c r="F296" s="23" t="s">
        <v>120</v>
      </c>
      <c r="G296" s="26">
        <f t="shared" si="14"/>
        <v>4.231312532087486</v>
      </c>
      <c r="H296" s="32"/>
      <c r="I296" s="85"/>
    </row>
    <row r="297" spans="1:9" x14ac:dyDescent="0.25">
      <c r="A297" s="20"/>
      <c r="B297" s="20"/>
      <c r="C297" s="24">
        <f t="shared" si="12"/>
        <v>0.2027777777777772</v>
      </c>
      <c r="D297" s="24">
        <f t="shared" si="13"/>
        <v>0.53611111111111043</v>
      </c>
      <c r="E297" s="25">
        <f>('DAT IR'!$C$3) + ('DAT IR'!W62*(1-EXP(-'DAT IR'!$P62*24*(D297-$D$295)))) + (('DAT IR'!$X62-'DAT IR'!$C$3)*EXP(-'DAT IR'!$P62*24*(D297-D295)))</f>
        <v>2187.5518155492373</v>
      </c>
      <c r="F297" s="23"/>
      <c r="G297" s="26">
        <f t="shared" si="14"/>
        <v>4.2242662180938169</v>
      </c>
      <c r="H297" s="32"/>
      <c r="I297" s="85"/>
    </row>
    <row r="298" spans="1:9" x14ac:dyDescent="0.25">
      <c r="A298" s="20"/>
      <c r="B298" s="20"/>
      <c r="C298" s="24">
        <f t="shared" si="12"/>
        <v>0.20347222222222164</v>
      </c>
      <c r="D298" s="24">
        <f t="shared" si="13"/>
        <v>0.53680555555555487</v>
      </c>
      <c r="E298" s="25">
        <f>('DAT IR'!$C$3) + ('DAT IR'!W62*(1-EXP(-'DAT IR'!$P62*24*(D298-$D$295)))) + (('DAT IR'!$X62-'DAT IR'!$C$3)*EXP(-'DAT IR'!$P62*24*(D298-D295)))</f>
        <v>2191.7690471874125</v>
      </c>
      <c r="F298" s="23"/>
      <c r="G298" s="26">
        <f t="shared" si="14"/>
        <v>4.2172316381752353</v>
      </c>
      <c r="H298" s="32"/>
      <c r="I298" s="85"/>
    </row>
    <row r="299" spans="1:9" x14ac:dyDescent="0.25">
      <c r="A299" s="20"/>
      <c r="B299" s="20"/>
      <c r="C299" s="24">
        <f t="shared" si="12"/>
        <v>0.20416666666666608</v>
      </c>
      <c r="D299" s="24">
        <f t="shared" si="13"/>
        <v>0.53749999999999931</v>
      </c>
      <c r="E299" s="25">
        <f>('DAT IR'!$C$3) + ('DAT IR'!W62*(1-EXP(-'DAT IR'!$P62*24*(D299-$D$295)))) + (('DAT IR'!$X62-'DAT IR'!$C$3)*EXP(-'DAT IR'!$P62*24*(D299-D295)))</f>
        <v>2195.9792559602042</v>
      </c>
      <c r="F299" s="23"/>
      <c r="G299" s="26">
        <f t="shared" si="14"/>
        <v>4.2102087727917024</v>
      </c>
      <c r="H299" s="32"/>
      <c r="I299" s="85"/>
    </row>
    <row r="300" spans="1:9" x14ac:dyDescent="0.25">
      <c r="A300" s="19"/>
      <c r="B300" s="19"/>
      <c r="C300" s="34">
        <f t="shared" si="12"/>
        <v>0.20486111111111052</v>
      </c>
      <c r="D300" s="34">
        <f t="shared" si="13"/>
        <v>0.53819444444444375</v>
      </c>
      <c r="E300" s="35">
        <f>('DAT IR'!$C$3) + ('DAT IR'!W62*(1-EXP(-'DAT IR'!$P62*24*(D300-$D$295)))) + (('DAT IR'!$X62-'DAT IR'!$C$3)*EXP(-'DAT IR'!$P62*24*(D300-D295)))</f>
        <v>2200.1824535626397</v>
      </c>
      <c r="F300" s="30"/>
      <c r="G300" s="36">
        <f t="shared" si="14"/>
        <v>4.2031976024354663</v>
      </c>
      <c r="H300" s="32"/>
      <c r="I300" s="85"/>
    </row>
    <row r="301" spans="1:9" x14ac:dyDescent="0.25">
      <c r="A301" s="20"/>
      <c r="B301" s="20"/>
      <c r="C301" s="24">
        <f t="shared" si="12"/>
        <v>0.20555555555555496</v>
      </c>
      <c r="D301" s="24">
        <f t="shared" si="13"/>
        <v>0.5388888888888882</v>
      </c>
      <c r="E301" s="25">
        <f>('DAT IR'!$C$3) + ('DAT IR'!W63*(1-EXP(-'DAT IR'!$P63*24*(D301-$D$300)))) + (('DAT IR'!$X63-'DAT IR'!$C$3)*EXP(-'DAT IR'!$P63*24*(D301-D300)))</f>
        <v>2204.3786516702703</v>
      </c>
      <c r="F301" s="23" t="s">
        <v>121</v>
      </c>
      <c r="G301" s="26">
        <f t="shared" si="14"/>
        <v>4.1961981076306074</v>
      </c>
      <c r="H301" s="32"/>
      <c r="I301" s="85"/>
    </row>
    <row r="302" spans="1:9" x14ac:dyDescent="0.25">
      <c r="A302" s="20"/>
      <c r="B302" s="20"/>
      <c r="C302" s="24">
        <f t="shared" si="12"/>
        <v>0.20624999999999941</v>
      </c>
      <c r="D302" s="24">
        <f t="shared" si="13"/>
        <v>0.53958333333333264</v>
      </c>
      <c r="E302" s="25">
        <f>('DAT IR'!$C$3) + ('DAT IR'!W63*(1-EXP(-'DAT IR'!$P63*24*(D302-$D$300)))) + (('DAT IR'!$X63-'DAT IR'!$C$3)*EXP(-'DAT IR'!$P63*24*(D302-D300)))</f>
        <v>2208.5678619392042</v>
      </c>
      <c r="F302" s="23"/>
      <c r="G302" s="26">
        <f t="shared" si="14"/>
        <v>4.1892102689339481</v>
      </c>
      <c r="H302" s="32"/>
      <c r="I302" s="85"/>
    </row>
    <row r="303" spans="1:9" x14ac:dyDescent="0.25">
      <c r="A303" s="20"/>
      <c r="B303" s="20"/>
      <c r="C303" s="24">
        <f t="shared" si="12"/>
        <v>0.20694444444444385</v>
      </c>
      <c r="D303" s="24">
        <f t="shared" si="13"/>
        <v>0.54027777777777708</v>
      </c>
      <c r="E303" s="25">
        <f>('DAT IR'!$C$3) + ('DAT IR'!W63*(1-EXP(-'DAT IR'!$P63*24*(D303-$D$300)))) + (('DAT IR'!$X63-'DAT IR'!$C$3)*EXP(-'DAT IR'!$P63*24*(D303-D300)))</f>
        <v>2212.7500960061402</v>
      </c>
      <c r="F303" s="23"/>
      <c r="G303" s="26">
        <f t="shared" si="14"/>
        <v>4.1822340669359619</v>
      </c>
      <c r="H303" s="32"/>
      <c r="I303" s="85"/>
    </row>
    <row r="304" spans="1:9" x14ac:dyDescent="0.25">
      <c r="A304" s="20"/>
      <c r="B304" s="20"/>
      <c r="C304" s="24">
        <f t="shared" si="12"/>
        <v>0.20763888888888829</v>
      </c>
      <c r="D304" s="24">
        <f t="shared" si="13"/>
        <v>0.54097222222222152</v>
      </c>
      <c r="E304" s="25">
        <f>('DAT IR'!$C$3) + ('DAT IR'!W63*(1-EXP(-'DAT IR'!$P63*24*(D304-$D$300)))) + (('DAT IR'!$X63-'DAT IR'!$C$3)*EXP(-'DAT IR'!$P63*24*(D304-D300)))</f>
        <v>2216.9253654883969</v>
      </c>
      <c r="F304" s="23"/>
      <c r="G304" s="26">
        <f t="shared" si="14"/>
        <v>4.1752694822566809</v>
      </c>
      <c r="H304" s="32"/>
      <c r="I304" s="85"/>
    </row>
    <row r="305" spans="1:9" x14ac:dyDescent="0.25">
      <c r="A305" s="19"/>
      <c r="B305" s="19"/>
      <c r="C305" s="34">
        <f t="shared" si="12"/>
        <v>0.20833333333333273</v>
      </c>
      <c r="D305" s="34">
        <f t="shared" si="13"/>
        <v>0.54166666666666596</v>
      </c>
      <c r="E305" s="35">
        <f>('DAT IR'!$C$3) + ('DAT IR'!W63*(1-EXP(-'DAT IR'!$P63*24*(D305-$D$300)))) + (('DAT IR'!$X63-'DAT IR'!$C$3)*EXP(-'DAT IR'!$P63*24*(D305-D300)))</f>
        <v>2221.093681983949</v>
      </c>
      <c r="F305" s="30"/>
      <c r="G305" s="36">
        <f t="shared" si="14"/>
        <v>4.1683164955520624</v>
      </c>
      <c r="H305" s="32"/>
      <c r="I305" s="85"/>
    </row>
    <row r="306" spans="1:9" x14ac:dyDescent="0.25">
      <c r="A306" s="20"/>
      <c r="B306" s="20"/>
      <c r="C306" s="24">
        <f t="shared" si="12"/>
        <v>0.20902777777777717</v>
      </c>
      <c r="D306" s="24">
        <f t="shared" si="13"/>
        <v>0.54236111111111041</v>
      </c>
      <c r="E306" s="25">
        <f>('DAT IR'!$C$3) + ('DAT IR'!W64*(1-EXP(-'DAT IR'!$P64*24*(D306-$D$305)))) + (('DAT IR'!$X64-'DAT IR'!$C$3)*EXP(-'DAT IR'!$P64*24*(D306-D305)))</f>
        <v>2225.2550570714548</v>
      </c>
      <c r="F306" s="23" t="s">
        <v>122</v>
      </c>
      <c r="G306" s="26">
        <f t="shared" si="14"/>
        <v>4.1613750875058031</v>
      </c>
      <c r="H306" s="32"/>
      <c r="I306" s="85"/>
    </row>
    <row r="307" spans="1:9" x14ac:dyDescent="0.25">
      <c r="A307" s="20"/>
      <c r="B307" s="20"/>
      <c r="C307" s="24">
        <f t="shared" si="12"/>
        <v>0.20972222222222162</v>
      </c>
      <c r="D307" s="24">
        <f t="shared" si="13"/>
        <v>0.54305555555555485</v>
      </c>
      <c r="E307" s="25">
        <f>('DAT IR'!$C$3) + ('DAT IR'!W64*(1-EXP(-'DAT IR'!$P64*24*(D307-$D$305)))) + (('DAT IR'!$X64-'DAT IR'!$C$3)*EXP(-'DAT IR'!$P64*24*(D307-D305)))</f>
        <v>2229.4095023102927</v>
      </c>
      <c r="F307" s="23"/>
      <c r="G307" s="26">
        <f t="shared" si="14"/>
        <v>4.1544452388379796</v>
      </c>
      <c r="H307" s="32"/>
      <c r="I307" s="85"/>
    </row>
    <row r="308" spans="1:9" x14ac:dyDescent="0.25">
      <c r="A308" s="20"/>
      <c r="B308" s="20"/>
      <c r="C308" s="24">
        <f t="shared" si="12"/>
        <v>0.21041666666666606</v>
      </c>
      <c r="D308" s="24">
        <f t="shared" si="13"/>
        <v>0.54374999999999929</v>
      </c>
      <c r="E308" s="25">
        <f>('DAT IR'!$C$3) + ('DAT IR'!W64*(1-EXP(-'DAT IR'!$P64*24*(D308-$D$305)))) + (('DAT IR'!$X64-'DAT IR'!$C$3)*EXP(-'DAT IR'!$P64*24*(D308-D305)))</f>
        <v>2233.5570292405914</v>
      </c>
      <c r="F308" s="23"/>
      <c r="G308" s="26">
        <f t="shared" si="14"/>
        <v>4.1475269302986817</v>
      </c>
      <c r="H308" s="32"/>
      <c r="I308" s="85"/>
    </row>
    <row r="309" spans="1:9" x14ac:dyDescent="0.25">
      <c r="A309" s="20"/>
      <c r="B309" s="20"/>
      <c r="C309" s="24">
        <f t="shared" si="12"/>
        <v>0.2111111111111105</v>
      </c>
      <c r="D309" s="24">
        <f t="shared" si="13"/>
        <v>0.54444444444444373</v>
      </c>
      <c r="E309" s="25">
        <f>('DAT IR'!$C$3) + ('DAT IR'!W64*(1-EXP(-'DAT IR'!$P64*24*(D309-$D$305)))) + (('DAT IR'!$X64-'DAT IR'!$C$3)*EXP(-'DAT IR'!$P64*24*(D309-D305)))</f>
        <v>2237.6976493832617</v>
      </c>
      <c r="F309" s="23"/>
      <c r="G309" s="26">
        <f t="shared" si="14"/>
        <v>4.1406201426702864</v>
      </c>
      <c r="H309" s="32"/>
      <c r="I309" s="85"/>
    </row>
    <row r="310" spans="1:9" x14ac:dyDescent="0.25">
      <c r="A310" s="19"/>
      <c r="B310" s="19"/>
      <c r="C310" s="34">
        <f t="shared" si="12"/>
        <v>0.21180555555555494</v>
      </c>
      <c r="D310" s="34">
        <f t="shared" si="13"/>
        <v>0.54513888888888817</v>
      </c>
      <c r="E310" s="35">
        <f>('DAT IR'!$C$3) + ('DAT IR'!W64*(1-EXP(-'DAT IR'!$P64*24*(D310-$D$305)))) + (('DAT IR'!$X64-'DAT IR'!$C$3)*EXP(-'DAT IR'!$P64*24*(D310-D305)))</f>
        <v>2241.8313742400283</v>
      </c>
      <c r="F310" s="30"/>
      <c r="G310" s="36">
        <f t="shared" si="14"/>
        <v>4.1337248567665483</v>
      </c>
      <c r="H310" s="32"/>
      <c r="I310" s="85"/>
    </row>
    <row r="311" spans="1:9" x14ac:dyDescent="0.25">
      <c r="A311" s="20"/>
      <c r="B311" s="20"/>
      <c r="C311" s="24">
        <f t="shared" si="12"/>
        <v>0.21249999999999938</v>
      </c>
      <c r="D311" s="24">
        <f t="shared" si="13"/>
        <v>0.54583333333333262</v>
      </c>
      <c r="E311" s="25">
        <f>('DAT IR'!$C$3) + ('DAT IR'!W65*(1-EXP(-'DAT IR'!$P65*24*(D311-$D$310)))) + (('DAT IR'!$X65-'DAT IR'!$C$3)*EXP(-'DAT IR'!$P65*24*(D311-D310)))</f>
        <v>2245.9582152934631</v>
      </c>
      <c r="F311" s="23" t="s">
        <v>123</v>
      </c>
      <c r="G311" s="26">
        <f t="shared" si="14"/>
        <v>4.1268410534348732</v>
      </c>
      <c r="H311" s="32"/>
      <c r="I311" s="85"/>
    </row>
    <row r="312" spans="1:9" x14ac:dyDescent="0.25">
      <c r="A312" s="20"/>
      <c r="B312" s="20"/>
      <c r="C312" s="24">
        <f t="shared" si="12"/>
        <v>0.21319444444444383</v>
      </c>
      <c r="D312" s="24">
        <f t="shared" si="13"/>
        <v>0.54652777777777706</v>
      </c>
      <c r="E312" s="25">
        <f>('DAT IR'!$C$3) + ('DAT IR'!W65*(1-EXP(-'DAT IR'!$P65*24*(D312-$D$310)))) + (('DAT IR'!$X65-'DAT IR'!$C$3)*EXP(-'DAT IR'!$P65*24*(D312-D310)))</f>
        <v>2250.0781840070158</v>
      </c>
      <c r="F312" s="23"/>
      <c r="G312" s="26">
        <f t="shared" si="14"/>
        <v>4.1199687135526801</v>
      </c>
      <c r="H312" s="32"/>
      <c r="I312" s="85"/>
    </row>
    <row r="313" spans="1:9" x14ac:dyDescent="0.25">
      <c r="A313" s="20"/>
      <c r="B313" s="20"/>
      <c r="C313" s="24">
        <f t="shared" si="12"/>
        <v>0.21388888888888827</v>
      </c>
      <c r="D313" s="24">
        <f t="shared" si="13"/>
        <v>0.5472222222222215</v>
      </c>
      <c r="E313" s="25">
        <f>('DAT IR'!$C$3) + ('DAT IR'!W65*(1-EXP(-'DAT IR'!$P65*24*(D313-$D$310)))) + (('DAT IR'!$X65-'DAT IR'!$C$3)*EXP(-'DAT IR'!$P65*24*(D313-D310)))</f>
        <v>2254.1912918250478</v>
      </c>
      <c r="F313" s="23"/>
      <c r="G313" s="26">
        <f t="shared" si="14"/>
        <v>4.1131078180319491</v>
      </c>
      <c r="H313" s="32"/>
      <c r="I313" s="85"/>
    </row>
    <row r="314" spans="1:9" x14ac:dyDescent="0.25">
      <c r="A314" s="20"/>
      <c r="B314" s="20"/>
      <c r="C314" s="24">
        <f t="shared" si="12"/>
        <v>0.21458333333333271</v>
      </c>
      <c r="D314" s="24">
        <f t="shared" si="13"/>
        <v>0.54791666666666594</v>
      </c>
      <c r="E314" s="25">
        <f>('DAT IR'!$C$3) + ('DAT IR'!W65*(1-EXP(-'DAT IR'!$P65*24*(D314-$D$310)))) + (('DAT IR'!$X65-'DAT IR'!$C$3)*EXP(-'DAT IR'!$P65*24*(D314-D310)))</f>
        <v>2258.2975501728606</v>
      </c>
      <c r="F314" s="23"/>
      <c r="G314" s="26">
        <f t="shared" si="14"/>
        <v>4.1062583478128545</v>
      </c>
      <c r="H314" s="32"/>
      <c r="I314" s="85"/>
    </row>
    <row r="315" spans="1:9" x14ac:dyDescent="0.25">
      <c r="A315" s="19"/>
      <c r="B315" s="19"/>
      <c r="C315" s="34">
        <f t="shared" si="12"/>
        <v>0.21527777777777715</v>
      </c>
      <c r="D315" s="34">
        <f t="shared" si="13"/>
        <v>0.54861111111111038</v>
      </c>
      <c r="E315" s="35">
        <f>('DAT IR'!$C$3) + ('DAT IR'!W65*(1-EXP(-'DAT IR'!$P65*24*(D315-$D$310)))) + (('DAT IR'!$X65-'DAT IR'!$C$3)*EXP(-'DAT IR'!$P65*24*(D315-D310)))</f>
        <v>2262.3969704567294</v>
      </c>
      <c r="F315" s="30"/>
      <c r="G315" s="36">
        <f t="shared" si="14"/>
        <v>4.099420283868767</v>
      </c>
      <c r="H315" s="32"/>
      <c r="I315" s="85"/>
    </row>
    <row r="316" spans="1:9" x14ac:dyDescent="0.25">
      <c r="A316" s="20"/>
      <c r="B316" s="20"/>
      <c r="C316" s="24">
        <f t="shared" si="12"/>
        <v>0.21597222222222159</v>
      </c>
      <c r="D316" s="24">
        <f t="shared" si="13"/>
        <v>0.54930555555555483</v>
      </c>
      <c r="E316" s="25">
        <f>('DAT IR'!$C$3) + ('DAT IR'!W66*(1-EXP(-'DAT IR'!$P66*24*(D316-$D$315)))) + (('DAT IR'!$X66-'DAT IR'!$C$3)*EXP(-'DAT IR'!$P66*24*(D316-D315)))</f>
        <v>2266.4895640639361</v>
      </c>
      <c r="F316" s="23" t="s">
        <v>124</v>
      </c>
      <c r="G316" s="26">
        <f t="shared" si="14"/>
        <v>4.0925936072067088</v>
      </c>
      <c r="H316" s="32"/>
      <c r="I316" s="85"/>
    </row>
    <row r="317" spans="1:9" x14ac:dyDescent="0.25">
      <c r="A317" s="20"/>
      <c r="B317" s="20"/>
      <c r="C317" s="24">
        <f t="shared" si="12"/>
        <v>0.21666666666666604</v>
      </c>
      <c r="D317" s="24">
        <f t="shared" si="13"/>
        <v>0.54999999999999927</v>
      </c>
      <c r="E317" s="25">
        <f>('DAT IR'!$C$3) + ('DAT IR'!W66*(1-EXP(-'DAT IR'!$P66*24*(D317-$D$315)))) + (('DAT IR'!$X66-'DAT IR'!$C$3)*EXP(-'DAT IR'!$P66*24*(D317-D315)))</f>
        <v>2270.5753423627984</v>
      </c>
      <c r="F317" s="23"/>
      <c r="G317" s="26">
        <f t="shared" si="14"/>
        <v>4.0857782988623512</v>
      </c>
      <c r="H317" s="32"/>
      <c r="I317" s="85"/>
    </row>
    <row r="318" spans="1:9" x14ac:dyDescent="0.25">
      <c r="A318" s="20"/>
      <c r="B318" s="20"/>
      <c r="C318" s="24">
        <f t="shared" si="12"/>
        <v>0.21736111111111048</v>
      </c>
      <c r="D318" s="24">
        <f t="shared" si="13"/>
        <v>0.55069444444444371</v>
      </c>
      <c r="E318" s="25">
        <f>('DAT IR'!$C$3) + ('DAT IR'!W66*(1-EXP(-'DAT IR'!$P66*24*(D318-$D$315)))) + (('DAT IR'!$X66-'DAT IR'!$C$3)*EXP(-'DAT IR'!$P66*24*(D318-D315)))</f>
        <v>2274.6543167027035</v>
      </c>
      <c r="F318" s="23"/>
      <c r="G318" s="26">
        <f t="shared" si="14"/>
        <v>4.0789743399050167</v>
      </c>
      <c r="H318" s="32"/>
      <c r="I318" s="85"/>
    </row>
    <row r="319" spans="1:9" x14ac:dyDescent="0.25">
      <c r="A319" s="20"/>
      <c r="B319" s="20"/>
      <c r="C319" s="24">
        <f t="shared" si="12"/>
        <v>0.21805555555555492</v>
      </c>
      <c r="D319" s="24">
        <f t="shared" si="13"/>
        <v>0.55138888888888815</v>
      </c>
      <c r="E319" s="25">
        <f>('DAT IR'!$C$3) + ('DAT IR'!W66*(1-EXP(-'DAT IR'!$P66*24*(D319-$D$315)))) + (('DAT IR'!$X66-'DAT IR'!$C$3)*EXP(-'DAT IR'!$P66*24*(D319-D315)))</f>
        <v>2278.726498414138</v>
      </c>
      <c r="F319" s="23"/>
      <c r="G319" s="26">
        <f t="shared" si="14"/>
        <v>4.0721817114344958</v>
      </c>
      <c r="H319" s="32"/>
      <c r="I319" s="85"/>
    </row>
    <row r="320" spans="1:9" x14ac:dyDescent="0.25">
      <c r="A320" s="19"/>
      <c r="B320" s="19"/>
      <c r="C320" s="34">
        <f t="shared" si="12"/>
        <v>0.21874999999999936</v>
      </c>
      <c r="D320" s="34">
        <f t="shared" si="13"/>
        <v>0.55208333333333259</v>
      </c>
      <c r="E320" s="35">
        <f>('DAT IR'!$C$3) + ('DAT IR'!W66*(1-EXP(-'DAT IR'!$P66*24*(D320-$D$315)))) + (('DAT IR'!$X66-'DAT IR'!$C$3)*EXP(-'DAT IR'!$P66*24*(D320-D315)))</f>
        <v>2282.7918988087208</v>
      </c>
      <c r="F320" s="30"/>
      <c r="G320" s="36">
        <f t="shared" si="14"/>
        <v>4.0654003945828663</v>
      </c>
      <c r="H320" s="32"/>
      <c r="I320" s="85"/>
    </row>
    <row r="321" spans="1:9" x14ac:dyDescent="0.25">
      <c r="A321" s="20"/>
      <c r="B321" s="20"/>
      <c r="C321" s="24">
        <f t="shared" si="12"/>
        <v>0.2194444444444438</v>
      </c>
      <c r="D321" s="24">
        <f t="shared" si="13"/>
        <v>0.55277777777777704</v>
      </c>
      <c r="E321" s="25">
        <f>('DAT IR'!$C$3) + ('DAT IR'!W67*(1-EXP(-'DAT IR'!$P67*24*(D321-$D$320)))) + (('DAT IR'!$X67-'DAT IR'!$C$3)*EXP(-'DAT IR'!$P67*24*(D321-D320)))</f>
        <v>2286.850529179233</v>
      </c>
      <c r="F321" s="23" t="s">
        <v>125</v>
      </c>
      <c r="G321" s="26">
        <f t="shared" si="14"/>
        <v>4.0586303705122191</v>
      </c>
      <c r="H321" s="32"/>
      <c r="I321" s="85"/>
    </row>
    <row r="322" spans="1:9" x14ac:dyDescent="0.25">
      <c r="A322" s="20"/>
      <c r="B322" s="20"/>
      <c r="C322" s="24">
        <f t="shared" si="12"/>
        <v>0.22013888888888825</v>
      </c>
      <c r="D322" s="24">
        <f t="shared" si="13"/>
        <v>0.55347222222222148</v>
      </c>
      <c r="E322" s="25">
        <f>('DAT IR'!$C$3) + ('DAT IR'!W67*(1-EXP(-'DAT IR'!$P67*24*(D322-$D$320)))) + (('DAT IR'!$X67-'DAT IR'!$C$3)*EXP(-'DAT IR'!$P67*24*(D322-D320)))</f>
        <v>2290.9024007996504</v>
      </c>
      <c r="F322" s="23"/>
      <c r="G322" s="26">
        <f t="shared" si="14"/>
        <v>4.051871620417387</v>
      </c>
      <c r="H322" s="32"/>
      <c r="I322" s="85"/>
    </row>
    <row r="323" spans="1:9" x14ac:dyDescent="0.25">
      <c r="A323" s="20"/>
      <c r="B323" s="20"/>
      <c r="C323" s="24">
        <f t="shared" si="12"/>
        <v>0.22083333333333269</v>
      </c>
      <c r="D323" s="24">
        <f t="shared" si="13"/>
        <v>0.55416666666666592</v>
      </c>
      <c r="E323" s="25">
        <f>('DAT IR'!$C$3) + ('DAT IR'!W67*(1-EXP(-'DAT IR'!$P67*24*(D323-$D$320)))) + (('DAT IR'!$X67-'DAT IR'!$C$3)*EXP(-'DAT IR'!$P67*24*(D323-D320)))</f>
        <v>2294.9475249251755</v>
      </c>
      <c r="F323" s="23"/>
      <c r="G323" s="26">
        <f t="shared" si="14"/>
        <v>4.0451241255250352</v>
      </c>
      <c r="H323" s="32"/>
      <c r="I323" s="85"/>
    </row>
    <row r="324" spans="1:9" x14ac:dyDescent="0.25">
      <c r="A324" s="20"/>
      <c r="B324" s="20"/>
      <c r="C324" s="24">
        <f t="shared" si="12"/>
        <v>0.22152777777777713</v>
      </c>
      <c r="D324" s="24">
        <f t="shared" si="13"/>
        <v>0.55486111111111036</v>
      </c>
      <c r="E324" s="25">
        <f>('DAT IR'!$C$3) + ('DAT IR'!W67*(1-EXP(-'DAT IR'!$P67*24*(D324-$D$320)))) + (('DAT IR'!$X67-'DAT IR'!$C$3)*EXP(-'DAT IR'!$P67*24*(D324-D320)))</f>
        <v>2298.9859127922655</v>
      </c>
      <c r="F324" s="23"/>
      <c r="G324" s="26">
        <f t="shared" si="14"/>
        <v>4.0383878670900231</v>
      </c>
      <c r="H324" s="32"/>
      <c r="I324" s="85"/>
    </row>
    <row r="325" spans="1:9" x14ac:dyDescent="0.25">
      <c r="A325" s="19"/>
      <c r="B325" s="19"/>
      <c r="C325" s="34">
        <f t="shared" si="12"/>
        <v>0.22222222222222157</v>
      </c>
      <c r="D325" s="34">
        <f t="shared" si="13"/>
        <v>0.5555555555555548</v>
      </c>
      <c r="E325" s="35">
        <f>('DAT IR'!$C$3) + ('DAT IR'!W67*(1-EXP(-'DAT IR'!$P67*24*(D325-$D$320)))) + (('DAT IR'!$X67-'DAT IR'!$C$3)*EXP(-'DAT IR'!$P67*24*(D325-D320)))</f>
        <v>2303.0175756186682</v>
      </c>
      <c r="F325" s="30"/>
      <c r="G325" s="36">
        <f t="shared" si="14"/>
        <v>4.0316628264026804</v>
      </c>
      <c r="H325" s="32"/>
      <c r="I325" s="85"/>
    </row>
    <row r="326" spans="1:9" x14ac:dyDescent="0.25">
      <c r="A326" s="20"/>
      <c r="B326" s="20"/>
      <c r="C326" s="24">
        <f t="shared" ref="C326:C389" si="15">C325+$B$2</f>
        <v>0.22291666666666601</v>
      </c>
      <c r="D326" s="24">
        <f t="shared" ref="D326:D389" si="16">D325+$B$2</f>
        <v>0.55624999999999925</v>
      </c>
      <c r="E326" s="25">
        <f>('DAT IR'!$C$3) + ('DAT IR'!W68*(1-EXP(-'DAT IR'!$P68*24*(D326-$D$325)))) + (('DAT IR'!$X68-'DAT IR'!$C$3)*EXP(-'DAT IR'!$P68*24*(D326-D325)))</f>
        <v>2307.0425246034488</v>
      </c>
      <c r="F326" s="23" t="s">
        <v>126</v>
      </c>
      <c r="G326" s="26">
        <f t="shared" ref="G326:G389" si="17">E326-E325</f>
        <v>4.0249489847806217</v>
      </c>
      <c r="H326" s="32"/>
      <c r="I326" s="85"/>
    </row>
    <row r="327" spans="1:9" x14ac:dyDescent="0.25">
      <c r="A327" s="20"/>
      <c r="B327" s="20"/>
      <c r="C327" s="24">
        <f t="shared" si="15"/>
        <v>0.22361111111111046</v>
      </c>
      <c r="D327" s="24">
        <f t="shared" si="16"/>
        <v>0.55694444444444369</v>
      </c>
      <c r="E327" s="25">
        <f>('DAT IR'!$C$3) + ('DAT IR'!W68*(1-EXP(-'DAT IR'!$P68*24*(D327-$D$325)))) + (('DAT IR'!$X68-'DAT IR'!$C$3)*EXP(-'DAT IR'!$P68*24*(D327-D325)))</f>
        <v>2311.0607709270234</v>
      </c>
      <c r="F327" s="23"/>
      <c r="G327" s="26">
        <f t="shared" si="17"/>
        <v>4.0182463235746582</v>
      </c>
      <c r="H327" s="32"/>
      <c r="I327" s="85"/>
    </row>
    <row r="328" spans="1:9" x14ac:dyDescent="0.25">
      <c r="A328" s="20"/>
      <c r="B328" s="20"/>
      <c r="C328" s="24">
        <f t="shared" si="15"/>
        <v>0.2243055555555549</v>
      </c>
      <c r="D328" s="24">
        <f t="shared" si="16"/>
        <v>0.55763888888888813</v>
      </c>
      <c r="E328" s="25">
        <f>('DAT IR'!$C$3) + ('DAT IR'!W68*(1-EXP(-'DAT IR'!$P68*24*(D328-$D$325)))) + (('DAT IR'!$X68-'DAT IR'!$C$3)*EXP(-'DAT IR'!$P68*24*(D328-D325)))</f>
        <v>2315.0723257511913</v>
      </c>
      <c r="F328" s="23"/>
      <c r="G328" s="26">
        <f t="shared" si="17"/>
        <v>4.011554824167888</v>
      </c>
      <c r="H328" s="32"/>
      <c r="I328" s="85"/>
    </row>
    <row r="329" spans="1:9" x14ac:dyDescent="0.25">
      <c r="A329" s="20"/>
      <c r="B329" s="20"/>
      <c r="C329" s="24">
        <f t="shared" si="15"/>
        <v>0.22499999999999934</v>
      </c>
      <c r="D329" s="24">
        <f t="shared" si="16"/>
        <v>0.55833333333333257</v>
      </c>
      <c r="E329" s="25">
        <f>('DAT IR'!$C$3) + ('DAT IR'!W68*(1-EXP(-'DAT IR'!$P68*24*(D329-$D$325)))) + (('DAT IR'!$X68-'DAT IR'!$C$3)*EXP(-'DAT IR'!$P68*24*(D329-D325)))</f>
        <v>2319.0772002191616</v>
      </c>
      <c r="F329" s="23"/>
      <c r="G329" s="26">
        <f t="shared" si="17"/>
        <v>4.0048744679702395</v>
      </c>
      <c r="H329" s="32"/>
      <c r="I329" s="85"/>
    </row>
    <row r="330" spans="1:9" x14ac:dyDescent="0.25">
      <c r="A330" s="19"/>
      <c r="B330" s="19"/>
      <c r="C330" s="34">
        <f t="shared" si="15"/>
        <v>0.22569444444444378</v>
      </c>
      <c r="D330" s="34">
        <f t="shared" si="16"/>
        <v>0.55902777777777701</v>
      </c>
      <c r="E330" s="35">
        <f>('DAT IR'!$C$3) + ('DAT IR'!W68*(1-EXP(-'DAT IR'!$P68*24*(D330-$D$325)))) + (('DAT IR'!$X68-'DAT IR'!$C$3)*EXP(-'DAT IR'!$P68*24*(D330-D325)))</f>
        <v>2323.0754054555891</v>
      </c>
      <c r="F330" s="30"/>
      <c r="G330" s="36">
        <f t="shared" si="17"/>
        <v>3.998205236427566</v>
      </c>
      <c r="H330" s="32"/>
      <c r="I330" s="85"/>
    </row>
    <row r="331" spans="1:9" x14ac:dyDescent="0.25">
      <c r="A331" s="20"/>
      <c r="B331" s="20"/>
      <c r="C331" s="24">
        <f t="shared" si="15"/>
        <v>0.22638888888888822</v>
      </c>
      <c r="D331" s="24">
        <f t="shared" si="16"/>
        <v>0.55972222222222145</v>
      </c>
      <c r="E331" s="25">
        <f>('DAT IR'!$C$3) + ('DAT IR'!W69*(1-EXP(-'DAT IR'!$P69*24*(D331-$D$330)))) + (('DAT IR'!$X69-'DAT IR'!$C$3)*EXP(-'DAT IR'!$P69*24*(D331-D330)))</f>
        <v>2327.0669525666012</v>
      </c>
      <c r="F331" s="23" t="s">
        <v>127</v>
      </c>
      <c r="G331" s="26">
        <f t="shared" si="17"/>
        <v>3.9915471110120961</v>
      </c>
      <c r="H331" s="32"/>
      <c r="I331" s="85"/>
    </row>
    <row r="332" spans="1:9" x14ac:dyDescent="0.25">
      <c r="A332" s="20"/>
      <c r="B332" s="20"/>
      <c r="C332" s="24">
        <f t="shared" si="15"/>
        <v>0.22708333333333267</v>
      </c>
      <c r="D332" s="24">
        <f t="shared" si="16"/>
        <v>0.5604166666666659</v>
      </c>
      <c r="E332" s="25">
        <f>('DAT IR'!$C$3) + ('DAT IR'!W69*(1-EXP(-'DAT IR'!$P69*24*(D332-$D$330)))) + (('DAT IR'!$X69-'DAT IR'!$C$3)*EXP(-'DAT IR'!$P69*24*(D332-D330)))</f>
        <v>2331.0518526398318</v>
      </c>
      <c r="F332" s="23"/>
      <c r="G332" s="26">
        <f t="shared" si="17"/>
        <v>3.9849000732306195</v>
      </c>
      <c r="H332" s="32"/>
      <c r="I332" s="85"/>
    </row>
    <row r="333" spans="1:9" x14ac:dyDescent="0.25">
      <c r="A333" s="20"/>
      <c r="B333" s="20"/>
      <c r="C333" s="24">
        <f t="shared" si="15"/>
        <v>0.22777777777777711</v>
      </c>
      <c r="D333" s="24">
        <f t="shared" si="16"/>
        <v>0.56111111111111034</v>
      </c>
      <c r="E333" s="25">
        <f>('DAT IR'!$C$3) + ('DAT IR'!W69*(1-EXP(-'DAT IR'!$P69*24*(D333-$D$330)))) + (('DAT IR'!$X69-'DAT IR'!$C$3)*EXP(-'DAT IR'!$P69*24*(D333-D330)))</f>
        <v>2335.0301167444509</v>
      </c>
      <c r="F333" s="23"/>
      <c r="G333" s="26">
        <f t="shared" si="17"/>
        <v>3.9782641046190292</v>
      </c>
      <c r="H333" s="32"/>
      <c r="I333" s="85"/>
    </row>
    <row r="334" spans="1:9" x14ac:dyDescent="0.25">
      <c r="A334" s="20"/>
      <c r="B334" s="20"/>
      <c r="C334" s="24">
        <f t="shared" si="15"/>
        <v>0.22847222222222155</v>
      </c>
      <c r="D334" s="24">
        <f t="shared" si="16"/>
        <v>0.56180555555555478</v>
      </c>
      <c r="E334" s="25">
        <f>('DAT IR'!$C$3) + ('DAT IR'!W69*(1-EXP(-'DAT IR'!$P69*24*(D334-$D$330)))) + (('DAT IR'!$X69-'DAT IR'!$C$3)*EXP(-'DAT IR'!$P69*24*(D334-D330)))</f>
        <v>2339.0017559311937</v>
      </c>
      <c r="F334" s="23"/>
      <c r="G334" s="26">
        <f t="shared" si="17"/>
        <v>3.9716391867427774</v>
      </c>
      <c r="H334" s="32"/>
      <c r="I334" s="85"/>
    </row>
    <row r="335" spans="1:9" x14ac:dyDescent="0.25">
      <c r="A335" s="19"/>
      <c r="B335" s="19"/>
      <c r="C335" s="34">
        <f t="shared" si="15"/>
        <v>0.22916666666666599</v>
      </c>
      <c r="D335" s="34">
        <f t="shared" si="16"/>
        <v>0.56249999999999922</v>
      </c>
      <c r="E335" s="35">
        <f>('DAT IR'!$C$3) + ('DAT IR'!W69*(1-EXP(-'DAT IR'!$P69*24*(D335-$D$330)))) + (('DAT IR'!$X69-'DAT IR'!$C$3)*EXP(-'DAT IR'!$P69*24*(D335-D330)))</f>
        <v>2342.9667812323942</v>
      </c>
      <c r="F335" s="30"/>
      <c r="G335" s="36">
        <f t="shared" si="17"/>
        <v>3.9650253012005123</v>
      </c>
      <c r="H335" s="32"/>
      <c r="I335" s="85"/>
    </row>
    <row r="336" spans="1:9" x14ac:dyDescent="0.25">
      <c r="A336" s="20"/>
      <c r="B336" s="20"/>
      <c r="C336" s="24">
        <f t="shared" si="15"/>
        <v>0.22986111111111043</v>
      </c>
      <c r="D336" s="24">
        <f t="shared" si="16"/>
        <v>0.56319444444444366</v>
      </c>
      <c r="E336" s="25">
        <f>('DAT IR'!$C$3) + ('DAT IR'!W70*(1-EXP(-'DAT IR'!$P70*24*(D336-$D$335)))) + (('DAT IR'!$X70-'DAT IR'!$C$3)*EXP(-'DAT IR'!$P70*24*(D336-D335)))</f>
        <v>2346.9252036620142</v>
      </c>
      <c r="F336" s="23" t="s">
        <v>128</v>
      </c>
      <c r="G336" s="26">
        <f t="shared" si="17"/>
        <v>3.9584224296199864</v>
      </c>
      <c r="H336" s="32"/>
      <c r="I336" s="85"/>
    </row>
    <row r="337" spans="1:9" x14ac:dyDescent="0.25">
      <c r="A337" s="20"/>
      <c r="B337" s="20"/>
      <c r="C337" s="24">
        <f t="shared" si="15"/>
        <v>0.23055555555555488</v>
      </c>
      <c r="D337" s="24">
        <f t="shared" si="16"/>
        <v>0.56388888888888811</v>
      </c>
      <c r="E337" s="25">
        <f>('DAT IR'!$C$3) + ('DAT IR'!W70*(1-EXP(-'DAT IR'!$P70*24*(D337-$D$335)))) + (('DAT IR'!$X70-'DAT IR'!$C$3)*EXP(-'DAT IR'!$P70*24*(D337-D335)))</f>
        <v>2350.8770342156736</v>
      </c>
      <c r="F337" s="23"/>
      <c r="G337" s="26">
        <f t="shared" si="17"/>
        <v>3.9518305536594198</v>
      </c>
      <c r="H337" s="32"/>
      <c r="I337" s="85"/>
    </row>
    <row r="338" spans="1:9" x14ac:dyDescent="0.25">
      <c r="A338" s="20"/>
      <c r="B338" s="20"/>
      <c r="C338" s="24">
        <f t="shared" si="15"/>
        <v>0.23124999999999932</v>
      </c>
      <c r="D338" s="24">
        <f t="shared" si="16"/>
        <v>0.56458333333333255</v>
      </c>
      <c r="E338" s="25">
        <f>('DAT IR'!$C$3) + ('DAT IR'!W70*(1-EXP(-'DAT IR'!$P70*24*(D338-$D$335)))) + (('DAT IR'!$X70-'DAT IR'!$C$3)*EXP(-'DAT IR'!$P70*24*(D338-D335)))</f>
        <v>2354.8222838706829</v>
      </c>
      <c r="F338" s="23"/>
      <c r="G338" s="26">
        <f t="shared" si="17"/>
        <v>3.9452496550093201</v>
      </c>
      <c r="H338" s="32"/>
      <c r="I338" s="85"/>
    </row>
    <row r="339" spans="1:9" x14ac:dyDescent="0.25">
      <c r="A339" s="20"/>
      <c r="B339" s="20"/>
      <c r="C339" s="24">
        <f t="shared" si="15"/>
        <v>0.23194444444444376</v>
      </c>
      <c r="D339" s="24">
        <f t="shared" si="16"/>
        <v>0.56527777777777699</v>
      </c>
      <c r="E339" s="25">
        <f>('DAT IR'!$C$3) + ('DAT IR'!W70*(1-EXP(-'DAT IR'!$P70*24*(D339-$D$335)))) + (('DAT IR'!$X70-'DAT IR'!$C$3)*EXP(-'DAT IR'!$P70*24*(D339-D335)))</f>
        <v>2358.7609635860708</v>
      </c>
      <c r="F339" s="23"/>
      <c r="G339" s="26">
        <f t="shared" si="17"/>
        <v>3.9386797153879343</v>
      </c>
      <c r="H339" s="32"/>
      <c r="I339" s="85"/>
    </row>
    <row r="340" spans="1:9" x14ac:dyDescent="0.25">
      <c r="A340" s="19"/>
      <c r="B340" s="19"/>
      <c r="C340" s="34">
        <f t="shared" si="15"/>
        <v>0.2326388888888882</v>
      </c>
      <c r="D340" s="34">
        <f t="shared" si="16"/>
        <v>0.56597222222222143</v>
      </c>
      <c r="E340" s="35">
        <f>('DAT IR'!$C$3) + ('DAT IR'!W70*(1-EXP(-'DAT IR'!$P70*24*(D340-$D$335)))) + (('DAT IR'!$X70-'DAT IR'!$C$3)*EXP(-'DAT IR'!$P70*24*(D340-D335)))</f>
        <v>2362.6930843026175</v>
      </c>
      <c r="F340" s="30"/>
      <c r="G340" s="36">
        <f t="shared" si="17"/>
        <v>3.9321207165467058</v>
      </c>
      <c r="H340" s="32"/>
      <c r="I340" s="85"/>
    </row>
    <row r="341" spans="1:9" x14ac:dyDescent="0.25">
      <c r="A341" s="20"/>
      <c r="B341" s="20"/>
      <c r="C341" s="24">
        <f t="shared" si="15"/>
        <v>0.23333333333333264</v>
      </c>
      <c r="D341" s="24">
        <f t="shared" si="16"/>
        <v>0.56666666666666587</v>
      </c>
      <c r="E341" s="25">
        <f>('DAT IR'!$C$3) + ('DAT IR'!W71*(1-EXP(-'DAT IR'!$P71*24*(D341-$D$340)))) + (('DAT IR'!$X71-'DAT IR'!$C$3)*EXP(-'DAT IR'!$P71*24*(D341-D340)))</f>
        <v>2366.6186569428824</v>
      </c>
      <c r="F341" s="23" t="s">
        <v>129</v>
      </c>
      <c r="G341" s="26">
        <f t="shared" si="17"/>
        <v>3.9255726402648179</v>
      </c>
      <c r="H341" s="32"/>
      <c r="I341" s="85"/>
    </row>
    <row r="342" spans="1:9" x14ac:dyDescent="0.25">
      <c r="A342" s="20"/>
      <c r="B342" s="20"/>
      <c r="C342" s="24">
        <f t="shared" si="15"/>
        <v>0.23402777777777709</v>
      </c>
      <c r="D342" s="24">
        <f t="shared" si="16"/>
        <v>0.56736111111111032</v>
      </c>
      <c r="E342" s="25">
        <f>('DAT IR'!$C$3) + ('DAT IR'!W71*(1-EXP(-'DAT IR'!$P71*24*(D342-$D$340)))) + (('DAT IR'!$X71-'DAT IR'!$C$3)*EXP(-'DAT IR'!$P71*24*(D342-D340)))</f>
        <v>2370.5376924112361</v>
      </c>
      <c r="F342" s="23"/>
      <c r="G342" s="26">
        <f t="shared" si="17"/>
        <v>3.9190354683537407</v>
      </c>
      <c r="H342" s="32"/>
      <c r="I342" s="85"/>
    </row>
    <row r="343" spans="1:9" x14ac:dyDescent="0.25">
      <c r="A343" s="20"/>
      <c r="B343" s="20"/>
      <c r="C343" s="24">
        <f t="shared" si="15"/>
        <v>0.23472222222222153</v>
      </c>
      <c r="D343" s="24">
        <f t="shared" si="16"/>
        <v>0.56805555555555476</v>
      </c>
      <c r="E343" s="25">
        <f>('DAT IR'!$C$3) + ('DAT IR'!W71*(1-EXP(-'DAT IR'!$P71*24*(D343-$D$340)))) + (('DAT IR'!$X71-'DAT IR'!$C$3)*EXP(-'DAT IR'!$P71*24*(D343-D340)))</f>
        <v>2374.450201593892</v>
      </c>
      <c r="F343" s="23"/>
      <c r="G343" s="26">
        <f t="shared" si="17"/>
        <v>3.9125091826558673</v>
      </c>
      <c r="H343" s="32"/>
      <c r="I343" s="85"/>
    </row>
    <row r="344" spans="1:9" x14ac:dyDescent="0.25">
      <c r="A344" s="20"/>
      <c r="B344" s="20"/>
      <c r="C344" s="24">
        <f t="shared" si="15"/>
        <v>0.23541666666666597</v>
      </c>
      <c r="D344" s="24">
        <f t="shared" si="16"/>
        <v>0.5687499999999992</v>
      </c>
      <c r="E344" s="25">
        <f>('DAT IR'!$C$3) + ('DAT IR'!W71*(1-EXP(-'DAT IR'!$P71*24*(D344-$D$340)))) + (('DAT IR'!$X71-'DAT IR'!$C$3)*EXP(-'DAT IR'!$P71*24*(D344-D340)))</f>
        <v>2378.3561953589328</v>
      </c>
      <c r="F344" s="23"/>
      <c r="G344" s="26">
        <f t="shared" si="17"/>
        <v>3.9059937650408756</v>
      </c>
      <c r="H344" s="32"/>
      <c r="I344" s="85"/>
    </row>
    <row r="345" spans="1:9" x14ac:dyDescent="0.25">
      <c r="A345" s="19"/>
      <c r="B345" s="19"/>
      <c r="C345" s="34">
        <f t="shared" si="15"/>
        <v>0.23611111111111041</v>
      </c>
      <c r="D345" s="34">
        <f t="shared" si="16"/>
        <v>0.56944444444444364</v>
      </c>
      <c r="E345" s="35">
        <f>('DAT IR'!$C$3) + ('DAT IR'!W71*(1-EXP(-'DAT IR'!$P71*24*(D345-$D$340)))) + (('DAT IR'!$X71-'DAT IR'!$C$3)*EXP(-'DAT IR'!$P71*24*(D345-D340)))</f>
        <v>2382.255684556344</v>
      </c>
      <c r="F345" s="30"/>
      <c r="G345" s="36">
        <f t="shared" si="17"/>
        <v>3.8994891974111852</v>
      </c>
      <c r="H345" s="32"/>
      <c r="I345" s="85"/>
    </row>
    <row r="346" spans="1:9" x14ac:dyDescent="0.25">
      <c r="A346" s="20"/>
      <c r="B346" s="20"/>
      <c r="C346" s="24">
        <f t="shared" si="15"/>
        <v>0.23680555555555485</v>
      </c>
      <c r="D346" s="24">
        <f t="shared" si="16"/>
        <v>0.57013888888888808</v>
      </c>
      <c r="E346" s="25">
        <f>('DAT IR'!$C$3) + ('DAT IR'!W72*(1-EXP(-'DAT IR'!$P72*24*(D346-$D$345)))) + (('DAT IR'!$X72-'DAT IR'!$C$3)*EXP(-'DAT IR'!$P72*24*(D346-D345)))</f>
        <v>2386.1486800180423</v>
      </c>
      <c r="F346" s="23" t="s">
        <v>130</v>
      </c>
      <c r="G346" s="26">
        <f t="shared" si="17"/>
        <v>3.8929954616983196</v>
      </c>
      <c r="H346" s="32"/>
      <c r="I346" s="85"/>
    </row>
    <row r="347" spans="1:9" x14ac:dyDescent="0.25">
      <c r="A347" s="20"/>
      <c r="B347" s="20"/>
      <c r="C347" s="24">
        <f t="shared" si="15"/>
        <v>0.2374999999999993</v>
      </c>
      <c r="D347" s="24">
        <f t="shared" si="16"/>
        <v>0.57083333333333253</v>
      </c>
      <c r="E347" s="25">
        <f>('DAT IR'!$C$3) + ('DAT IR'!W72*(1-EXP(-'DAT IR'!$P72*24*(D347-$D$345)))) + (('DAT IR'!$X72-'DAT IR'!$C$3)*EXP(-'DAT IR'!$P72*24*(D347-D345)))</f>
        <v>2390.0351925579066</v>
      </c>
      <c r="F347" s="23"/>
      <c r="G347" s="26">
        <f t="shared" si="17"/>
        <v>3.8865125398642704</v>
      </c>
      <c r="H347" s="32"/>
      <c r="I347" s="85"/>
    </row>
    <row r="348" spans="1:9" x14ac:dyDescent="0.25">
      <c r="A348" s="20"/>
      <c r="B348" s="20"/>
      <c r="C348" s="24">
        <f t="shared" si="15"/>
        <v>0.23819444444444374</v>
      </c>
      <c r="D348" s="24">
        <f t="shared" si="16"/>
        <v>0.57152777777777697</v>
      </c>
      <c r="E348" s="25">
        <f>('DAT IR'!$C$3) + ('DAT IR'!W72*(1-EXP(-'DAT IR'!$P72*24*(D348-$D$345)))) + (('DAT IR'!$X72-'DAT IR'!$C$3)*EXP(-'DAT IR'!$P72*24*(D348-D345)))</f>
        <v>2393.9152329718077</v>
      </c>
      <c r="F348" s="23"/>
      <c r="G348" s="26">
        <f t="shared" si="17"/>
        <v>3.8800404139010425</v>
      </c>
      <c r="H348" s="32"/>
      <c r="I348" s="85"/>
    </row>
    <row r="349" spans="1:9" x14ac:dyDescent="0.25">
      <c r="A349" s="20"/>
      <c r="B349" s="20"/>
      <c r="C349" s="24">
        <f t="shared" si="15"/>
        <v>0.23888888888888818</v>
      </c>
      <c r="D349" s="24">
        <f t="shared" si="16"/>
        <v>0.57222222222222141</v>
      </c>
      <c r="E349" s="25">
        <f>('DAT IR'!$C$3) + ('DAT IR'!W72*(1-EXP(-'DAT IR'!$P72*24*(D349-$D$345)))) + (('DAT IR'!$X72-'DAT IR'!$C$3)*EXP(-'DAT IR'!$P72*24*(D349-D345)))</f>
        <v>2397.7888120376383</v>
      </c>
      <c r="F349" s="23"/>
      <c r="G349" s="26">
        <f t="shared" si="17"/>
        <v>3.8735790658306541</v>
      </c>
      <c r="H349" s="32"/>
      <c r="I349" s="85"/>
    </row>
    <row r="350" spans="1:9" x14ac:dyDescent="0.25">
      <c r="A350" s="19"/>
      <c r="B350" s="19"/>
      <c r="C350" s="34">
        <f t="shared" si="15"/>
        <v>0.23958333333333262</v>
      </c>
      <c r="D350" s="34">
        <f t="shared" si="16"/>
        <v>0.57291666666666585</v>
      </c>
      <c r="E350" s="35">
        <f>('DAT IR'!$C$3) + ('DAT IR'!W72*(1-EXP(-'DAT IR'!$P72*24*(D350-$D$345)))) + (('DAT IR'!$X72-'DAT IR'!$C$3)*EXP(-'DAT IR'!$P72*24*(D350-D345)))</f>
        <v>2401.6559405153421</v>
      </c>
      <c r="F350" s="30"/>
      <c r="G350" s="36">
        <f t="shared" si="17"/>
        <v>3.8671284777037727</v>
      </c>
      <c r="H350" s="32"/>
      <c r="I350" s="85"/>
    </row>
    <row r="351" spans="1:9" x14ac:dyDescent="0.25">
      <c r="A351" s="20"/>
      <c r="B351" s="20"/>
      <c r="C351" s="24">
        <f t="shared" si="15"/>
        <v>0.24027777777777706</v>
      </c>
      <c r="D351" s="24">
        <f t="shared" si="16"/>
        <v>0.57361111111111029</v>
      </c>
      <c r="E351" s="25">
        <f>('DAT IR'!$C$3) + ('DAT IR'!W73*(1-EXP(-'DAT IR'!$P73*24*(D351-$D$350)))) + (('DAT IR'!$X73-'DAT IR'!$C$3)*EXP(-'DAT IR'!$P73*24*(D351-D350)))</f>
        <v>2405.5166291469454</v>
      </c>
      <c r="F351" s="23" t="s">
        <v>131</v>
      </c>
      <c r="G351" s="26">
        <f t="shared" si="17"/>
        <v>3.8606886316033524</v>
      </c>
      <c r="H351" s="32"/>
      <c r="I351" s="85"/>
    </row>
    <row r="352" spans="1:9" x14ac:dyDescent="0.25">
      <c r="A352" s="20"/>
      <c r="B352" s="20"/>
      <c r="C352" s="24">
        <f t="shared" si="15"/>
        <v>0.2409722222222215</v>
      </c>
      <c r="D352" s="24">
        <f t="shared" si="16"/>
        <v>0.57430555555555474</v>
      </c>
      <c r="E352" s="25">
        <f>('DAT IR'!$C$3) + ('DAT IR'!W73*(1-EXP(-'DAT IR'!$P73*24*(D352-$D$350)))) + (('DAT IR'!$X73-'DAT IR'!$C$3)*EXP(-'DAT IR'!$P73*24*(D352-D350)))</f>
        <v>2409.3708886565864</v>
      </c>
      <c r="F352" s="23"/>
      <c r="G352" s="26">
        <f t="shared" si="17"/>
        <v>3.8542595096409968</v>
      </c>
      <c r="H352" s="32"/>
      <c r="I352" s="85"/>
    </row>
    <row r="353" spans="1:9" x14ac:dyDescent="0.25">
      <c r="A353" s="20"/>
      <c r="B353" s="20"/>
      <c r="C353" s="24">
        <f t="shared" si="15"/>
        <v>0.24166666666666595</v>
      </c>
      <c r="D353" s="24">
        <f t="shared" si="16"/>
        <v>0.57499999999999918</v>
      </c>
      <c r="E353" s="25">
        <f>('DAT IR'!$C$3) + ('DAT IR'!W73*(1-EXP(-'DAT IR'!$P73*24*(D353-$D$350)))) + (('DAT IR'!$X73-'DAT IR'!$C$3)*EXP(-'DAT IR'!$P73*24*(D353-D350)))</f>
        <v>2413.2187297505429</v>
      </c>
      <c r="F353" s="23"/>
      <c r="G353" s="26">
        <f t="shared" si="17"/>
        <v>3.8478410939565038</v>
      </c>
      <c r="H353" s="32"/>
      <c r="I353" s="85"/>
    </row>
    <row r="354" spans="1:9" x14ac:dyDescent="0.25">
      <c r="A354" s="20"/>
      <c r="B354" s="20"/>
      <c r="C354" s="24">
        <f t="shared" si="15"/>
        <v>0.24236111111111039</v>
      </c>
      <c r="D354" s="24">
        <f t="shared" si="16"/>
        <v>0.57569444444444362</v>
      </c>
      <c r="E354" s="25">
        <f>('DAT IR'!$C$3) + ('DAT IR'!W73*(1-EXP(-'DAT IR'!$P73*24*(D354-$D$350)))) + (('DAT IR'!$X73-'DAT IR'!$C$3)*EXP(-'DAT IR'!$P73*24*(D354-D350)))</f>
        <v>2417.0601631172658</v>
      </c>
      <c r="F354" s="23"/>
      <c r="G354" s="26">
        <f t="shared" si="17"/>
        <v>3.8414333667228675</v>
      </c>
      <c r="H354" s="32"/>
      <c r="I354" s="85"/>
    </row>
    <row r="355" spans="1:9" x14ac:dyDescent="0.25">
      <c r="A355" s="19"/>
      <c r="B355" s="19"/>
      <c r="C355" s="34">
        <f t="shared" si="15"/>
        <v>0.24305555555555483</v>
      </c>
      <c r="D355" s="34">
        <f t="shared" si="16"/>
        <v>0.57638888888888806</v>
      </c>
      <c r="E355" s="35">
        <f>('DAT IR'!$C$3) + ('DAT IR'!W73*(1-EXP(-'DAT IR'!$P73*24*(D355-$D$350)))) + (('DAT IR'!$X73-'DAT IR'!$C$3)*EXP(-'DAT IR'!$P73*24*(D355-D350)))</f>
        <v>2420.8951994274057</v>
      </c>
      <c r="F355" s="30"/>
      <c r="G355" s="36">
        <f t="shared" si="17"/>
        <v>3.8350363101399125</v>
      </c>
      <c r="H355" s="32"/>
      <c r="I355" s="85"/>
    </row>
    <row r="356" spans="1:9" x14ac:dyDescent="0.25">
      <c r="A356" s="20"/>
      <c r="B356" s="20"/>
      <c r="C356" s="24">
        <f t="shared" si="15"/>
        <v>0.24374999999999927</v>
      </c>
      <c r="D356" s="24">
        <f t="shared" si="16"/>
        <v>0.5770833333333325</v>
      </c>
      <c r="E356" s="25">
        <f>('DAT IR'!$C$3) + ('DAT IR'!W74*(1-EXP(-'DAT IR'!$P74*24*(D356-$D$355)))) + (('DAT IR'!$X74-'DAT IR'!$C$3)*EXP(-'DAT IR'!$P74*24*(D356-D355)))</f>
        <v>2424.7238493338432</v>
      </c>
      <c r="F356" s="23" t="s">
        <v>132</v>
      </c>
      <c r="G356" s="26">
        <f t="shared" si="17"/>
        <v>3.8286499064374766</v>
      </c>
      <c r="H356" s="32"/>
      <c r="I356" s="85"/>
    </row>
    <row r="357" spans="1:9" x14ac:dyDescent="0.25">
      <c r="A357" s="20"/>
      <c r="B357" s="20"/>
      <c r="C357" s="24">
        <f t="shared" si="15"/>
        <v>0.24444444444444371</v>
      </c>
      <c r="D357" s="24">
        <f t="shared" si="16"/>
        <v>0.57777777777777695</v>
      </c>
      <c r="E357" s="25">
        <f>('DAT IR'!$C$3) + ('DAT IR'!W74*(1-EXP(-'DAT IR'!$P74*24*(D357-$D$355)))) + (('DAT IR'!$X74-'DAT IR'!$C$3)*EXP(-'DAT IR'!$P74*24*(D357-D355)))</f>
        <v>2428.5461234717195</v>
      </c>
      <c r="F357" s="23"/>
      <c r="G357" s="26">
        <f t="shared" si="17"/>
        <v>3.8222741378763203</v>
      </c>
      <c r="H357" s="32"/>
      <c r="I357" s="85"/>
    </row>
    <row r="358" spans="1:9" x14ac:dyDescent="0.25">
      <c r="A358" s="20"/>
      <c r="B358" s="20"/>
      <c r="C358" s="24">
        <f t="shared" si="15"/>
        <v>0.24513888888888816</v>
      </c>
      <c r="D358" s="24">
        <f t="shared" si="16"/>
        <v>0.57847222222222139</v>
      </c>
      <c r="E358" s="25">
        <f>('DAT IR'!$C$3) + ('DAT IR'!W74*(1-EXP(-'DAT IR'!$P74*24*(D358-$D$355)))) + (('DAT IR'!$X74-'DAT IR'!$C$3)*EXP(-'DAT IR'!$P74*24*(D358-D355)))</f>
        <v>2432.3620324584654</v>
      </c>
      <c r="F358" s="23"/>
      <c r="G358" s="26">
        <f t="shared" si="17"/>
        <v>3.8159089867458533</v>
      </c>
      <c r="H358" s="32"/>
      <c r="I358" s="85"/>
    </row>
    <row r="359" spans="1:9" x14ac:dyDescent="0.25">
      <c r="A359" s="20"/>
      <c r="B359" s="20"/>
      <c r="C359" s="24">
        <f t="shared" si="15"/>
        <v>0.2458333333333326</v>
      </c>
      <c r="D359" s="24">
        <f t="shared" si="16"/>
        <v>0.57916666666666583</v>
      </c>
      <c r="E359" s="25">
        <f>('DAT IR'!$C$3) + ('DAT IR'!W74*(1-EXP(-'DAT IR'!$P74*24*(D359-$D$355)))) + (('DAT IR'!$X74-'DAT IR'!$C$3)*EXP(-'DAT IR'!$P74*24*(D359-D355)))</f>
        <v>2436.1715868938309</v>
      </c>
      <c r="F359" s="23"/>
      <c r="G359" s="26">
        <f t="shared" si="17"/>
        <v>3.8095544353654986</v>
      </c>
      <c r="H359" s="32"/>
      <c r="I359" s="85"/>
    </row>
    <row r="360" spans="1:9" x14ac:dyDescent="0.25">
      <c r="A360" s="19"/>
      <c r="B360" s="19"/>
      <c r="C360" s="34">
        <f t="shared" si="15"/>
        <v>0.24652777777777704</v>
      </c>
      <c r="D360" s="34">
        <f t="shared" si="16"/>
        <v>0.57986111111111027</v>
      </c>
      <c r="E360" s="35">
        <f>('DAT IR'!$C$3) + ('DAT IR'!W74*(1-EXP(-'DAT IR'!$P74*24*(D360-$D$355)))) + (('DAT IR'!$X74-'DAT IR'!$C$3)*EXP(-'DAT IR'!$P74*24*(D360-D355)))</f>
        <v>2439.9747973599133</v>
      </c>
      <c r="F360" s="30"/>
      <c r="G360" s="36">
        <f t="shared" si="17"/>
        <v>3.8032104660824189</v>
      </c>
      <c r="H360" s="32"/>
      <c r="I360" s="85"/>
    </row>
    <row r="361" spans="1:9" x14ac:dyDescent="0.25">
      <c r="A361" s="20"/>
      <c r="B361" s="20"/>
      <c r="C361" s="24">
        <f t="shared" si="15"/>
        <v>0.24722222222222148</v>
      </c>
      <c r="D361" s="24">
        <f t="shared" si="16"/>
        <v>0.58055555555555471</v>
      </c>
      <c r="E361" s="25">
        <f>('DAT IR'!$C$3) + ('DAT IR'!W75*(1-EXP(-'DAT IR'!$P75*24*(D361-$D$360)))) + (('DAT IR'!$X75-'DAT IR'!$C$3)*EXP(-'DAT IR'!$P75*24*(D361-D360)))</f>
        <v>2443.7716744211889</v>
      </c>
      <c r="F361" s="23" t="s">
        <v>133</v>
      </c>
      <c r="G361" s="26">
        <f t="shared" si="17"/>
        <v>3.7968770612756089</v>
      </c>
      <c r="H361" s="32"/>
      <c r="I361" s="85"/>
    </row>
    <row r="362" spans="1:9" x14ac:dyDescent="0.25">
      <c r="A362" s="20"/>
      <c r="B362" s="20"/>
      <c r="C362" s="24">
        <f t="shared" si="15"/>
        <v>0.24791666666666592</v>
      </c>
      <c r="D362" s="24">
        <f t="shared" si="16"/>
        <v>0.58124999999999916</v>
      </c>
      <c r="E362" s="25">
        <f>('DAT IR'!$C$3) + ('DAT IR'!W75*(1-EXP(-'DAT IR'!$P75*24*(D362-$D$360)))) + (('DAT IR'!$X75-'DAT IR'!$C$3)*EXP(-'DAT IR'!$P75*24*(D362-D360)))</f>
        <v>2447.5622286245411</v>
      </c>
      <c r="F362" s="23"/>
      <c r="G362" s="26">
        <f t="shared" si="17"/>
        <v>3.7905542033522579</v>
      </c>
      <c r="H362" s="32"/>
      <c r="I362" s="85"/>
    </row>
    <row r="363" spans="1:9" x14ac:dyDescent="0.25">
      <c r="A363" s="20"/>
      <c r="B363" s="20"/>
      <c r="C363" s="24">
        <f t="shared" si="15"/>
        <v>0.24861111111111037</v>
      </c>
      <c r="D363" s="24">
        <f t="shared" si="16"/>
        <v>0.5819444444444436</v>
      </c>
      <c r="E363" s="25">
        <f>('DAT IR'!$C$3) + ('DAT IR'!W75*(1-EXP(-'DAT IR'!$P75*24*(D363-$D$360)))) + (('DAT IR'!$X75-'DAT IR'!$C$3)*EXP(-'DAT IR'!$P75*24*(D363-D360)))</f>
        <v>2451.3464704992894</v>
      </c>
      <c r="F363" s="23"/>
      <c r="G363" s="26">
        <f t="shared" si="17"/>
        <v>3.7842418747482043</v>
      </c>
      <c r="H363" s="32"/>
      <c r="I363" s="85"/>
    </row>
    <row r="364" spans="1:9" x14ac:dyDescent="0.25">
      <c r="A364" s="20"/>
      <c r="B364" s="20"/>
      <c r="C364" s="24">
        <f t="shared" si="15"/>
        <v>0.24930555555555481</v>
      </c>
      <c r="D364" s="24">
        <f t="shared" si="16"/>
        <v>0.58263888888888804</v>
      </c>
      <c r="E364" s="25">
        <f>('DAT IR'!$C$3) + ('DAT IR'!W75*(1-EXP(-'DAT IR'!$P75*24*(D364-$D$360)))) + (('DAT IR'!$X75-'DAT IR'!$C$3)*EXP(-'DAT IR'!$P75*24*(D364-D360)))</f>
        <v>2455.1244105572191</v>
      </c>
      <c r="F364" s="23"/>
      <c r="G364" s="26">
        <f t="shared" si="17"/>
        <v>3.7779400579297544</v>
      </c>
      <c r="H364" s="32"/>
      <c r="I364" s="85"/>
    </row>
    <row r="365" spans="1:9" x14ac:dyDescent="0.25">
      <c r="A365" s="19"/>
      <c r="B365" s="19"/>
      <c r="C365" s="34">
        <f t="shared" si="15"/>
        <v>0.24999999999999925</v>
      </c>
      <c r="D365" s="34">
        <f t="shared" si="16"/>
        <v>0.58333333333333248</v>
      </c>
      <c r="E365" s="35">
        <f>('DAT IR'!$C$3) + ('DAT IR'!W75*(1-EXP(-'DAT IR'!$P75*24*(D365-$D$360)))) + (('DAT IR'!$X75-'DAT IR'!$C$3)*EXP(-'DAT IR'!$P75*24*(D365-D360)))</f>
        <v>2458.896059292611</v>
      </c>
      <c r="F365" s="30"/>
      <c r="G365" s="36">
        <f t="shared" si="17"/>
        <v>3.7716487353918637</v>
      </c>
      <c r="H365" s="32"/>
      <c r="I365" s="85"/>
    </row>
    <row r="366" spans="1:9" x14ac:dyDescent="0.25">
      <c r="A366" s="20"/>
      <c r="B366" s="20"/>
      <c r="C366" s="24">
        <f t="shared" si="15"/>
        <v>0.25069444444444372</v>
      </c>
      <c r="D366" s="24">
        <f t="shared" si="16"/>
        <v>0.58402777777777692</v>
      </c>
      <c r="E366" s="25">
        <f>('DAT IR'!$C$3) + ('DAT IR'!W76*(1-EXP(-'DAT IR'!$P76*24*(D366-$D$365)))) + (('DAT IR'!$X76-'DAT IR'!$C$3)*EXP(-'DAT IR'!$P76*24*(D366-D365)))</f>
        <v>2462.6614271822691</v>
      </c>
      <c r="F366" s="23" t="s">
        <v>134</v>
      </c>
      <c r="G366" s="26">
        <f t="shared" si="17"/>
        <v>3.7653678896581368</v>
      </c>
      <c r="H366" s="32"/>
      <c r="I366" s="85"/>
    </row>
    <row r="367" spans="1:9" x14ac:dyDescent="0.25">
      <c r="A367" s="20"/>
      <c r="B367" s="20"/>
      <c r="C367" s="24">
        <f t="shared" si="15"/>
        <v>0.25138888888888816</v>
      </c>
      <c r="D367" s="24">
        <f t="shared" si="16"/>
        <v>0.58472222222222137</v>
      </c>
      <c r="E367" s="25">
        <f>('DAT IR'!$C$3) + ('DAT IR'!W76*(1-EXP(-'DAT IR'!$P76*24*(D367-$D$365)))) + (('DAT IR'!$X76-'DAT IR'!$C$3)*EXP(-'DAT IR'!$P76*24*(D367-D365)))</f>
        <v>2466.4205246855508</v>
      </c>
      <c r="F367" s="23"/>
      <c r="G367" s="26">
        <f t="shared" si="17"/>
        <v>3.7590975032817369</v>
      </c>
      <c r="H367" s="32"/>
      <c r="I367" s="85"/>
    </row>
    <row r="368" spans="1:9" x14ac:dyDescent="0.25">
      <c r="A368" s="20"/>
      <c r="B368" s="20"/>
      <c r="C368" s="24">
        <f t="shared" si="15"/>
        <v>0.2520833333333326</v>
      </c>
      <c r="D368" s="24">
        <f t="shared" si="16"/>
        <v>0.58541666666666581</v>
      </c>
      <c r="E368" s="25">
        <f>('DAT IR'!$C$3) + ('DAT IR'!W76*(1-EXP(-'DAT IR'!$P76*24*(D368-$D$365)))) + (('DAT IR'!$X76-'DAT IR'!$C$3)*EXP(-'DAT IR'!$P76*24*(D368-D365)))</f>
        <v>2470.1733622443967</v>
      </c>
      <c r="F368" s="23"/>
      <c r="G368" s="26">
        <f t="shared" si="17"/>
        <v>3.7528375588458402</v>
      </c>
      <c r="H368" s="32"/>
      <c r="I368" s="85"/>
    </row>
    <row r="369" spans="1:9" x14ac:dyDescent="0.25">
      <c r="A369" s="20"/>
      <c r="B369" s="20"/>
      <c r="C369" s="24">
        <f t="shared" si="15"/>
        <v>0.25277777777777705</v>
      </c>
      <c r="D369" s="24">
        <f t="shared" si="16"/>
        <v>0.58611111111111025</v>
      </c>
      <c r="E369" s="25">
        <f>('DAT IR'!$C$3) + ('DAT IR'!W76*(1-EXP(-'DAT IR'!$P76*24*(D369-$D$365)))) + (('DAT IR'!$X76-'DAT IR'!$C$3)*EXP(-'DAT IR'!$P76*24*(D369-D365)))</f>
        <v>2473.919950283358</v>
      </c>
      <c r="F369" s="23"/>
      <c r="G369" s="26">
        <f t="shared" si="17"/>
        <v>3.7465880389613631</v>
      </c>
      <c r="H369" s="32"/>
      <c r="I369" s="85"/>
    </row>
    <row r="370" spans="1:9" x14ac:dyDescent="0.25">
      <c r="A370" s="20"/>
      <c r="B370" s="20"/>
      <c r="C370" s="24">
        <f t="shared" si="15"/>
        <v>0.25347222222222149</v>
      </c>
      <c r="D370" s="24">
        <f t="shared" si="16"/>
        <v>0.58680555555555469</v>
      </c>
      <c r="E370" s="25">
        <f>('DAT IR'!$C$3) + ('DAT IR'!W76*(1-EXP(-'DAT IR'!$P76*24*(D370-$D$365)))) + (('DAT IR'!$X76-'DAT IR'!$C$3)*EXP(-'DAT IR'!$P76*24*(D370-D365)))</f>
        <v>2477.6602992096259</v>
      </c>
      <c r="F370" s="23"/>
      <c r="G370" s="26">
        <f t="shared" si="17"/>
        <v>3.7403489262678704</v>
      </c>
      <c r="H370" s="32"/>
      <c r="I370" s="85"/>
    </row>
    <row r="371" spans="1:9" x14ac:dyDescent="0.25">
      <c r="A371" s="20"/>
      <c r="B371" s="20"/>
      <c r="C371" s="24">
        <f t="shared" si="15"/>
        <v>0.25416666666666593</v>
      </c>
      <c r="D371" s="24">
        <f t="shared" si="16"/>
        <v>0.58749999999999913</v>
      </c>
      <c r="E371" s="25">
        <f>('DAT IR'!$C$3) + ('DAT IR'!W77*(1-EXP(-'DAT IR'!$P77*24*(D371-$D$370)))) + (('DAT IR'!$X77-'DAT IR'!$C$3)*EXP(-'DAT IR'!$P77*24*(D371-D370)))</f>
        <v>2481.3944194130604</v>
      </c>
      <c r="F371" s="23"/>
      <c r="G371" s="26">
        <f t="shared" si="17"/>
        <v>3.734120203434486</v>
      </c>
      <c r="H371" s="32"/>
      <c r="I371" s="85"/>
    </row>
    <row r="372" spans="1:9" x14ac:dyDescent="0.25">
      <c r="A372" s="20"/>
      <c r="B372" s="20"/>
      <c r="C372" s="24">
        <f t="shared" si="15"/>
        <v>0.25486111111111037</v>
      </c>
      <c r="D372" s="24">
        <f t="shared" si="16"/>
        <v>0.58819444444444358</v>
      </c>
      <c r="E372" s="25">
        <f>('DAT IR'!$C$3) + ('DAT IR'!W77*(1-EXP(-'DAT IR'!$P77*24*(D372-$D$370)))) + (('DAT IR'!$X77-'DAT IR'!$C$3)*EXP(-'DAT IR'!$P77*24*(D372-D370)))</f>
        <v>2485.1223212662208</v>
      </c>
      <c r="F372" s="23"/>
      <c r="G372" s="26">
        <f t="shared" si="17"/>
        <v>3.7279018531603469</v>
      </c>
      <c r="H372" s="32"/>
      <c r="I372" s="85"/>
    </row>
    <row r="373" spans="1:9" x14ac:dyDescent="0.25">
      <c r="A373" s="20"/>
      <c r="B373" s="20"/>
      <c r="C373" s="24">
        <f t="shared" si="15"/>
        <v>0.25555555555555481</v>
      </c>
      <c r="D373" s="24">
        <f t="shared" si="16"/>
        <v>0.58888888888888802</v>
      </c>
      <c r="E373" s="25">
        <f>('DAT IR'!$C$3) + ('DAT IR'!W77*(1-EXP(-'DAT IR'!$P77*24*(D373-$D$370)))) + (('DAT IR'!$X77-'DAT IR'!$C$3)*EXP(-'DAT IR'!$P77*24*(D373-D370)))</f>
        <v>2488.8440151243922</v>
      </c>
      <c r="F373" s="23"/>
      <c r="G373" s="26">
        <f t="shared" si="17"/>
        <v>3.7216938581714203</v>
      </c>
      <c r="H373" s="32"/>
      <c r="I373" s="85"/>
    </row>
    <row r="374" spans="1:9" x14ac:dyDescent="0.25">
      <c r="A374" s="20"/>
      <c r="B374" s="20"/>
      <c r="C374" s="24">
        <f t="shared" si="15"/>
        <v>0.25624999999999926</v>
      </c>
      <c r="D374" s="24">
        <f t="shared" si="16"/>
        <v>0.58958333333333246</v>
      </c>
      <c r="E374" s="25">
        <f>('DAT IR'!$C$3) + ('DAT IR'!W77*(1-EXP(-'DAT IR'!$P77*24*(D374-$D$370)))) + (('DAT IR'!$X77-'DAT IR'!$C$3)*EXP(-'DAT IR'!$P77*24*(D374-D370)))</f>
        <v>2492.5595113256154</v>
      </c>
      <c r="F374" s="23"/>
      <c r="G374" s="26">
        <f t="shared" si="17"/>
        <v>3.7154962012232318</v>
      </c>
      <c r="H374" s="32"/>
      <c r="I374" s="85"/>
    </row>
    <row r="375" spans="1:9" x14ac:dyDescent="0.25">
      <c r="A375" s="20"/>
      <c r="B375" s="20"/>
      <c r="C375" s="24">
        <f t="shared" si="15"/>
        <v>0.2569444444444437</v>
      </c>
      <c r="D375" s="24">
        <f t="shared" si="16"/>
        <v>0.5902777777777769</v>
      </c>
      <c r="E375" s="25">
        <f>('DAT IR'!$C$3) + ('DAT IR'!W77*(1-EXP(-'DAT IR'!$P77*24*(D375-$D$370)))) + (('DAT IR'!$X77-'DAT IR'!$C$3)*EXP(-'DAT IR'!$P77*24*(D375-D370)))</f>
        <v>2496.2688201907158</v>
      </c>
      <c r="F375" s="23"/>
      <c r="G375" s="26">
        <f t="shared" si="17"/>
        <v>3.7093088651004109</v>
      </c>
      <c r="H375" s="32"/>
      <c r="I375" s="85"/>
    </row>
    <row r="376" spans="1:9" x14ac:dyDescent="0.25">
      <c r="A376" s="20"/>
      <c r="B376" s="20"/>
      <c r="C376" s="24">
        <f t="shared" si="15"/>
        <v>0.25763888888888814</v>
      </c>
      <c r="D376" s="24">
        <f t="shared" si="16"/>
        <v>0.59097222222222134</v>
      </c>
      <c r="E376" s="25">
        <f>('DAT IR'!$C$3) + ('DAT IR'!W78*(1-EXP(-'DAT IR'!$P78*24*(D376-$D$375)))) + (('DAT IR'!$X78-'DAT IR'!$C$3)*EXP(-'DAT IR'!$P78*24*(D376-D375)))</f>
        <v>2499.9719520233307</v>
      </c>
      <c r="F376" s="23"/>
      <c r="G376" s="26">
        <f t="shared" si="17"/>
        <v>3.7031318326148721</v>
      </c>
      <c r="H376" s="32"/>
      <c r="I376" s="85"/>
    </row>
    <row r="377" spans="1:9" x14ac:dyDescent="0.25">
      <c r="A377" s="20"/>
      <c r="B377" s="20"/>
      <c r="C377" s="24">
        <f t="shared" si="15"/>
        <v>0.25833333333333258</v>
      </c>
      <c r="D377" s="24">
        <f t="shared" si="16"/>
        <v>0.59166666666666579</v>
      </c>
      <c r="E377" s="25">
        <f>('DAT IR'!$C$3) + ('DAT IR'!W78*(1-EXP(-'DAT IR'!$P78*24*(D377-$D$375)))) + (('DAT IR'!$X78-'DAT IR'!$C$3)*EXP(-'DAT IR'!$P78*24*(D377-D375)))</f>
        <v>2503.6689171099406</v>
      </c>
      <c r="F377" s="23"/>
      <c r="G377" s="26">
        <f t="shared" si="17"/>
        <v>3.6969650866099073</v>
      </c>
      <c r="H377" s="32"/>
      <c r="I377" s="85"/>
    </row>
    <row r="378" spans="1:9" x14ac:dyDescent="0.25">
      <c r="A378" s="20"/>
      <c r="B378" s="20"/>
      <c r="C378" s="24">
        <f t="shared" si="15"/>
        <v>0.25902777777777702</v>
      </c>
      <c r="D378" s="24">
        <f t="shared" si="16"/>
        <v>0.59236111111111023</v>
      </c>
      <c r="E378" s="25">
        <f>('DAT IR'!$C$3) + ('DAT IR'!W78*(1-EXP(-'DAT IR'!$P78*24*(D378-$D$375)))) + (('DAT IR'!$X78-'DAT IR'!$C$3)*EXP(-'DAT IR'!$P78*24*(D378-D375)))</f>
        <v>2507.3597257198953</v>
      </c>
      <c r="F378" s="23"/>
      <c r="G378" s="26">
        <f t="shared" si="17"/>
        <v>3.690808609954729</v>
      </c>
      <c r="H378" s="32"/>
      <c r="I378" s="85"/>
    </row>
    <row r="379" spans="1:9" x14ac:dyDescent="0.25">
      <c r="A379" s="20"/>
      <c r="B379" s="20"/>
      <c r="C379" s="24">
        <f t="shared" si="15"/>
        <v>0.25972222222222147</v>
      </c>
      <c r="D379" s="24">
        <f t="shared" si="16"/>
        <v>0.59305555555555467</v>
      </c>
      <c r="E379" s="25">
        <f>('DAT IR'!$C$3) + ('DAT IR'!W78*(1-EXP(-'DAT IR'!$P78*24*(D379-$D$375)))) + (('DAT IR'!$X78-'DAT IR'!$C$3)*EXP(-'DAT IR'!$P78*24*(D379-D375)))</f>
        <v>2511.0443881054434</v>
      </c>
      <c r="F379" s="23"/>
      <c r="G379" s="26">
        <f t="shared" si="17"/>
        <v>3.6846623855481084</v>
      </c>
      <c r="H379" s="32"/>
      <c r="I379" s="85"/>
    </row>
    <row r="380" spans="1:9" x14ac:dyDescent="0.25">
      <c r="A380" s="20"/>
      <c r="B380" s="20"/>
      <c r="C380" s="24">
        <f t="shared" si="15"/>
        <v>0.26041666666666591</v>
      </c>
      <c r="D380" s="24">
        <f t="shared" si="16"/>
        <v>0.59374999999999911</v>
      </c>
      <c r="E380" s="25">
        <f>('DAT IR'!$C$3) + ('DAT IR'!W78*(1-EXP(-'DAT IR'!$P78*24*(D380-$D$375)))) + (('DAT IR'!$X78-'DAT IR'!$C$3)*EXP(-'DAT IR'!$P78*24*(D380-D375)))</f>
        <v>2514.7229145017604</v>
      </c>
      <c r="F380" s="23"/>
      <c r="G380" s="26">
        <f t="shared" si="17"/>
        <v>3.6785263963170109</v>
      </c>
      <c r="H380" s="32"/>
      <c r="I380" s="85"/>
    </row>
    <row r="381" spans="1:9" x14ac:dyDescent="0.25">
      <c r="A381" s="20"/>
      <c r="B381" s="20"/>
      <c r="C381" s="24">
        <f t="shared" si="15"/>
        <v>0.26111111111111035</v>
      </c>
      <c r="D381" s="24">
        <f t="shared" si="16"/>
        <v>0.59444444444444355</v>
      </c>
      <c r="E381" s="25">
        <f>('DAT IR'!$C$3) + ('DAT IR'!W79*(1-EXP(-'DAT IR'!$P79*24*(D381-$D$380)))) + (('DAT IR'!$X79-'DAT IR'!$C$3)*EXP(-'DAT IR'!$P79*24*(D381-D380)))</f>
        <v>2518.395315126977</v>
      </c>
      <c r="F381" s="23"/>
      <c r="G381" s="26">
        <f t="shared" si="17"/>
        <v>3.6724006252165964</v>
      </c>
      <c r="H381" s="32"/>
      <c r="I381" s="85"/>
    </row>
    <row r="382" spans="1:9" x14ac:dyDescent="0.25">
      <c r="A382" s="20"/>
      <c r="B382" s="20"/>
      <c r="C382" s="24">
        <f t="shared" si="15"/>
        <v>0.26180555555555479</v>
      </c>
      <c r="D382" s="24">
        <f t="shared" si="16"/>
        <v>0.595138888888888</v>
      </c>
      <c r="E382" s="25">
        <f>('DAT IR'!$C$3) + ('DAT IR'!W79*(1-EXP(-'DAT IR'!$P79*24*(D382-$D$380)))) + (('DAT IR'!$X79-'DAT IR'!$C$3)*EXP(-'DAT IR'!$P79*24*(D382-D380)))</f>
        <v>2522.0616001822091</v>
      </c>
      <c r="F382" s="23"/>
      <c r="G382" s="26">
        <f t="shared" si="17"/>
        <v>3.6662850552320378</v>
      </c>
      <c r="H382" s="32"/>
      <c r="I382" s="85"/>
    </row>
    <row r="383" spans="1:9" x14ac:dyDescent="0.25">
      <c r="A383" s="20"/>
      <c r="B383" s="20"/>
      <c r="C383" s="24">
        <f t="shared" si="15"/>
        <v>0.26249999999999923</v>
      </c>
      <c r="D383" s="24">
        <f t="shared" si="16"/>
        <v>0.59583333333333244</v>
      </c>
      <c r="E383" s="25">
        <f>('DAT IR'!$C$3) + ('DAT IR'!W79*(1-EXP(-'DAT IR'!$P79*24*(D383-$D$380)))) + (('DAT IR'!$X79-'DAT IR'!$C$3)*EXP(-'DAT IR'!$P79*24*(D383-D380)))</f>
        <v>2525.7217798515835</v>
      </c>
      <c r="F383" s="23"/>
      <c r="G383" s="26">
        <f t="shared" si="17"/>
        <v>3.6601796693744291</v>
      </c>
      <c r="H383" s="32"/>
      <c r="I383" s="85"/>
    </row>
    <row r="384" spans="1:9" x14ac:dyDescent="0.25">
      <c r="A384" s="20"/>
      <c r="B384" s="20"/>
      <c r="C384" s="24">
        <f t="shared" si="15"/>
        <v>0.26319444444444368</v>
      </c>
      <c r="D384" s="24">
        <f t="shared" si="16"/>
        <v>0.59652777777777688</v>
      </c>
      <c r="E384" s="25">
        <f>('DAT IR'!$C$3) + ('DAT IR'!W79*(1-EXP(-'DAT IR'!$P79*24*(D384-$D$380)))) + (('DAT IR'!$X79-'DAT IR'!$C$3)*EXP(-'DAT IR'!$P79*24*(D384-D380)))</f>
        <v>2529.3758643022693</v>
      </c>
      <c r="F384" s="23"/>
      <c r="G384" s="26">
        <f t="shared" si="17"/>
        <v>3.6540844506857866</v>
      </c>
      <c r="H384" s="32"/>
      <c r="I384" s="85"/>
    </row>
    <row r="385" spans="1:9" x14ac:dyDescent="0.25">
      <c r="A385" s="20"/>
      <c r="B385" s="20"/>
      <c r="C385" s="24">
        <f t="shared" si="15"/>
        <v>0.26388888888888812</v>
      </c>
      <c r="D385" s="24">
        <f t="shared" si="16"/>
        <v>0.59722222222222132</v>
      </c>
      <c r="E385" s="25">
        <f>('DAT IR'!$C$3) + ('DAT IR'!W79*(1-EXP(-'DAT IR'!$P79*24*(D385-$D$380)))) + (('DAT IR'!$X79-'DAT IR'!$C$3)*EXP(-'DAT IR'!$P79*24*(D385-D380)))</f>
        <v>2533.0238636845029</v>
      </c>
      <c r="F385" s="23"/>
      <c r="G385" s="26">
        <f t="shared" si="17"/>
        <v>3.6479993822335928</v>
      </c>
      <c r="H385" s="32"/>
      <c r="I385" s="85"/>
    </row>
    <row r="386" spans="1:9" x14ac:dyDescent="0.25">
      <c r="A386" s="20"/>
      <c r="B386" s="20"/>
      <c r="C386" s="24">
        <f t="shared" si="15"/>
        <v>0.26458333333333256</v>
      </c>
      <c r="D386" s="24">
        <f t="shared" si="16"/>
        <v>0.59791666666666576</v>
      </c>
      <c r="E386" s="25">
        <f>('DAT IR'!$C$3) + ('DAT IR'!W80*(1-EXP(-'DAT IR'!$P80*24*(D386-$D$385)))) + (('DAT IR'!$X80-'DAT IR'!$C$3)*EXP(-'DAT IR'!$P80*24*(D386-D385)))</f>
        <v>2536.6657881316178</v>
      </c>
      <c r="F386" s="23"/>
      <c r="G386" s="26">
        <f t="shared" si="17"/>
        <v>3.6419244471148886</v>
      </c>
      <c r="H386" s="32"/>
      <c r="I386" s="85"/>
    </row>
    <row r="387" spans="1:9" x14ac:dyDescent="0.25">
      <c r="A387" s="20"/>
      <c r="B387" s="20"/>
      <c r="C387" s="24">
        <f t="shared" si="15"/>
        <v>0.265277777777777</v>
      </c>
      <c r="D387" s="24">
        <f t="shared" si="16"/>
        <v>0.59861111111111021</v>
      </c>
      <c r="E387" s="25">
        <f>('DAT IR'!$C$3) + ('DAT IR'!W80*(1-EXP(-'DAT IR'!$P80*24*(D387-$D$385)))) + (('DAT IR'!$X80-'DAT IR'!$C$3)*EXP(-'DAT IR'!$P80*24*(D387-D385)))</f>
        <v>2540.301647760074</v>
      </c>
      <c r="F387" s="23"/>
      <c r="G387" s="26">
        <f t="shared" si="17"/>
        <v>3.6358596284562736</v>
      </c>
      <c r="H387" s="32"/>
      <c r="I387" s="85"/>
    </row>
    <row r="388" spans="1:9" x14ac:dyDescent="0.25">
      <c r="A388" s="20"/>
      <c r="B388" s="20"/>
      <c r="C388" s="24">
        <f t="shared" si="15"/>
        <v>0.26597222222222144</v>
      </c>
      <c r="D388" s="24">
        <f t="shared" si="16"/>
        <v>0.59930555555555465</v>
      </c>
      <c r="E388" s="25">
        <f>('DAT IR'!$C$3) + ('DAT IR'!W80*(1-EXP(-'DAT IR'!$P80*24*(D388-$D$385)))) + (('DAT IR'!$X80-'DAT IR'!$C$3)*EXP(-'DAT IR'!$P80*24*(D388-D385)))</f>
        <v>2543.9314526694834</v>
      </c>
      <c r="F388" s="23"/>
      <c r="G388" s="26">
        <f t="shared" si="17"/>
        <v>3.6298049094093585</v>
      </c>
      <c r="H388" s="32"/>
      <c r="I388" s="85"/>
    </row>
    <row r="389" spans="1:9" x14ac:dyDescent="0.25">
      <c r="A389" s="20"/>
      <c r="B389" s="20"/>
      <c r="C389" s="24">
        <f t="shared" si="15"/>
        <v>0.26666666666666589</v>
      </c>
      <c r="D389" s="24">
        <f t="shared" si="16"/>
        <v>0.59999999999999909</v>
      </c>
      <c r="E389" s="25">
        <f>('DAT IR'!$C$3) + ('DAT IR'!W80*(1-EXP(-'DAT IR'!$P80*24*(D389-$D$385)))) + (('DAT IR'!$X80-'DAT IR'!$C$3)*EXP(-'DAT IR'!$P80*24*(D389-D385)))</f>
        <v>2547.5552129426401</v>
      </c>
      <c r="F389" s="23"/>
      <c r="G389" s="26">
        <f t="shared" si="17"/>
        <v>3.6237602731566767</v>
      </c>
      <c r="H389" s="32"/>
      <c r="I389" s="85"/>
    </row>
    <row r="390" spans="1:9" x14ac:dyDescent="0.25">
      <c r="A390" s="20"/>
      <c r="B390" s="20"/>
      <c r="C390" s="24">
        <f t="shared" ref="C390:C453" si="18">C389+$B$2</f>
        <v>0.26736111111111033</v>
      </c>
      <c r="D390" s="24">
        <f t="shared" ref="D390:D453" si="19">D389+$B$2</f>
        <v>0.60069444444444353</v>
      </c>
      <c r="E390" s="25">
        <f>('DAT IR'!$C$3) + ('DAT IR'!W80*(1-EXP(-'DAT IR'!$P80*24*(D390-$D$385)))) + (('DAT IR'!$X80-'DAT IR'!$C$3)*EXP(-'DAT IR'!$P80*24*(D390-D385)))</f>
        <v>2551.1729386455472</v>
      </c>
      <c r="F390" s="23"/>
      <c r="G390" s="26">
        <f t="shared" ref="G390:G453" si="20">E390-E389</f>
        <v>3.617725702907137</v>
      </c>
      <c r="H390" s="32"/>
      <c r="I390" s="85"/>
    </row>
    <row r="391" spans="1:9" x14ac:dyDescent="0.25">
      <c r="A391" s="20"/>
      <c r="B391" s="20"/>
      <c r="C391" s="24">
        <f t="shared" si="18"/>
        <v>0.26805555555555477</v>
      </c>
      <c r="D391" s="24">
        <f t="shared" si="19"/>
        <v>0.60138888888888797</v>
      </c>
      <c r="E391" s="25">
        <f>('DAT IR'!$C$3) + ('DAT IR'!W81*(1-EXP(-'DAT IR'!$P81*24*(D391-$D$390)))) + (('DAT IR'!$X81-'DAT IR'!$C$3)*EXP(-'DAT IR'!$P81*24*(D391-D390)))</f>
        <v>2554.7846398274442</v>
      </c>
      <c r="F391" s="23"/>
      <c r="G391" s="26">
        <f t="shared" si="20"/>
        <v>3.6117011818969331</v>
      </c>
      <c r="H391" s="32"/>
      <c r="I391" s="85"/>
    </row>
    <row r="392" spans="1:9" x14ac:dyDescent="0.25">
      <c r="A392" s="20"/>
      <c r="B392" s="20"/>
      <c r="C392" s="24">
        <f t="shared" si="18"/>
        <v>0.26874999999999921</v>
      </c>
      <c r="D392" s="24">
        <f t="shared" si="19"/>
        <v>0.60208333333333242</v>
      </c>
      <c r="E392" s="25">
        <f>('DAT IR'!$C$3) + ('DAT IR'!W81*(1-EXP(-'DAT IR'!$P81*24*(D392-$D$390)))) + (('DAT IR'!$X81-'DAT IR'!$C$3)*EXP(-'DAT IR'!$P81*24*(D392-D390)))</f>
        <v>2558.3903265208382</v>
      </c>
      <c r="F392" s="23"/>
      <c r="G392" s="26">
        <f t="shared" si="20"/>
        <v>3.605686693394091</v>
      </c>
      <c r="H392" s="32"/>
      <c r="I392" s="85"/>
    </row>
    <row r="393" spans="1:9" x14ac:dyDescent="0.25">
      <c r="A393" s="20"/>
      <c r="B393" s="20"/>
      <c r="C393" s="24">
        <f t="shared" si="18"/>
        <v>0.26944444444444365</v>
      </c>
      <c r="D393" s="24">
        <f t="shared" si="19"/>
        <v>0.60277777777777686</v>
      </c>
      <c r="E393" s="25">
        <f>('DAT IR'!$C$3) + ('DAT IR'!W81*(1-EXP(-'DAT IR'!$P81*24*(D393-$D$390)))) + (('DAT IR'!$X81-'DAT IR'!$C$3)*EXP(-'DAT IR'!$P81*24*(D393-D390)))</f>
        <v>2561.9900087415263</v>
      </c>
      <c r="F393" s="23"/>
      <c r="G393" s="26">
        <f t="shared" si="20"/>
        <v>3.5996822206880097</v>
      </c>
      <c r="H393" s="32"/>
      <c r="I393" s="85"/>
    </row>
    <row r="394" spans="1:9" x14ac:dyDescent="0.25">
      <c r="A394" s="20"/>
      <c r="B394" s="20"/>
      <c r="C394" s="24">
        <f t="shared" si="18"/>
        <v>0.2701388888888881</v>
      </c>
      <c r="D394" s="24">
        <f t="shared" si="19"/>
        <v>0.6034722222222213</v>
      </c>
      <c r="E394" s="25">
        <f>('DAT IR'!$C$3) + ('DAT IR'!W81*(1-EXP(-'DAT IR'!$P81*24*(D394-$D$390)))) + (('DAT IR'!$X81-'DAT IR'!$C$3)*EXP(-'DAT IR'!$P81*24*(D394-D390)))</f>
        <v>2565.5836964886289</v>
      </c>
      <c r="F394" s="23"/>
      <c r="G394" s="26">
        <f t="shared" si="20"/>
        <v>3.5936877471026492</v>
      </c>
      <c r="H394" s="32"/>
      <c r="I394" s="85"/>
    </row>
    <row r="395" spans="1:9" x14ac:dyDescent="0.25">
      <c r="A395" s="20"/>
      <c r="B395" s="20"/>
      <c r="C395" s="24">
        <f t="shared" si="18"/>
        <v>0.27083333333333254</v>
      </c>
      <c r="D395" s="24">
        <f t="shared" si="19"/>
        <v>0.60416666666666574</v>
      </c>
      <c r="E395" s="25">
        <f>('DAT IR'!$C$3) + ('DAT IR'!W81*(1-EXP(-'DAT IR'!$P81*24*(D395-$D$390)))) + (('DAT IR'!$X81-'DAT IR'!$C$3)*EXP(-'DAT IR'!$P81*24*(D395-D390)))</f>
        <v>2569.1713997446145</v>
      </c>
      <c r="F395" s="23"/>
      <c r="G395" s="26">
        <f t="shared" si="20"/>
        <v>3.5877032559856161</v>
      </c>
      <c r="H395" s="32"/>
      <c r="I395" s="85"/>
    </row>
    <row r="396" spans="1:9" x14ac:dyDescent="0.25">
      <c r="A396" s="20"/>
      <c r="B396" s="20"/>
      <c r="C396" s="24">
        <f t="shared" si="18"/>
        <v>0.27152777777777698</v>
      </c>
      <c r="D396" s="24">
        <f t="shared" si="19"/>
        <v>0.60486111111111018</v>
      </c>
      <c r="E396" s="25">
        <f>('DAT IR'!$C$3) + ('DAT IR'!W82*(1-EXP(-'DAT IR'!$P82*24*(D396-$D$395)))) + (('DAT IR'!$X82-'DAT IR'!$C$3)*EXP(-'DAT IR'!$P82*24*(D396-D395)))</f>
        <v>2572.7531284753272</v>
      </c>
      <c r="F396" s="23"/>
      <c r="G396" s="26">
        <f t="shared" si="20"/>
        <v>3.5817287307127117</v>
      </c>
      <c r="H396" s="32"/>
      <c r="I396" s="85"/>
    </row>
    <row r="397" spans="1:9" x14ac:dyDescent="0.25">
      <c r="A397" s="20"/>
      <c r="B397" s="20"/>
      <c r="C397" s="24">
        <f t="shared" si="18"/>
        <v>0.27222222222222142</v>
      </c>
      <c r="D397" s="24">
        <f t="shared" si="19"/>
        <v>0.60555555555555463</v>
      </c>
      <c r="E397" s="25">
        <f>('DAT IR'!$C$3) + ('DAT IR'!W82*(1-EXP(-'DAT IR'!$P82*24*(D397-$D$395)))) + (('DAT IR'!$X82-'DAT IR'!$C$3)*EXP(-'DAT IR'!$P82*24*(D397-D395)))</f>
        <v>2576.3288926300165</v>
      </c>
      <c r="F397" s="23"/>
      <c r="G397" s="26">
        <f t="shared" si="20"/>
        <v>3.5757641546892955</v>
      </c>
      <c r="H397" s="32"/>
      <c r="I397" s="85"/>
    </row>
    <row r="398" spans="1:9" x14ac:dyDescent="0.25">
      <c r="A398" s="20"/>
      <c r="B398" s="20"/>
      <c r="C398" s="24">
        <f t="shared" si="18"/>
        <v>0.27291666666666586</v>
      </c>
      <c r="D398" s="24">
        <f t="shared" si="19"/>
        <v>0.60624999999999907</v>
      </c>
      <c r="E398" s="25">
        <f>('DAT IR'!$C$3) + ('DAT IR'!W82*(1-EXP(-'DAT IR'!$P82*24*(D398-$D$395)))) + (('DAT IR'!$X82-'DAT IR'!$C$3)*EXP(-'DAT IR'!$P82*24*(D398-D395)))</f>
        <v>2579.8987021413618</v>
      </c>
      <c r="F398" s="23"/>
      <c r="G398" s="26">
        <f t="shared" si="20"/>
        <v>3.5698095113452837</v>
      </c>
      <c r="H398" s="32"/>
      <c r="I398" s="85"/>
    </row>
    <row r="399" spans="1:9" x14ac:dyDescent="0.25">
      <c r="A399" s="20"/>
      <c r="B399" s="20"/>
      <c r="C399" s="24">
        <f t="shared" si="18"/>
        <v>0.27361111111111031</v>
      </c>
      <c r="D399" s="24">
        <f t="shared" si="19"/>
        <v>0.60694444444444351</v>
      </c>
      <c r="E399" s="25">
        <f>('DAT IR'!$C$3) + ('DAT IR'!W82*(1-EXP(-'DAT IR'!$P82*24*(D399-$D$395)))) + (('DAT IR'!$X82-'DAT IR'!$C$3)*EXP(-'DAT IR'!$P82*24*(D399-D395)))</f>
        <v>2583.4625669255047</v>
      </c>
      <c r="F399" s="23"/>
      <c r="G399" s="26">
        <f t="shared" si="20"/>
        <v>3.5638647841428792</v>
      </c>
      <c r="H399" s="32"/>
      <c r="I399" s="85"/>
    </row>
    <row r="400" spans="1:9" x14ac:dyDescent="0.25">
      <c r="A400" s="20"/>
      <c r="B400" s="20"/>
      <c r="C400" s="24">
        <f t="shared" si="18"/>
        <v>0.27430555555555475</v>
      </c>
      <c r="D400" s="24">
        <f t="shared" si="19"/>
        <v>0.60763888888888795</v>
      </c>
      <c r="E400" s="25">
        <f>('DAT IR'!$C$3) + ('DAT IR'!W82*(1-EXP(-'DAT IR'!$P82*24*(D400-$D$395)))) + (('DAT IR'!$X82-'DAT IR'!$C$3)*EXP(-'DAT IR'!$P82*24*(D400-D395)))</f>
        <v>2587.0204968820703</v>
      </c>
      <c r="F400" s="23"/>
      <c r="G400" s="26">
        <f t="shared" si="20"/>
        <v>3.5579299565656584</v>
      </c>
      <c r="H400" s="32"/>
      <c r="I400" s="85"/>
    </row>
    <row r="401" spans="1:9" x14ac:dyDescent="0.25">
      <c r="A401" s="20"/>
      <c r="B401" s="20"/>
      <c r="C401" s="24">
        <f t="shared" si="18"/>
        <v>0.27499999999999919</v>
      </c>
      <c r="D401" s="24">
        <f t="shared" si="19"/>
        <v>0.60833333333333239</v>
      </c>
      <c r="E401" s="25">
        <f>('DAT IR'!$C$3) + ('DAT IR'!W83*(1-EXP(-'DAT IR'!$P83*24*(D401-$D$400)))) + (('DAT IR'!$X83-'DAT IR'!$C$3)*EXP(-'DAT IR'!$P83*24*(D401-D400)))</f>
        <v>2590.5725018941998</v>
      </c>
      <c r="F401" s="23"/>
      <c r="G401" s="26">
        <f t="shared" si="20"/>
        <v>3.5520050121294844</v>
      </c>
      <c r="H401" s="32"/>
      <c r="I401" s="85"/>
    </row>
    <row r="402" spans="1:9" x14ac:dyDescent="0.25">
      <c r="A402" s="20"/>
      <c r="B402" s="20"/>
      <c r="C402" s="24">
        <f t="shared" si="18"/>
        <v>0.27569444444444363</v>
      </c>
      <c r="D402" s="24">
        <f t="shared" si="19"/>
        <v>0.60902777777777684</v>
      </c>
      <c r="E402" s="25">
        <f>('DAT IR'!$C$3) + ('DAT IR'!W83*(1-EXP(-'DAT IR'!$P83*24*(D402-$D$400)))) + (('DAT IR'!$X83-'DAT IR'!$C$3)*EXP(-'DAT IR'!$P83*24*(D402-D400)))</f>
        <v>2594.1185918285773</v>
      </c>
      <c r="F402" s="23"/>
      <c r="G402" s="26">
        <f t="shared" si="20"/>
        <v>3.5460899343775054</v>
      </c>
      <c r="H402" s="32"/>
      <c r="I402" s="85"/>
    </row>
    <row r="403" spans="1:9" x14ac:dyDescent="0.25">
      <c r="A403" s="20"/>
      <c r="B403" s="20"/>
      <c r="C403" s="24">
        <f t="shared" si="18"/>
        <v>0.27638888888888807</v>
      </c>
      <c r="D403" s="24">
        <f t="shared" si="19"/>
        <v>0.60972222222222128</v>
      </c>
      <c r="E403" s="25">
        <f>('DAT IR'!$C$3) + ('DAT IR'!W83*(1-EXP(-'DAT IR'!$P83*24*(D403-$D$400)))) + (('DAT IR'!$X83-'DAT IR'!$C$3)*EXP(-'DAT IR'!$P83*24*(D403-D400)))</f>
        <v>2597.6587765354529</v>
      </c>
      <c r="F403" s="23"/>
      <c r="G403" s="26">
        <f t="shared" si="20"/>
        <v>3.5401847068756069</v>
      </c>
      <c r="H403" s="32"/>
      <c r="I403" s="85"/>
    </row>
    <row r="404" spans="1:9" x14ac:dyDescent="0.25">
      <c r="A404" s="20"/>
      <c r="B404" s="20"/>
      <c r="C404" s="24">
        <f t="shared" si="18"/>
        <v>0.27708333333333252</v>
      </c>
      <c r="D404" s="24">
        <f t="shared" si="19"/>
        <v>0.61041666666666572</v>
      </c>
      <c r="E404" s="25">
        <f>('DAT IR'!$C$3) + ('DAT IR'!W83*(1-EXP(-'DAT IR'!$P83*24*(D404-$D$400)))) + (('DAT IR'!$X83-'DAT IR'!$C$3)*EXP(-'DAT IR'!$P83*24*(D404-D400)))</f>
        <v>2601.1930658486772</v>
      </c>
      <c r="F404" s="23"/>
      <c r="G404" s="26">
        <f t="shared" si="20"/>
        <v>3.5342893132242352</v>
      </c>
      <c r="H404" s="32"/>
      <c r="I404" s="85"/>
    </row>
    <row r="405" spans="1:9" x14ac:dyDescent="0.25">
      <c r="A405" s="20"/>
      <c r="B405" s="20"/>
      <c r="C405" s="24">
        <f t="shared" si="18"/>
        <v>0.27777777777777696</v>
      </c>
      <c r="D405" s="24">
        <f t="shared" si="19"/>
        <v>0.61111111111111016</v>
      </c>
      <c r="E405" s="25">
        <f>('DAT IR'!$C$3) + ('DAT IR'!W83*(1-EXP(-'DAT IR'!$P83*24*(D405-$D$400)))) + (('DAT IR'!$X83-'DAT IR'!$C$3)*EXP(-'DAT IR'!$P83*24*(D405-D400)))</f>
        <v>2604.7214695857219</v>
      </c>
      <c r="F405" s="23"/>
      <c r="G405" s="26">
        <f t="shared" si="20"/>
        <v>3.528403737044755</v>
      </c>
      <c r="H405" s="32"/>
      <c r="I405" s="85"/>
    </row>
    <row r="406" spans="1:9" x14ac:dyDescent="0.25">
      <c r="A406" s="20"/>
      <c r="B406" s="20"/>
      <c r="C406" s="24">
        <f t="shared" si="18"/>
        <v>0.2784722222222214</v>
      </c>
      <c r="D406" s="24">
        <f t="shared" si="19"/>
        <v>0.6118055555555546</v>
      </c>
      <c r="E406" s="25">
        <f>('DAT IR'!$C$3) + ('DAT IR'!W84*(1-EXP(-'DAT IR'!$P84*24*(D406-$D$405)))) + (('DAT IR'!$X84-'DAT IR'!$C$3)*EXP(-'DAT IR'!$P84*24*(D406-D405)))</f>
        <v>2608.2439975477105</v>
      </c>
      <c r="F406" s="23"/>
      <c r="G406" s="26">
        <f t="shared" si="20"/>
        <v>3.5225279619885441</v>
      </c>
      <c r="H406" s="32"/>
      <c r="I406" s="85"/>
    </row>
    <row r="407" spans="1:9" x14ac:dyDescent="0.25">
      <c r="A407" s="20"/>
      <c r="B407" s="20"/>
      <c r="C407" s="24">
        <f t="shared" si="18"/>
        <v>0.27916666666666584</v>
      </c>
      <c r="D407" s="24">
        <f t="shared" si="19"/>
        <v>0.61249999999999905</v>
      </c>
      <c r="E407" s="25">
        <f>('DAT IR'!$C$3) + ('DAT IR'!W84*(1-EXP(-'DAT IR'!$P84*24*(D407-$D$405)))) + (('DAT IR'!$X84-'DAT IR'!$C$3)*EXP(-'DAT IR'!$P84*24*(D407-D405)))</f>
        <v>2611.7606595194457</v>
      </c>
      <c r="F407" s="23"/>
      <c r="G407" s="26">
        <f t="shared" si="20"/>
        <v>3.516661971735175</v>
      </c>
      <c r="H407" s="32"/>
      <c r="I407" s="85"/>
    </row>
    <row r="408" spans="1:9" x14ac:dyDescent="0.25">
      <c r="A408" s="20"/>
      <c r="B408" s="20"/>
      <c r="C408" s="24">
        <f t="shared" si="18"/>
        <v>0.27986111111111028</v>
      </c>
      <c r="D408" s="24">
        <f t="shared" si="19"/>
        <v>0.61319444444444349</v>
      </c>
      <c r="E408" s="25">
        <f>('DAT IR'!$C$3) + ('DAT IR'!W84*(1-EXP(-'DAT IR'!$P84*24*(D408-$D$405)))) + (('DAT IR'!$X84-'DAT IR'!$C$3)*EXP(-'DAT IR'!$P84*24*(D408-D405)))</f>
        <v>2615.2714652694353</v>
      </c>
      <c r="F408" s="23"/>
      <c r="G408" s="26">
        <f t="shared" si="20"/>
        <v>3.5108057499896859</v>
      </c>
      <c r="H408" s="32"/>
      <c r="I408" s="85"/>
    </row>
    <row r="409" spans="1:9" x14ac:dyDescent="0.25">
      <c r="A409" s="20"/>
      <c r="B409" s="20"/>
      <c r="C409" s="24">
        <f t="shared" si="18"/>
        <v>0.28055555555555473</v>
      </c>
      <c r="D409" s="24">
        <f t="shared" si="19"/>
        <v>0.61388888888888793</v>
      </c>
      <c r="E409" s="25">
        <f>('DAT IR'!$C$3) + ('DAT IR'!W84*(1-EXP(-'DAT IR'!$P84*24*(D409-$D$405)))) + (('DAT IR'!$X84-'DAT IR'!$C$3)*EXP(-'DAT IR'!$P84*24*(D409-D405)))</f>
        <v>2618.7764245499197</v>
      </c>
      <c r="F409" s="23"/>
      <c r="G409" s="26">
        <f t="shared" si="20"/>
        <v>3.5049592804843996</v>
      </c>
      <c r="H409" s="32"/>
      <c r="I409" s="85"/>
    </row>
    <row r="410" spans="1:9" x14ac:dyDescent="0.25">
      <c r="A410" s="20"/>
      <c r="B410" s="20"/>
      <c r="C410" s="24">
        <f t="shared" si="18"/>
        <v>0.28124999999999917</v>
      </c>
      <c r="D410" s="24">
        <f t="shared" si="19"/>
        <v>0.61458333333333237</v>
      </c>
      <c r="E410" s="25">
        <f>('DAT IR'!$C$3) + ('DAT IR'!W84*(1-EXP(-'DAT IR'!$P84*24*(D410-$D$405)))) + (('DAT IR'!$X84-'DAT IR'!$C$3)*EXP(-'DAT IR'!$P84*24*(D410-D405)))</f>
        <v>2622.2755470968987</v>
      </c>
      <c r="F410" s="23"/>
      <c r="G410" s="26">
        <f t="shared" si="20"/>
        <v>3.4991225469789242</v>
      </c>
      <c r="H410" s="32"/>
      <c r="I410" s="85"/>
    </row>
    <row r="411" spans="1:9" x14ac:dyDescent="0.25">
      <c r="A411" s="20"/>
      <c r="B411" s="20"/>
      <c r="C411" s="24">
        <f t="shared" si="18"/>
        <v>0.28194444444444361</v>
      </c>
      <c r="D411" s="24">
        <f t="shared" si="19"/>
        <v>0.61527777777777681</v>
      </c>
      <c r="E411" s="25">
        <f>('DAT IR'!$C$3) + ('DAT IR'!W85*(1-EXP(-'DAT IR'!$P85*24*(D411-$D$410)))) + (('DAT IR'!$X85-'DAT IR'!$C$3)*EXP(-'DAT IR'!$P85*24*(D411-D410)))</f>
        <v>2625.7688426301593</v>
      </c>
      <c r="F411" s="23"/>
      <c r="G411" s="26">
        <f t="shared" si="20"/>
        <v>3.493295533260607</v>
      </c>
      <c r="H411" s="32"/>
      <c r="I411" s="85"/>
    </row>
    <row r="412" spans="1:9" x14ac:dyDescent="0.25">
      <c r="A412" s="20"/>
      <c r="B412" s="20"/>
      <c r="C412" s="24">
        <f t="shared" si="18"/>
        <v>0.28263888888888805</v>
      </c>
      <c r="D412" s="24">
        <f t="shared" si="19"/>
        <v>0.61597222222222126</v>
      </c>
      <c r="E412" s="25">
        <f>('DAT IR'!$C$3) + ('DAT IR'!W85*(1-EXP(-'DAT IR'!$P85*24*(D412-$D$410)))) + (('DAT IR'!$X85-'DAT IR'!$C$3)*EXP(-'DAT IR'!$P85*24*(D412-D410)))</f>
        <v>2629.2563208533029</v>
      </c>
      <c r="F412" s="23"/>
      <c r="G412" s="26">
        <f t="shared" si="20"/>
        <v>3.4874782231436257</v>
      </c>
      <c r="H412" s="32"/>
      <c r="I412" s="85"/>
    </row>
    <row r="413" spans="1:9" x14ac:dyDescent="0.25">
      <c r="A413" s="20"/>
      <c r="B413" s="20"/>
      <c r="C413" s="24">
        <f t="shared" si="18"/>
        <v>0.28333333333333249</v>
      </c>
      <c r="D413" s="24">
        <f t="shared" si="19"/>
        <v>0.6166666666666657</v>
      </c>
      <c r="E413" s="25">
        <f>('DAT IR'!$C$3) + ('DAT IR'!W85*(1-EXP(-'DAT IR'!$P85*24*(D413-$D$410)))) + (('DAT IR'!$X85-'DAT IR'!$C$3)*EXP(-'DAT IR'!$P85*24*(D413-D410)))</f>
        <v>2632.7379914537719</v>
      </c>
      <c r="F413" s="23"/>
      <c r="G413" s="26">
        <f t="shared" si="20"/>
        <v>3.4816706004689877</v>
      </c>
      <c r="H413" s="32"/>
      <c r="I413" s="85"/>
    </row>
    <row r="414" spans="1:9" x14ac:dyDescent="0.25">
      <c r="A414" s="20"/>
      <c r="B414" s="20"/>
      <c r="C414" s="24">
        <f t="shared" si="18"/>
        <v>0.28402777777777694</v>
      </c>
      <c r="D414" s="24">
        <f t="shared" si="19"/>
        <v>0.61736111111111014</v>
      </c>
      <c r="E414" s="25">
        <f>('DAT IR'!$C$3) + ('DAT IR'!W85*(1-EXP(-'DAT IR'!$P85*24*(D414-$D$410)))) + (('DAT IR'!$X85-'DAT IR'!$C$3)*EXP(-'DAT IR'!$P85*24*(D414-D410)))</f>
        <v>2636.2138641028746</v>
      </c>
      <c r="F414" s="23"/>
      <c r="G414" s="26">
        <f t="shared" si="20"/>
        <v>3.4758726491027119</v>
      </c>
      <c r="H414" s="32"/>
      <c r="I414" s="85"/>
    </row>
    <row r="415" spans="1:9" x14ac:dyDescent="0.25">
      <c r="A415" s="20"/>
      <c r="B415" s="20"/>
      <c r="C415" s="24">
        <f t="shared" si="18"/>
        <v>0.28472222222222138</v>
      </c>
      <c r="D415" s="24">
        <f t="shared" si="19"/>
        <v>0.61805555555555458</v>
      </c>
      <c r="E415" s="25">
        <f>('DAT IR'!$C$3) + ('DAT IR'!W85*(1-EXP(-'DAT IR'!$P85*24*(D415-$D$410)))) + (('DAT IR'!$X85-'DAT IR'!$C$3)*EXP(-'DAT IR'!$P85*24*(D415-D410)))</f>
        <v>2639.6839484558159</v>
      </c>
      <c r="F415" s="23"/>
      <c r="G415" s="26">
        <f t="shared" si="20"/>
        <v>3.470084352941285</v>
      </c>
      <c r="H415" s="32"/>
      <c r="I415" s="85"/>
    </row>
    <row r="416" spans="1:9" x14ac:dyDescent="0.25">
      <c r="A416" s="20"/>
      <c r="B416" s="20"/>
      <c r="C416" s="24">
        <f t="shared" si="18"/>
        <v>0.28541666666666582</v>
      </c>
      <c r="D416" s="24">
        <f t="shared" si="19"/>
        <v>0.61874999999999902</v>
      </c>
      <c r="E416" s="25">
        <f>('DAT IR'!$C$3) + ('DAT IR'!W86*(1-EXP(-'DAT IR'!$P86*24*(D416-$D$415)))) + (('DAT IR'!$X86-'DAT IR'!$C$3)*EXP(-'DAT IR'!$P86*24*(D416-D415)))</f>
        <v>2643.1482541517203</v>
      </c>
      <c r="F416" s="23"/>
      <c r="G416" s="26">
        <f t="shared" si="20"/>
        <v>3.4643056959043861</v>
      </c>
      <c r="H416" s="32"/>
      <c r="I416" s="85"/>
    </row>
    <row r="417" spans="1:9" x14ac:dyDescent="0.25">
      <c r="A417" s="20"/>
      <c r="B417" s="20"/>
      <c r="C417" s="24">
        <f t="shared" si="18"/>
        <v>0.28611111111111026</v>
      </c>
      <c r="D417" s="24">
        <f t="shared" si="19"/>
        <v>0.61944444444444346</v>
      </c>
      <c r="E417" s="25">
        <f>('DAT IR'!$C$3) + ('DAT IR'!W86*(1-EXP(-'DAT IR'!$P86*24*(D417-$D$415)))) + (('DAT IR'!$X86-'DAT IR'!$C$3)*EXP(-'DAT IR'!$P86*24*(D417-D415)))</f>
        <v>2646.606790813662</v>
      </c>
      <c r="F417" s="23"/>
      <c r="G417" s="26">
        <f t="shared" si="20"/>
        <v>3.4585366619417073</v>
      </c>
      <c r="H417" s="32"/>
      <c r="I417" s="85"/>
    </row>
    <row r="418" spans="1:9" x14ac:dyDescent="0.25">
      <c r="A418" s="20"/>
      <c r="B418" s="20"/>
      <c r="C418" s="24">
        <f t="shared" si="18"/>
        <v>0.2868055555555547</v>
      </c>
      <c r="D418" s="24">
        <f t="shared" si="19"/>
        <v>0.62013888888888791</v>
      </c>
      <c r="E418" s="25">
        <f>('DAT IR'!$C$3) + ('DAT IR'!W86*(1-EXP(-'DAT IR'!$P86*24*(D418-$D$415)))) + (('DAT IR'!$X86-'DAT IR'!$C$3)*EXP(-'DAT IR'!$P86*24*(D418-D415)))</f>
        <v>2650.0595680486895</v>
      </c>
      <c r="F418" s="23"/>
      <c r="G418" s="26">
        <f t="shared" si="20"/>
        <v>3.4527772350274972</v>
      </c>
      <c r="H418" s="32"/>
      <c r="I418" s="85"/>
    </row>
    <row r="419" spans="1:9" x14ac:dyDescent="0.25">
      <c r="A419" s="20"/>
      <c r="B419" s="20"/>
      <c r="C419" s="24">
        <f t="shared" si="18"/>
        <v>0.28749999999999915</v>
      </c>
      <c r="D419" s="24">
        <f t="shared" si="19"/>
        <v>0.62083333333333235</v>
      </c>
      <c r="E419" s="25">
        <f>('DAT IR'!$C$3) + ('DAT IR'!W86*(1-EXP(-'DAT IR'!$P86*24*(D419-$D$415)))) + (('DAT IR'!$X86-'DAT IR'!$C$3)*EXP(-'DAT IR'!$P86*24*(D419-D415)))</f>
        <v>2653.5065954478528</v>
      </c>
      <c r="F419" s="23"/>
      <c r="G419" s="26">
        <f t="shared" si="20"/>
        <v>3.4470273991632894</v>
      </c>
      <c r="H419" s="32"/>
      <c r="I419" s="85"/>
    </row>
    <row r="420" spans="1:9" x14ac:dyDescent="0.25">
      <c r="A420" s="20"/>
      <c r="B420" s="20"/>
      <c r="C420" s="24">
        <f t="shared" si="18"/>
        <v>0.28819444444444359</v>
      </c>
      <c r="D420" s="24">
        <f t="shared" si="19"/>
        <v>0.62152777777777679</v>
      </c>
      <c r="E420" s="25">
        <f>('DAT IR'!$C$3) + ('DAT IR'!W86*(1-EXP(-'DAT IR'!$P86*24*(D420-$D$415)))) + (('DAT IR'!$X86-'DAT IR'!$C$3)*EXP(-'DAT IR'!$P86*24*(D420-D415)))</f>
        <v>2656.9478825862302</v>
      </c>
      <c r="F420" s="23"/>
      <c r="G420" s="26">
        <f t="shared" si="20"/>
        <v>3.4412871383774473</v>
      </c>
      <c r="H420" s="32"/>
      <c r="I420" s="85"/>
    </row>
    <row r="421" spans="1:9" x14ac:dyDescent="0.25">
      <c r="A421" s="20"/>
      <c r="B421" s="20"/>
      <c r="C421" s="24">
        <f t="shared" si="18"/>
        <v>0.28888888888888803</v>
      </c>
      <c r="D421" s="24">
        <f t="shared" si="19"/>
        <v>0.62222222222222123</v>
      </c>
      <c r="E421" s="25">
        <f>('DAT IR'!$C$3) + ('DAT IR'!W87*(1-EXP(-'DAT IR'!$P87*24*(D421-$D$420)))) + (('DAT IR'!$X87-'DAT IR'!$C$3)*EXP(-'DAT IR'!$P87*24*(D421-D420)))</f>
        <v>2660.3834390229549</v>
      </c>
      <c r="F421" s="23"/>
      <c r="G421" s="26">
        <f t="shared" si="20"/>
        <v>3.4355564367247098</v>
      </c>
      <c r="H421" s="32"/>
      <c r="I421" s="85"/>
    </row>
    <row r="422" spans="1:9" x14ac:dyDescent="0.25">
      <c r="A422" s="20"/>
      <c r="B422" s="20"/>
      <c r="C422" s="24">
        <f t="shared" si="18"/>
        <v>0.28958333333333247</v>
      </c>
      <c r="D422" s="24">
        <f t="shared" si="19"/>
        <v>0.62291666666666567</v>
      </c>
      <c r="E422" s="25">
        <f>('DAT IR'!$C$3) + ('DAT IR'!W87*(1-EXP(-'DAT IR'!$P87*24*(D422-$D$420)))) + (('DAT IR'!$X87-'DAT IR'!$C$3)*EXP(-'DAT IR'!$P87*24*(D422-D420)))</f>
        <v>2663.8132743012411</v>
      </c>
      <c r="F422" s="23"/>
      <c r="G422" s="26">
        <f t="shared" si="20"/>
        <v>3.4298352782861912</v>
      </c>
      <c r="H422" s="32"/>
      <c r="I422" s="85"/>
    </row>
    <row r="423" spans="1:9" x14ac:dyDescent="0.25">
      <c r="A423" s="20"/>
      <c r="B423" s="20"/>
      <c r="C423" s="24">
        <f t="shared" si="18"/>
        <v>0.29027777777777691</v>
      </c>
      <c r="D423" s="24">
        <f t="shared" si="19"/>
        <v>0.62361111111111012</v>
      </c>
      <c r="E423" s="25">
        <f>('DAT IR'!$C$3) + ('DAT IR'!W87*(1-EXP(-'DAT IR'!$P87*24*(D423-$D$420)))) + (('DAT IR'!$X87-'DAT IR'!$C$3)*EXP(-'DAT IR'!$P87*24*(D423-D420)))</f>
        <v>2667.2373979484119</v>
      </c>
      <c r="F423" s="23"/>
      <c r="G423" s="26">
        <f t="shared" si="20"/>
        <v>3.4241236471707452</v>
      </c>
      <c r="H423" s="32"/>
      <c r="I423" s="85"/>
    </row>
    <row r="424" spans="1:9" x14ac:dyDescent="0.25">
      <c r="A424" s="20"/>
      <c r="B424" s="20"/>
      <c r="C424" s="24">
        <f t="shared" si="18"/>
        <v>0.29097222222222136</v>
      </c>
      <c r="D424" s="24">
        <f t="shared" si="19"/>
        <v>0.62430555555555456</v>
      </c>
      <c r="E424" s="25">
        <f>('DAT IR'!$C$3) + ('DAT IR'!W87*(1-EXP(-'DAT IR'!$P87*24*(D424-$D$420)))) + (('DAT IR'!$X87-'DAT IR'!$C$3)*EXP(-'DAT IR'!$P87*24*(D424-D420)))</f>
        <v>2670.6558194759241</v>
      </c>
      <c r="F424" s="23"/>
      <c r="G424" s="26">
        <f t="shared" si="20"/>
        <v>3.4184215275122369</v>
      </c>
      <c r="H424" s="32"/>
      <c r="I424" s="85"/>
    </row>
    <row r="425" spans="1:9" x14ac:dyDescent="0.25">
      <c r="A425" s="19"/>
      <c r="B425" s="19"/>
      <c r="C425" s="34">
        <f t="shared" si="18"/>
        <v>0.2916666666666658</v>
      </c>
      <c r="D425" s="34">
        <f t="shared" si="19"/>
        <v>0.624999999999999</v>
      </c>
      <c r="E425" s="35">
        <f>('DAT IR'!$C$3) + ('DAT IR'!W87*(1-EXP(-'DAT IR'!$P87*24*(D425-$D$420)))) + (('DAT IR'!$X87-'DAT IR'!$C$3)*EXP(-'DAT IR'!$P87*24*(D425-D420)))</f>
        <v>2674.0685483793945</v>
      </c>
      <c r="F425" s="30"/>
      <c r="G425" s="36">
        <f t="shared" si="20"/>
        <v>3.4127289034704518</v>
      </c>
      <c r="H425" s="32"/>
      <c r="I425" s="85"/>
    </row>
    <row r="426" spans="1:9" x14ac:dyDescent="0.25">
      <c r="A426" s="20"/>
      <c r="B426" s="20"/>
      <c r="C426" s="24">
        <f t="shared" si="18"/>
        <v>0.29236111111111024</v>
      </c>
      <c r="D426" s="24">
        <f t="shared" si="19"/>
        <v>0.62569444444444344</v>
      </c>
      <c r="E426" s="25">
        <f>('DAT IR'!$C$3) + ('DAT IR'!W88*(1-EXP(-'DAT IR'!$P88*24*(D426-$D$425)))) + (('DAT IR'!$X88-'DAT IR'!$C$3)*EXP(-'DAT IR'!$P88*24*(D426-D425)))</f>
        <v>2677.4755941386279</v>
      </c>
      <c r="F426" s="23" t="s">
        <v>164</v>
      </c>
      <c r="G426" s="26">
        <f t="shared" si="20"/>
        <v>3.4070457592333696</v>
      </c>
      <c r="H426" s="32"/>
      <c r="I426" s="85"/>
    </row>
    <row r="427" spans="1:9" x14ac:dyDescent="0.25">
      <c r="A427" s="20"/>
      <c r="B427" s="20"/>
      <c r="C427" s="24">
        <f t="shared" si="18"/>
        <v>0.29305555555555468</v>
      </c>
      <c r="D427" s="24">
        <f t="shared" si="19"/>
        <v>0.62638888888888788</v>
      </c>
      <c r="E427" s="25">
        <f>('DAT IR'!$C$3) + ('DAT IR'!W88*(1-EXP(-'DAT IR'!$P88*24*(D427-$D$425)))) + (('DAT IR'!$X88-'DAT IR'!$C$3)*EXP(-'DAT IR'!$P88*24*(D427-D425)))</f>
        <v>2680.8769662176437</v>
      </c>
      <c r="F427" s="23"/>
      <c r="G427" s="26">
        <f t="shared" si="20"/>
        <v>3.4013720790158004</v>
      </c>
      <c r="H427" s="32"/>
      <c r="I427" s="85"/>
    </row>
    <row r="428" spans="1:9" x14ac:dyDescent="0.25">
      <c r="A428" s="20"/>
      <c r="B428" s="20"/>
      <c r="C428" s="24">
        <f t="shared" si="18"/>
        <v>0.29374999999999912</v>
      </c>
      <c r="D428" s="24">
        <f t="shared" si="19"/>
        <v>0.62708333333333233</v>
      </c>
      <c r="E428" s="25">
        <f>('DAT IR'!$C$3) + ('DAT IR'!W88*(1-EXP(-'DAT IR'!$P88*24*(D428-$D$425)))) + (('DAT IR'!$X88-'DAT IR'!$C$3)*EXP(-'DAT IR'!$P88*24*(D428-D425)))</f>
        <v>2684.2726740646976</v>
      </c>
      <c r="F428" s="23"/>
      <c r="G428" s="26">
        <f t="shared" si="20"/>
        <v>3.3957078470539273</v>
      </c>
      <c r="H428" s="32"/>
      <c r="I428" s="85"/>
    </row>
    <row r="429" spans="1:9" x14ac:dyDescent="0.25">
      <c r="A429" s="20"/>
      <c r="B429" s="20"/>
      <c r="C429" s="24">
        <f t="shared" si="18"/>
        <v>0.29444444444444356</v>
      </c>
      <c r="D429" s="24">
        <f t="shared" si="19"/>
        <v>0.62777777777777677</v>
      </c>
      <c r="E429" s="25">
        <f>('DAT IR'!$C$3) + ('DAT IR'!W88*(1-EXP(-'DAT IR'!$P88*24*(D429-$D$425)))) + (('DAT IR'!$X88-'DAT IR'!$C$3)*EXP(-'DAT IR'!$P88*24*(D429-D425)))</f>
        <v>2687.6627271123161</v>
      </c>
      <c r="F429" s="23"/>
      <c r="G429" s="26">
        <f t="shared" si="20"/>
        <v>3.390053047618494</v>
      </c>
      <c r="H429" s="32"/>
      <c r="I429" s="85"/>
    </row>
    <row r="430" spans="1:9" x14ac:dyDescent="0.25">
      <c r="A430" s="20"/>
      <c r="B430" s="20"/>
      <c r="C430" s="24">
        <f t="shared" si="18"/>
        <v>0.29513888888888801</v>
      </c>
      <c r="D430" s="24">
        <f t="shared" si="19"/>
        <v>0.62847222222222121</v>
      </c>
      <c r="E430" s="25">
        <f>('DAT IR'!$C$3) + ('DAT IR'!W88*(1-EXP(-'DAT IR'!$P88*24*(D430-$D$425)))) + (('DAT IR'!$X88-'DAT IR'!$C$3)*EXP(-'DAT IR'!$P88*24*(D430-D425)))</f>
        <v>2691.0471347773137</v>
      </c>
      <c r="F430" s="23"/>
      <c r="G430" s="26">
        <f t="shared" si="20"/>
        <v>3.384407664997525</v>
      </c>
      <c r="H430" s="32"/>
      <c r="I430" s="85"/>
    </row>
    <row r="431" spans="1:9" x14ac:dyDescent="0.25">
      <c r="A431" s="20"/>
      <c r="B431" s="20"/>
      <c r="C431" s="24">
        <f t="shared" si="18"/>
        <v>0.29583333333333245</v>
      </c>
      <c r="D431" s="24">
        <f t="shared" si="19"/>
        <v>0.62916666666666565</v>
      </c>
      <c r="E431" s="25">
        <f>('DAT IR'!$C$3) + ('DAT IR'!W89*(1-EXP(-'DAT IR'!$P89*24*(D431-$D$430)))) + (('DAT IR'!$X89-'DAT IR'!$C$3)*EXP(-'DAT IR'!$P89*24*(D431-D430)))</f>
        <v>2694.4259064608254</v>
      </c>
      <c r="F431" s="23"/>
      <c r="G431" s="26">
        <f t="shared" si="20"/>
        <v>3.3787716835117863</v>
      </c>
      <c r="H431" s="32"/>
      <c r="I431" s="85"/>
    </row>
    <row r="432" spans="1:9" x14ac:dyDescent="0.25">
      <c r="A432" s="20"/>
      <c r="B432" s="20"/>
      <c r="C432" s="24">
        <f t="shared" si="18"/>
        <v>0.29652777777777689</v>
      </c>
      <c r="D432" s="24">
        <f t="shared" si="19"/>
        <v>0.62986111111111009</v>
      </c>
      <c r="E432" s="25">
        <f>('DAT IR'!$C$3) + ('DAT IR'!W89*(1-EXP(-'DAT IR'!$P89*24*(D432-$D$430)))) + (('DAT IR'!$X89-'DAT IR'!$C$3)*EXP(-'DAT IR'!$P89*24*(D432-D430)))</f>
        <v>2697.7990515483307</v>
      </c>
      <c r="F432" s="23"/>
      <c r="G432" s="26">
        <f t="shared" si="20"/>
        <v>3.373145087505236</v>
      </c>
      <c r="H432" s="32"/>
      <c r="I432" s="85"/>
    </row>
    <row r="433" spans="1:9" x14ac:dyDescent="0.25">
      <c r="A433" s="20"/>
      <c r="B433" s="20"/>
      <c r="C433" s="24">
        <f t="shared" si="18"/>
        <v>0.29722222222222133</v>
      </c>
      <c r="D433" s="24">
        <f t="shared" si="19"/>
        <v>0.63055555555555454</v>
      </c>
      <c r="E433" s="25">
        <f>('DAT IR'!$C$3) + ('DAT IR'!W89*(1-EXP(-'DAT IR'!$P89*24*(D433-$D$430)))) + (('DAT IR'!$X89-'DAT IR'!$C$3)*EXP(-'DAT IR'!$P89*24*(D433-D430)))</f>
        <v>2701.1665794096784</v>
      </c>
      <c r="F433" s="23"/>
      <c r="G433" s="26">
        <f t="shared" si="20"/>
        <v>3.3675278613477531</v>
      </c>
      <c r="H433" s="32"/>
      <c r="I433" s="85"/>
    </row>
    <row r="434" spans="1:9" x14ac:dyDescent="0.25">
      <c r="A434" s="20"/>
      <c r="B434" s="20"/>
      <c r="C434" s="24">
        <f t="shared" si="18"/>
        <v>0.29791666666666577</v>
      </c>
      <c r="D434" s="24">
        <f t="shared" si="19"/>
        <v>0.63124999999999898</v>
      </c>
      <c r="E434" s="25">
        <f>('DAT IR'!$C$3) + ('DAT IR'!W89*(1-EXP(-'DAT IR'!$P89*24*(D434-$D$430)))) + (('DAT IR'!$X89-'DAT IR'!$C$3)*EXP(-'DAT IR'!$P89*24*(D434-D430)))</f>
        <v>2704.5284993991158</v>
      </c>
      <c r="F434" s="23"/>
      <c r="G434" s="26">
        <f t="shared" si="20"/>
        <v>3.3619199894374105</v>
      </c>
      <c r="H434" s="32"/>
      <c r="I434" s="85"/>
    </row>
    <row r="435" spans="1:9" x14ac:dyDescent="0.25">
      <c r="A435" s="20"/>
      <c r="B435" s="20"/>
      <c r="C435" s="24">
        <f t="shared" si="18"/>
        <v>0.29861111111111022</v>
      </c>
      <c r="D435" s="24">
        <f t="shared" si="19"/>
        <v>0.63194444444444342</v>
      </c>
      <c r="E435" s="25">
        <f>('DAT IR'!$C$3) + ('DAT IR'!W89*(1-EXP(-'DAT IR'!$P89*24*(D435-$D$430)))) + (('DAT IR'!$X89-'DAT IR'!$C$3)*EXP(-'DAT IR'!$P89*24*(D435-D430)))</f>
        <v>2707.8848208553109</v>
      </c>
      <c r="F435" s="23"/>
      <c r="G435" s="26">
        <f t="shared" si="20"/>
        <v>3.356321456195019</v>
      </c>
      <c r="H435" s="32"/>
      <c r="I435" s="85"/>
    </row>
    <row r="436" spans="1:9" x14ac:dyDescent="0.25">
      <c r="A436" s="20"/>
      <c r="B436" s="20"/>
      <c r="C436" s="24">
        <f t="shared" si="18"/>
        <v>0.29930555555555466</v>
      </c>
      <c r="D436" s="24">
        <f t="shared" si="19"/>
        <v>0.63263888888888786</v>
      </c>
      <c r="E436" s="25">
        <f>('DAT IR'!$C$3) + ('DAT IR'!W90*(1-EXP(-'DAT IR'!$P90*24*(D436-$D$435)))) + (('DAT IR'!$X90-'DAT IR'!$C$3)*EXP(-'DAT IR'!$P90*24*(D436-D435)))</f>
        <v>2711.2355531013809</v>
      </c>
      <c r="F436" s="23"/>
      <c r="G436" s="26">
        <f t="shared" si="20"/>
        <v>3.3507322460700379</v>
      </c>
      <c r="H436" s="32"/>
      <c r="I436" s="85"/>
    </row>
    <row r="437" spans="1:9" x14ac:dyDescent="0.25">
      <c r="A437" s="20"/>
      <c r="B437" s="20"/>
      <c r="C437" s="24">
        <f t="shared" si="18"/>
        <v>0.2999999999999991</v>
      </c>
      <c r="D437" s="24">
        <f t="shared" si="19"/>
        <v>0.6333333333333323</v>
      </c>
      <c r="E437" s="25">
        <f>('DAT IR'!$C$3) + ('DAT IR'!W90*(1-EXP(-'DAT IR'!$P90*24*(D437-$D$435)))) + (('DAT IR'!$X90-'DAT IR'!$C$3)*EXP(-'DAT IR'!$P90*24*(D437-D435)))</f>
        <v>2714.5807054449187</v>
      </c>
      <c r="F437" s="23"/>
      <c r="G437" s="26">
        <f t="shared" si="20"/>
        <v>3.3451523435378476</v>
      </c>
      <c r="H437" s="32"/>
      <c r="I437" s="85"/>
    </row>
    <row r="438" spans="1:9" x14ac:dyDescent="0.25">
      <c r="A438" s="20"/>
      <c r="B438" s="20"/>
      <c r="C438" s="24">
        <f t="shared" si="18"/>
        <v>0.30069444444444354</v>
      </c>
      <c r="D438" s="24">
        <f t="shared" si="19"/>
        <v>0.63402777777777675</v>
      </c>
      <c r="E438" s="25">
        <f>('DAT IR'!$C$3) + ('DAT IR'!W90*(1-EXP(-'DAT IR'!$P90*24*(D438-$D$435)))) + (('DAT IR'!$X90-'DAT IR'!$C$3)*EXP(-'DAT IR'!$P90*24*(D438-D435)))</f>
        <v>2717.9202871780144</v>
      </c>
      <c r="F438" s="23"/>
      <c r="G438" s="26">
        <f t="shared" si="20"/>
        <v>3.3395817330956561</v>
      </c>
      <c r="H438" s="32"/>
      <c r="I438" s="85"/>
    </row>
    <row r="439" spans="1:9" x14ac:dyDescent="0.25">
      <c r="A439" s="20"/>
      <c r="B439" s="20"/>
      <c r="C439" s="24">
        <f t="shared" si="18"/>
        <v>0.30138888888888798</v>
      </c>
      <c r="D439" s="24">
        <f t="shared" si="19"/>
        <v>0.63472222222222119</v>
      </c>
      <c r="E439" s="25">
        <f>('DAT IR'!$C$3) + ('DAT IR'!W90*(1-EXP(-'DAT IR'!$P90*24*(D439-$D$435)))) + (('DAT IR'!$X90-'DAT IR'!$C$3)*EXP(-'DAT IR'!$P90*24*(D439-D435)))</f>
        <v>2721.2543075772878</v>
      </c>
      <c r="F439" s="23"/>
      <c r="G439" s="26">
        <f t="shared" si="20"/>
        <v>3.3340203992734132</v>
      </c>
      <c r="H439" s="32"/>
      <c r="I439" s="85"/>
    </row>
    <row r="440" spans="1:9" x14ac:dyDescent="0.25">
      <c r="A440" s="20"/>
      <c r="B440" s="20"/>
      <c r="C440" s="24">
        <f t="shared" si="18"/>
        <v>0.30208333333333243</v>
      </c>
      <c r="D440" s="24">
        <f t="shared" si="19"/>
        <v>0.63541666666666563</v>
      </c>
      <c r="E440" s="25">
        <f>('DAT IR'!$C$3) + ('DAT IR'!W90*(1-EXP(-'DAT IR'!$P90*24*(D440-$D$435)))) + (('DAT IR'!$X90-'DAT IR'!$C$3)*EXP(-'DAT IR'!$P90*24*(D440-D435)))</f>
        <v>2724.5827759039084</v>
      </c>
      <c r="F440" s="23"/>
      <c r="G440" s="26">
        <f t="shared" si="20"/>
        <v>3.328468326620623</v>
      </c>
      <c r="H440" s="32"/>
      <c r="I440" s="85"/>
    </row>
    <row r="441" spans="1:9" x14ac:dyDescent="0.25">
      <c r="A441" s="20"/>
      <c r="B441" s="20"/>
      <c r="C441" s="24">
        <f t="shared" si="18"/>
        <v>0.30277777777777687</v>
      </c>
      <c r="D441" s="24">
        <f t="shared" si="19"/>
        <v>0.63611111111111007</v>
      </c>
      <c r="E441" s="25">
        <f>('DAT IR'!$C$3) + ('DAT IR'!W91*(1-EXP(-'DAT IR'!$P91*24*(D441-$D$440)))) + (('DAT IR'!$X91-'DAT IR'!$C$3)*EXP(-'DAT IR'!$P91*24*(D441-D440)))</f>
        <v>2727.905701403623</v>
      </c>
      <c r="F441" s="23"/>
      <c r="G441" s="26">
        <f t="shared" si="20"/>
        <v>3.322925499714529</v>
      </c>
      <c r="H441" s="32"/>
      <c r="I441" s="85"/>
    </row>
    <row r="442" spans="1:9" x14ac:dyDescent="0.25">
      <c r="A442" s="20"/>
      <c r="B442" s="20"/>
      <c r="C442" s="24">
        <f t="shared" si="18"/>
        <v>0.30347222222222131</v>
      </c>
      <c r="D442" s="24">
        <f t="shared" si="19"/>
        <v>0.63680555555555451</v>
      </c>
      <c r="E442" s="25">
        <f>('DAT IR'!$C$3) + ('DAT IR'!W91*(1-EXP(-'DAT IR'!$P91*24*(D442-$D$440)))) + (('DAT IR'!$X91-'DAT IR'!$C$3)*EXP(-'DAT IR'!$P91*24*(D442-D440)))</f>
        <v>2731.2230933067831</v>
      </c>
      <c r="F442" s="23"/>
      <c r="G442" s="26">
        <f t="shared" si="20"/>
        <v>3.3173919031601145</v>
      </c>
      <c r="H442" s="32"/>
      <c r="I442" s="85"/>
    </row>
    <row r="443" spans="1:9" x14ac:dyDescent="0.25">
      <c r="C443" s="24">
        <f t="shared" si="18"/>
        <v>0.30416666666666575</v>
      </c>
      <c r="D443" s="24">
        <f t="shared" si="19"/>
        <v>0.63749999999999896</v>
      </c>
      <c r="E443" s="25">
        <f>('DAT IR'!$C$3) + ('DAT IR'!W91*(1-EXP(-'DAT IR'!$P91*24*(D443-$D$440)))) + (('DAT IR'!$X91-'DAT IR'!$C$3)*EXP(-'DAT IR'!$P91*24*(D443-D440)))</f>
        <v>2734.5349608283677</v>
      </c>
      <c r="F443" s="23"/>
      <c r="G443" s="26">
        <f t="shared" si="20"/>
        <v>3.3118675215846451</v>
      </c>
      <c r="H443" s="32"/>
      <c r="I443" s="85"/>
    </row>
    <row r="444" spans="1:9" x14ac:dyDescent="0.25">
      <c r="C444" s="24">
        <f t="shared" si="18"/>
        <v>0.30486111111111019</v>
      </c>
      <c r="D444" s="24">
        <f t="shared" si="19"/>
        <v>0.6381944444444434</v>
      </c>
      <c r="E444" s="25">
        <f>('DAT IR'!$C$3) + ('DAT IR'!W91*(1-EXP(-'DAT IR'!$P91*24*(D444-$D$440)))) + (('DAT IR'!$X91-'DAT IR'!$C$3)*EXP(-'DAT IR'!$P91*24*(D444-D440)))</f>
        <v>2737.8413131680113</v>
      </c>
      <c r="F444" s="23"/>
      <c r="G444" s="26">
        <f t="shared" si="20"/>
        <v>3.3063523396435812</v>
      </c>
      <c r="H444" s="32"/>
      <c r="I444" s="85"/>
    </row>
    <row r="445" spans="1:9" x14ac:dyDescent="0.25">
      <c r="C445" s="24">
        <f t="shared" si="18"/>
        <v>0.30555555555555464</v>
      </c>
      <c r="D445" s="24">
        <f t="shared" si="19"/>
        <v>0.63888888888888784</v>
      </c>
      <c r="E445" s="25">
        <f>('DAT IR'!$C$3) + ('DAT IR'!W91*(1-EXP(-'DAT IR'!$P91*24*(D445-$D$440)))) + (('DAT IR'!$X91-'DAT IR'!$C$3)*EXP(-'DAT IR'!$P91*24*(D445-D440)))</f>
        <v>2741.1421595100287</v>
      </c>
      <c r="F445" s="23"/>
      <c r="G445" s="26">
        <f t="shared" si="20"/>
        <v>3.3008463420173939</v>
      </c>
      <c r="H445" s="32"/>
      <c r="I445" s="85"/>
    </row>
    <row r="446" spans="1:9" x14ac:dyDescent="0.25">
      <c r="C446" s="24">
        <f t="shared" si="18"/>
        <v>0.30624999999999908</v>
      </c>
      <c r="D446" s="24">
        <f t="shared" si="19"/>
        <v>0.63958333333333228</v>
      </c>
      <c r="E446" s="25">
        <f>('DAT IR'!$C$3) + ('DAT IR'!W92*(1-EXP(-'DAT IR'!$P92*24*(D446-$D$445)))) + (('DAT IR'!$X92-'DAT IR'!$C$3)*EXP(-'DAT IR'!$P92*24*(D446-D445)))</f>
        <v>2744.4375090234385</v>
      </c>
      <c r="F446" s="23"/>
      <c r="G446" s="26">
        <f t="shared" si="20"/>
        <v>3.2953495134097466</v>
      </c>
      <c r="H446" s="32"/>
      <c r="I446" s="85"/>
    </row>
    <row r="447" spans="1:9" x14ac:dyDescent="0.25">
      <c r="C447" s="24">
        <f t="shared" si="18"/>
        <v>0.30694444444444352</v>
      </c>
      <c r="D447" s="24">
        <f t="shared" si="19"/>
        <v>0.64027777777777672</v>
      </c>
      <c r="E447" s="25">
        <f>('DAT IR'!$C$3) + ('DAT IR'!W92*(1-EXP(-'DAT IR'!$P92*24*(D447-$D$445)))) + (('DAT IR'!$X92-'DAT IR'!$C$3)*EXP(-'DAT IR'!$P92*24*(D447-D445)))</f>
        <v>2747.7273708619914</v>
      </c>
      <c r="F447" s="23"/>
      <c r="G447" s="26">
        <f t="shared" si="20"/>
        <v>3.2898618385529517</v>
      </c>
      <c r="H447" s="32"/>
      <c r="I447" s="85"/>
    </row>
    <row r="448" spans="1:9" x14ac:dyDescent="0.25">
      <c r="C448" s="24">
        <f t="shared" si="18"/>
        <v>0.30763888888888796</v>
      </c>
      <c r="D448" s="24">
        <f t="shared" si="19"/>
        <v>0.64097222222222117</v>
      </c>
      <c r="E448" s="25">
        <f>('DAT IR'!$C$3) + ('DAT IR'!W92*(1-EXP(-'DAT IR'!$P92*24*(D448-$D$445)))) + (('DAT IR'!$X92-'DAT IR'!$C$3)*EXP(-'DAT IR'!$P92*24*(D448-D445)))</f>
        <v>2751.0117541641962</v>
      </c>
      <c r="F448" s="23"/>
      <c r="G448" s="26">
        <f t="shared" si="20"/>
        <v>3.2843833022047875</v>
      </c>
      <c r="H448" s="32"/>
      <c r="I448" s="85"/>
    </row>
    <row r="449" spans="3:9" x14ac:dyDescent="0.25">
      <c r="C449" s="24">
        <f t="shared" si="18"/>
        <v>0.3083333333333324</v>
      </c>
      <c r="D449" s="24">
        <f t="shared" si="19"/>
        <v>0.64166666666666561</v>
      </c>
      <c r="E449" s="25">
        <f>('DAT IR'!$C$3) + ('DAT IR'!W92*(1-EXP(-'DAT IR'!$P92*24*(D449-$D$445)))) + (('DAT IR'!$X92-'DAT IR'!$C$3)*EXP(-'DAT IR'!$P92*24*(D449-D445)))</f>
        <v>2754.2906680533406</v>
      </c>
      <c r="F449" s="23"/>
      <c r="G449" s="26">
        <f t="shared" si="20"/>
        <v>3.2789138891444054</v>
      </c>
      <c r="H449" s="32"/>
      <c r="I449" s="85"/>
    </row>
    <row r="450" spans="3:9" x14ac:dyDescent="0.25">
      <c r="C450" s="24">
        <f t="shared" si="18"/>
        <v>0.30902777777777685</v>
      </c>
      <c r="D450" s="24">
        <f t="shared" si="19"/>
        <v>0.64236111111111005</v>
      </c>
      <c r="E450" s="25">
        <f>('DAT IR'!$C$3) + ('DAT IR'!W92*(1-EXP(-'DAT IR'!$P92*24*(D450-$D$445)))) + (('DAT IR'!$X92-'DAT IR'!$C$3)*EXP(-'DAT IR'!$P92*24*(D450-D445)))</f>
        <v>2757.5641216375211</v>
      </c>
      <c r="F450" s="23"/>
      <c r="G450" s="26">
        <f t="shared" si="20"/>
        <v>3.2734535841805155</v>
      </c>
      <c r="H450" s="32"/>
      <c r="I450" s="85"/>
    </row>
    <row r="451" spans="3:9" x14ac:dyDescent="0.25">
      <c r="C451" s="24">
        <f t="shared" si="18"/>
        <v>0.30972222222222129</v>
      </c>
      <c r="D451" s="24">
        <f t="shared" si="19"/>
        <v>0.64305555555555449</v>
      </c>
      <c r="E451" s="25">
        <f>('DAT IR'!$C$3) + ('DAT IR'!W93*(1-EXP(-'DAT IR'!$P93*24*(D451-$D$450)))) + (('DAT IR'!$X93-'DAT IR'!$C$3)*EXP(-'DAT IR'!$P93*24*(D451-D450)))</f>
        <v>2760.8321240096661</v>
      </c>
      <c r="F451" s="23"/>
      <c r="G451" s="26">
        <f t="shared" si="20"/>
        <v>3.2680023721450198</v>
      </c>
      <c r="H451" s="32"/>
      <c r="I451" s="85"/>
    </row>
    <row r="452" spans="3:9" x14ac:dyDescent="0.25">
      <c r="C452" s="24">
        <f t="shared" si="18"/>
        <v>0.31041666666666573</v>
      </c>
      <c r="D452" s="24">
        <f t="shared" si="19"/>
        <v>0.64374999999999893</v>
      </c>
      <c r="E452" s="25">
        <f>('DAT IR'!$C$3) + ('DAT IR'!W93*(1-EXP(-'DAT IR'!$P93*24*(D452-$D$450)))) + (('DAT IR'!$X93-'DAT IR'!$C$3)*EXP(-'DAT IR'!$P93*24*(D452-D450)))</f>
        <v>2764.0946842475632</v>
      </c>
      <c r="F452" s="23"/>
      <c r="G452" s="26">
        <f t="shared" si="20"/>
        <v>3.2625602378971053</v>
      </c>
      <c r="H452" s="32"/>
      <c r="I452" s="85"/>
    </row>
    <row r="453" spans="3:9" x14ac:dyDescent="0.25">
      <c r="C453" s="24">
        <f t="shared" si="18"/>
        <v>0.31111111111111017</v>
      </c>
      <c r="D453" s="24">
        <f t="shared" si="19"/>
        <v>0.64444444444444338</v>
      </c>
      <c r="E453" s="25">
        <f>('DAT IR'!$C$3) + ('DAT IR'!W93*(1-EXP(-'DAT IR'!$P93*24*(D453-$D$450)))) + (('DAT IR'!$X93-'DAT IR'!$C$3)*EXP(-'DAT IR'!$P93*24*(D453-D450)))</f>
        <v>2767.3518114138806</v>
      </c>
      <c r="F453" s="23"/>
      <c r="G453" s="26">
        <f t="shared" si="20"/>
        <v>3.257127166317332</v>
      </c>
      <c r="H453" s="32"/>
      <c r="I453" s="85"/>
    </row>
    <row r="454" spans="3:9" x14ac:dyDescent="0.25">
      <c r="C454" s="24">
        <f t="shared" ref="C454:C517" si="21">C453+$B$2</f>
        <v>0.31180555555555461</v>
      </c>
      <c r="D454" s="24">
        <f t="shared" ref="D454:D517" si="22">D453+$B$2</f>
        <v>0.64513888888888782</v>
      </c>
      <c r="E454" s="25">
        <f>('DAT IR'!$C$3) + ('DAT IR'!W93*(1-EXP(-'DAT IR'!$P93*24*(D454-$D$450)))) + (('DAT IR'!$X93-'DAT IR'!$C$3)*EXP(-'DAT IR'!$P93*24*(D454-D450)))</f>
        <v>2770.6035145561964</v>
      </c>
      <c r="F454" s="23"/>
      <c r="G454" s="26">
        <f t="shared" ref="G454:G517" si="23">E454-E453</f>
        <v>3.2517031423158187</v>
      </c>
      <c r="H454" s="32"/>
      <c r="I454" s="85"/>
    </row>
    <row r="455" spans="3:9" x14ac:dyDescent="0.25">
      <c r="C455" s="24">
        <f t="shared" si="21"/>
        <v>0.31249999999999906</v>
      </c>
      <c r="D455" s="24">
        <f t="shared" si="22"/>
        <v>0.64583333333333226</v>
      </c>
      <c r="E455" s="25">
        <f>('DAT IR'!$C$3) + ('DAT IR'!W93*(1-EXP(-'DAT IR'!$P93*24*(D455-$D$450)))) + (('DAT IR'!$X93-'DAT IR'!$C$3)*EXP(-'DAT IR'!$P93*24*(D455-D450)))</f>
        <v>2773.8498027070218</v>
      </c>
      <c r="F455" s="23"/>
      <c r="G455" s="26">
        <f t="shared" si="23"/>
        <v>3.2462881508254213</v>
      </c>
      <c r="H455" s="32"/>
      <c r="I455" s="85"/>
    </row>
    <row r="456" spans="3:9" x14ac:dyDescent="0.25">
      <c r="C456" s="24">
        <f t="shared" si="21"/>
        <v>0.3131944444444435</v>
      </c>
      <c r="D456" s="24">
        <f t="shared" si="22"/>
        <v>0.6465277777777767</v>
      </c>
      <c r="E456" s="25">
        <f>('DAT IR'!$C$3) + ('DAT IR'!W94*(1-EXP(-'DAT IR'!$P94*24*(D456-$D$455)))) + (('DAT IR'!$X94-'DAT IR'!$C$3)*EXP(-'DAT IR'!$P94*24*(D456-D455)))</f>
        <v>2777.0906848838254</v>
      </c>
      <c r="F456" s="23"/>
      <c r="G456" s="26">
        <f t="shared" si="23"/>
        <v>3.2408821768035523</v>
      </c>
      <c r="H456" s="32"/>
      <c r="I456" s="85"/>
    </row>
    <row r="457" spans="3:9" x14ac:dyDescent="0.25">
      <c r="C457" s="24">
        <f t="shared" si="21"/>
        <v>0.31388888888888794</v>
      </c>
      <c r="D457" s="24">
        <f t="shared" si="22"/>
        <v>0.64722222222222114</v>
      </c>
      <c r="E457" s="25">
        <f>('DAT IR'!$C$3) + ('DAT IR'!W94*(1-EXP(-'DAT IR'!$P94*24*(D457-$D$455)))) + (('DAT IR'!$X94-'DAT IR'!$C$3)*EXP(-'DAT IR'!$P94*24*(D457-D455)))</f>
        <v>2780.3261700890598</v>
      </c>
      <c r="F457" s="23"/>
      <c r="G457" s="26">
        <f t="shared" si="23"/>
        <v>3.235485205234454</v>
      </c>
      <c r="H457" s="32"/>
      <c r="I457" s="85"/>
    </row>
    <row r="458" spans="3:9" x14ac:dyDescent="0.25">
      <c r="C458" s="24">
        <f t="shared" si="21"/>
        <v>0.31458333333333238</v>
      </c>
      <c r="D458" s="24">
        <f t="shared" si="22"/>
        <v>0.64791666666666559</v>
      </c>
      <c r="E458" s="25">
        <f>('DAT IR'!$C$3) + ('DAT IR'!W94*(1-EXP(-'DAT IR'!$P94*24*(D458-$D$455)))) + (('DAT IR'!$X94-'DAT IR'!$C$3)*EXP(-'DAT IR'!$P94*24*(D458-D455)))</f>
        <v>2783.5562673101858</v>
      </c>
      <c r="F458" s="23"/>
      <c r="G458" s="26">
        <f t="shared" si="23"/>
        <v>3.2300972211260159</v>
      </c>
      <c r="H458" s="32"/>
      <c r="I458" s="85"/>
    </row>
    <row r="459" spans="3:9" x14ac:dyDescent="0.25">
      <c r="C459" s="24">
        <f t="shared" si="21"/>
        <v>0.31527777777777682</v>
      </c>
      <c r="D459" s="24">
        <f t="shared" si="22"/>
        <v>0.64861111111111003</v>
      </c>
      <c r="E459" s="25">
        <f>('DAT IR'!$C$3) + ('DAT IR'!W94*(1-EXP(-'DAT IR'!$P94*24*(D459-$D$455)))) + (('DAT IR'!$X94-'DAT IR'!$C$3)*EXP(-'DAT IR'!$P94*24*(D459-D455)))</f>
        <v>2786.7809855196983</v>
      </c>
      <c r="F459" s="23"/>
      <c r="G459" s="26">
        <f t="shared" si="23"/>
        <v>3.2247182095125027</v>
      </c>
      <c r="H459" s="32"/>
      <c r="I459" s="85"/>
    </row>
    <row r="460" spans="3:9" x14ac:dyDescent="0.25">
      <c r="C460" s="24">
        <f t="shared" si="21"/>
        <v>0.31597222222222127</v>
      </c>
      <c r="D460" s="24">
        <f t="shared" si="22"/>
        <v>0.64930555555555447</v>
      </c>
      <c r="E460" s="25">
        <f>('DAT IR'!$C$3) + ('DAT IR'!W94*(1-EXP(-'DAT IR'!$P94*24*(D460-$D$455)))) + (('DAT IR'!$X94-'DAT IR'!$C$3)*EXP(-'DAT IR'!$P94*24*(D460-D455)))</f>
        <v>2790.0003336751502</v>
      </c>
      <c r="F460" s="23"/>
      <c r="G460" s="26">
        <f t="shared" si="23"/>
        <v>3.2193481554518257</v>
      </c>
      <c r="H460" s="32"/>
      <c r="I460" s="85"/>
    </row>
    <row r="461" spans="3:9" x14ac:dyDescent="0.25">
      <c r="C461" s="24">
        <f t="shared" si="21"/>
        <v>0.31666666666666571</v>
      </c>
      <c r="D461" s="24">
        <f t="shared" si="22"/>
        <v>0.64999999999999891</v>
      </c>
      <c r="E461" s="25">
        <f>('DAT IR'!$C$3) + ('DAT IR'!W95*(1-EXP(-'DAT IR'!$P95*24*(D461-$D$460)))) + (('DAT IR'!$X95-'DAT IR'!$C$3)*EXP(-'DAT IR'!$P95*24*(D461-D460)))</f>
        <v>2793.2143207191762</v>
      </c>
      <c r="F461" s="23"/>
      <c r="G461" s="26">
        <f t="shared" si="23"/>
        <v>3.2139870440259983</v>
      </c>
      <c r="H461" s="32"/>
      <c r="I461" s="85"/>
    </row>
    <row r="462" spans="3:9" x14ac:dyDescent="0.25">
      <c r="C462" s="24">
        <f t="shared" si="21"/>
        <v>0.31736111111111015</v>
      </c>
      <c r="D462" s="24">
        <f t="shared" si="22"/>
        <v>0.65069444444444335</v>
      </c>
      <c r="E462" s="25">
        <f>('DAT IR'!$C$3) + ('DAT IR'!W95*(1-EXP(-'DAT IR'!$P95*24*(D462-$D$460)))) + (('DAT IR'!$X95-'DAT IR'!$C$3)*EXP(-'DAT IR'!$P95*24*(D462-D460)))</f>
        <v>2796.4229555795209</v>
      </c>
      <c r="F462" s="23"/>
      <c r="G462" s="26">
        <f t="shared" si="23"/>
        <v>3.2086348603447732</v>
      </c>
      <c r="H462" s="32"/>
      <c r="I462" s="85"/>
    </row>
    <row r="463" spans="3:9" x14ac:dyDescent="0.25">
      <c r="C463" s="24">
        <f t="shared" si="21"/>
        <v>0.31805555555555459</v>
      </c>
      <c r="D463" s="24">
        <f t="shared" si="22"/>
        <v>0.6513888888888878</v>
      </c>
      <c r="E463" s="25">
        <f>('DAT IR'!$C$3) + ('DAT IR'!W95*(1-EXP(-'DAT IR'!$P95*24*(D463-$D$460)))) + (('DAT IR'!$X95-'DAT IR'!$C$3)*EXP(-'DAT IR'!$P95*24*(D463-D460)))</f>
        <v>2799.6262471690616</v>
      </c>
      <c r="F463" s="23"/>
      <c r="G463" s="26">
        <f t="shared" si="23"/>
        <v>3.2032915895406404</v>
      </c>
      <c r="H463" s="32"/>
      <c r="I463" s="85"/>
    </row>
    <row r="464" spans="3:9" x14ac:dyDescent="0.25">
      <c r="C464" s="24">
        <f t="shared" si="21"/>
        <v>0.31874999999999903</v>
      </c>
      <c r="D464" s="24">
        <f t="shared" si="22"/>
        <v>0.65208333333333224</v>
      </c>
      <c r="E464" s="25">
        <f>('DAT IR'!$C$3) + ('DAT IR'!W95*(1-EXP(-'DAT IR'!$P95*24*(D464-$D$460)))) + (('DAT IR'!$X95-'DAT IR'!$C$3)*EXP(-'DAT IR'!$P95*24*(D464-D460)))</f>
        <v>2802.8242043858313</v>
      </c>
      <c r="F464" s="23"/>
      <c r="G464" s="26">
        <f t="shared" si="23"/>
        <v>3.197957216769737</v>
      </c>
      <c r="H464" s="32"/>
      <c r="I464" s="85"/>
    </row>
    <row r="465" spans="3:9" x14ac:dyDescent="0.25">
      <c r="C465" s="24">
        <f t="shared" si="21"/>
        <v>0.31944444444444348</v>
      </c>
      <c r="D465" s="24">
        <f t="shared" si="22"/>
        <v>0.65277777777777668</v>
      </c>
      <c r="E465" s="25">
        <f>('DAT IR'!$C$3) + ('DAT IR'!W95*(1-EXP(-'DAT IR'!$P95*24*(D465-$D$460)))) + (('DAT IR'!$X95-'DAT IR'!$C$3)*EXP(-'DAT IR'!$P95*24*(D465-D460)))</f>
        <v>2806.0168361130472</v>
      </c>
      <c r="F465" s="23"/>
      <c r="G465" s="26">
        <f t="shared" si="23"/>
        <v>3.1926317272159395</v>
      </c>
      <c r="H465" s="32"/>
      <c r="I465" s="85"/>
    </row>
    <row r="466" spans="3:9" x14ac:dyDescent="0.25">
      <c r="C466" s="24">
        <f t="shared" si="21"/>
        <v>0.32013888888888792</v>
      </c>
      <c r="D466" s="24">
        <f t="shared" si="22"/>
        <v>0.65347222222222112</v>
      </c>
      <c r="E466" s="25">
        <f>('DAT IR'!$C$3) + ('DAT IR'!W96*(1-EXP(-'DAT IR'!$P96*24*(D466-$D$465)))) + (('DAT IR'!$X96-'DAT IR'!$C$3)*EXP(-'DAT IR'!$P96*24*(D466-D465)))</f>
        <v>2809.2041512191327</v>
      </c>
      <c r="F466" s="23"/>
      <c r="G466" s="26">
        <f t="shared" si="23"/>
        <v>3.187315106085407</v>
      </c>
      <c r="H466" s="32"/>
      <c r="I466" s="85"/>
    </row>
    <row r="467" spans="3:9" x14ac:dyDescent="0.25">
      <c r="C467" s="24">
        <f t="shared" si="21"/>
        <v>0.32083333333333236</v>
      </c>
      <c r="D467" s="24">
        <f t="shared" si="22"/>
        <v>0.65416666666666556</v>
      </c>
      <c r="E467" s="25">
        <f>('DAT IR'!$C$3) + ('DAT IR'!W96*(1-EXP(-'DAT IR'!$P96*24*(D467-$D$465)))) + (('DAT IR'!$X96-'DAT IR'!$C$3)*EXP(-'DAT IR'!$P96*24*(D467-D465)))</f>
        <v>2812.3861585577424</v>
      </c>
      <c r="F467" s="23"/>
      <c r="G467" s="26">
        <f t="shared" si="23"/>
        <v>3.1820073386097647</v>
      </c>
      <c r="H467" s="32"/>
      <c r="I467" s="85"/>
    </row>
    <row r="468" spans="3:9" x14ac:dyDescent="0.25">
      <c r="C468" s="24">
        <f t="shared" si="21"/>
        <v>0.3215277777777768</v>
      </c>
      <c r="D468" s="24">
        <f t="shared" si="22"/>
        <v>0.65486111111111001</v>
      </c>
      <c r="E468" s="25">
        <f>('DAT IR'!$C$3) + ('DAT IR'!W96*(1-EXP(-'DAT IR'!$P96*24*(D468-$D$465)))) + (('DAT IR'!$X96-'DAT IR'!$C$3)*EXP(-'DAT IR'!$P96*24*(D468-D465)))</f>
        <v>2815.562866967789</v>
      </c>
      <c r="F468" s="23"/>
      <c r="G468" s="26">
        <f t="shared" si="23"/>
        <v>3.1767084100465581</v>
      </c>
      <c r="H468" s="32"/>
      <c r="I468" s="85"/>
    </row>
    <row r="469" spans="3:9" x14ac:dyDescent="0.25">
      <c r="C469" s="24">
        <f t="shared" si="21"/>
        <v>0.32222222222222124</v>
      </c>
      <c r="D469" s="24">
        <f t="shared" si="22"/>
        <v>0.65555555555555445</v>
      </c>
      <c r="E469" s="25">
        <f>('DAT IR'!$C$3) + ('DAT IR'!W96*(1-EXP(-'DAT IR'!$P96*24*(D469-$D$465)))) + (('DAT IR'!$X96-'DAT IR'!$C$3)*EXP(-'DAT IR'!$P96*24*(D469-D465)))</f>
        <v>2818.7342852734637</v>
      </c>
      <c r="F469" s="23"/>
      <c r="G469" s="26">
        <f t="shared" si="23"/>
        <v>3.1714183056747061</v>
      </c>
      <c r="H469" s="32"/>
      <c r="I469" s="85"/>
    </row>
    <row r="470" spans="3:9" x14ac:dyDescent="0.25">
      <c r="C470" s="24">
        <f t="shared" si="21"/>
        <v>0.32291666666666569</v>
      </c>
      <c r="D470" s="24">
        <f t="shared" si="22"/>
        <v>0.65624999999999889</v>
      </c>
      <c r="E470" s="25">
        <f>('DAT IR'!$C$3) + ('DAT IR'!W96*(1-EXP(-'DAT IR'!$P96*24*(D470-$D$465)))) + (('DAT IR'!$X96-'DAT IR'!$C$3)*EXP(-'DAT IR'!$P96*24*(D470-D465)))</f>
        <v>2821.9004222842636</v>
      </c>
      <c r="F470" s="23"/>
      <c r="G470" s="26">
        <f t="shared" si="23"/>
        <v>3.1661370107999574</v>
      </c>
      <c r="H470" s="32"/>
      <c r="I470" s="85"/>
    </row>
    <row r="471" spans="3:9" x14ac:dyDescent="0.25">
      <c r="C471" s="24">
        <f t="shared" si="21"/>
        <v>0.32361111111111013</v>
      </c>
      <c r="D471" s="24">
        <f t="shared" si="22"/>
        <v>0.65694444444444333</v>
      </c>
      <c r="E471" s="25">
        <f>('DAT IR'!$C$3) + ('DAT IR'!W97*(1-EXP(-'DAT IR'!$P97*24*(D471-$D$470)))) + (('DAT IR'!$X97-'DAT IR'!$C$3)*EXP(-'DAT IR'!$P97*24*(D471-D470)))</f>
        <v>2825.0612867950158</v>
      </c>
      <c r="F471" s="23"/>
      <c r="G471" s="26">
        <f t="shared" si="23"/>
        <v>3.1608645107521625</v>
      </c>
      <c r="H471" s="32"/>
      <c r="I471" s="85"/>
    </row>
    <row r="472" spans="3:9" x14ac:dyDescent="0.25">
      <c r="C472" s="24">
        <f t="shared" si="21"/>
        <v>0.32430555555555457</v>
      </c>
      <c r="D472" s="24">
        <f t="shared" si="22"/>
        <v>0.65763888888888777</v>
      </c>
      <c r="E472" s="25">
        <f>('DAT IR'!$C$3) + ('DAT IR'!W97*(1-EXP(-'DAT IR'!$P97*24*(D472-$D$470)))) + (('DAT IR'!$X97-'DAT IR'!$C$3)*EXP(-'DAT IR'!$P97*24*(D472-D470)))</f>
        <v>2828.2168875859024</v>
      </c>
      <c r="F472" s="23"/>
      <c r="G472" s="26">
        <f t="shared" si="23"/>
        <v>3.1556007908866377</v>
      </c>
      <c r="H472" s="32"/>
      <c r="I472" s="85"/>
    </row>
    <row r="473" spans="3:9" x14ac:dyDescent="0.25">
      <c r="C473" s="24">
        <f t="shared" si="21"/>
        <v>0.32499999999999901</v>
      </c>
      <c r="D473" s="24">
        <f t="shared" si="22"/>
        <v>0.65833333333333222</v>
      </c>
      <c r="E473" s="25">
        <f>('DAT IR'!$C$3) + ('DAT IR'!W97*(1-EXP(-'DAT IR'!$P97*24*(D473-$D$470)))) + (('DAT IR'!$X97-'DAT IR'!$C$3)*EXP(-'DAT IR'!$P97*24*(D473-D470)))</f>
        <v>2831.3672334224816</v>
      </c>
      <c r="F473" s="23"/>
      <c r="G473" s="26">
        <f t="shared" si="23"/>
        <v>3.150345836579163</v>
      </c>
      <c r="H473" s="32"/>
      <c r="I473" s="85"/>
    </row>
    <row r="474" spans="3:9" x14ac:dyDescent="0.25">
      <c r="C474" s="24">
        <f t="shared" si="21"/>
        <v>0.32569444444444345</v>
      </c>
      <c r="D474" s="24">
        <f t="shared" si="22"/>
        <v>0.65902777777777666</v>
      </c>
      <c r="E474" s="25">
        <f>('DAT IR'!$C$3) + ('DAT IR'!W97*(1-EXP(-'DAT IR'!$P97*24*(D474-$D$470)))) + (('DAT IR'!$X97-'DAT IR'!$C$3)*EXP(-'DAT IR'!$P97*24*(D474-D470)))</f>
        <v>2834.5123330557176</v>
      </c>
      <c r="F474" s="23"/>
      <c r="G474" s="26">
        <f t="shared" si="23"/>
        <v>3.1450996332359864</v>
      </c>
      <c r="H474" s="32"/>
      <c r="I474" s="85"/>
    </row>
    <row r="475" spans="3:9" x14ac:dyDescent="0.25">
      <c r="C475" s="24">
        <f t="shared" si="21"/>
        <v>0.3263888888888879</v>
      </c>
      <c r="D475" s="24">
        <f t="shared" si="22"/>
        <v>0.6597222222222211</v>
      </c>
      <c r="E475" s="25">
        <f>('DAT IR'!$C$3) + ('DAT IR'!W97*(1-EXP(-'DAT IR'!$P97*24*(D475-$D$470)))) + (('DAT IR'!$X97-'DAT IR'!$C$3)*EXP(-'DAT IR'!$P97*24*(D475-D470)))</f>
        <v>2837.6521952219996</v>
      </c>
      <c r="F475" s="23"/>
      <c r="G475" s="26">
        <f t="shared" si="23"/>
        <v>3.1398621662820005</v>
      </c>
      <c r="H475" s="32"/>
      <c r="I475" s="85"/>
    </row>
    <row r="476" spans="3:9" x14ac:dyDescent="0.25">
      <c r="C476" s="24">
        <f t="shared" si="21"/>
        <v>0.32708333333333234</v>
      </c>
      <c r="D476" s="24">
        <f t="shared" si="22"/>
        <v>0.66041666666666554</v>
      </c>
      <c r="E476" s="25">
        <f>('DAT IR'!$C$3) + ('DAT IR'!W98*(1-EXP(-'DAT IR'!$P98*24*(D476-$D$475)))) + (('DAT IR'!$X98-'DAT IR'!$C$3)*EXP(-'DAT IR'!$P98*24*(D476-D475)))</f>
        <v>2840.786828643169</v>
      </c>
      <c r="F476" s="23"/>
      <c r="G476" s="26">
        <f t="shared" si="23"/>
        <v>3.1346334211693829</v>
      </c>
      <c r="H476" s="32"/>
      <c r="I476" s="85"/>
    </row>
    <row r="477" spans="3:9" x14ac:dyDescent="0.25">
      <c r="C477" s="24">
        <f t="shared" si="21"/>
        <v>0.32777777777777678</v>
      </c>
      <c r="D477" s="24">
        <f t="shared" si="22"/>
        <v>0.66111111111110998</v>
      </c>
      <c r="E477" s="25">
        <f>('DAT IR'!$C$3) + ('DAT IR'!W98*(1-EXP(-'DAT IR'!$P98*24*(D477-$D$475)))) + (('DAT IR'!$X98-'DAT IR'!$C$3)*EXP(-'DAT IR'!$P98*24*(D477-D475)))</f>
        <v>2843.9162420265429</v>
      </c>
      <c r="F477" s="23"/>
      <c r="G477" s="26">
        <f t="shared" si="23"/>
        <v>3.1294133833739579</v>
      </c>
      <c r="H477" s="32"/>
      <c r="I477" s="85"/>
    </row>
    <row r="478" spans="3:9" x14ac:dyDescent="0.25">
      <c r="C478" s="24">
        <f t="shared" si="21"/>
        <v>0.32847222222222122</v>
      </c>
      <c r="D478" s="24">
        <f t="shared" si="22"/>
        <v>0.66180555555555443</v>
      </c>
      <c r="E478" s="25">
        <f>('DAT IR'!$C$3) + ('DAT IR'!W98*(1-EXP(-'DAT IR'!$P98*24*(D478-$D$475)))) + (('DAT IR'!$X98-'DAT IR'!$C$3)*EXP(-'DAT IR'!$P98*24*(D478-D475)))</f>
        <v>2847.0404440649386</v>
      </c>
      <c r="F478" s="23"/>
      <c r="G478" s="26">
        <f t="shared" si="23"/>
        <v>3.1242020383956515</v>
      </c>
      <c r="H478" s="32"/>
      <c r="I478" s="85"/>
    </row>
    <row r="479" spans="3:9" x14ac:dyDescent="0.25">
      <c r="C479" s="24">
        <f t="shared" si="21"/>
        <v>0.32916666666666566</v>
      </c>
      <c r="D479" s="24">
        <f t="shared" si="22"/>
        <v>0.66249999999999887</v>
      </c>
      <c r="E479" s="25">
        <f>('DAT IR'!$C$3) + ('DAT IR'!W98*(1-EXP(-'DAT IR'!$P98*24*(D479-$D$475)))) + (('DAT IR'!$X98-'DAT IR'!$C$3)*EXP(-'DAT IR'!$P98*24*(D479-D475)))</f>
        <v>2850.1594434366966</v>
      </c>
      <c r="F479" s="23"/>
      <c r="G479" s="26">
        <f t="shared" si="23"/>
        <v>3.1189993717580364</v>
      </c>
      <c r="H479" s="32"/>
      <c r="I479" s="85"/>
    </row>
    <row r="480" spans="3:9" x14ac:dyDescent="0.25">
      <c r="C480" s="24">
        <f t="shared" si="21"/>
        <v>0.32986111111111011</v>
      </c>
      <c r="D480" s="24">
        <f t="shared" si="22"/>
        <v>0.66319444444444331</v>
      </c>
      <c r="E480" s="25">
        <f>('DAT IR'!$C$3) + ('DAT IR'!W98*(1-EXP(-'DAT IR'!$P98*24*(D480-$D$475)))) + (('DAT IR'!$X98-'DAT IR'!$C$3)*EXP(-'DAT IR'!$P98*24*(D480-D475)))</f>
        <v>2853.2732488057068</v>
      </c>
      <c r="F480" s="23"/>
      <c r="G480" s="26">
        <f t="shared" si="23"/>
        <v>3.1138053690101515</v>
      </c>
      <c r="H480" s="32"/>
      <c r="I480" s="85"/>
    </row>
    <row r="481" spans="1:9" x14ac:dyDescent="0.25">
      <c r="C481" s="24">
        <f t="shared" si="21"/>
        <v>0.33055555555555455</v>
      </c>
      <c r="D481" s="24">
        <f t="shared" si="22"/>
        <v>0.66388888888888775</v>
      </c>
      <c r="E481" s="25">
        <f>('DAT IR'!$C$3) + ('DAT IR'!W99*(1-EXP(-'DAT IR'!$P99*24*(D481-$D$480)))) + (('DAT IR'!$X99-'DAT IR'!$C$3)*EXP(-'DAT IR'!$P99*24*(D481-D480)))</f>
        <v>2856.3818688214296</v>
      </c>
      <c r="F481" s="23"/>
      <c r="G481" s="26">
        <f t="shared" si="23"/>
        <v>3.1086200157228632</v>
      </c>
      <c r="H481" s="32"/>
      <c r="I481" s="85"/>
    </row>
    <row r="482" spans="1:9" x14ac:dyDescent="0.25">
      <c r="C482" s="24">
        <f t="shared" si="21"/>
        <v>0.33124999999999899</v>
      </c>
      <c r="D482" s="24">
        <f t="shared" si="22"/>
        <v>0.66458333333333219</v>
      </c>
      <c r="E482" s="25">
        <f>('DAT IR'!$C$3) + ('DAT IR'!W99*(1-EXP(-'DAT IR'!$P99*24*(D482-$D$480)))) + (('DAT IR'!$X99-'DAT IR'!$C$3)*EXP(-'DAT IR'!$P99*24*(D482-D480)))</f>
        <v>2859.4853121189226</v>
      </c>
      <c r="F482" s="23"/>
      <c r="G482" s="26">
        <f t="shared" si="23"/>
        <v>3.1034432974929587</v>
      </c>
      <c r="H482" s="32"/>
      <c r="I482" s="85"/>
    </row>
    <row r="483" spans="1:9" x14ac:dyDescent="0.25">
      <c r="C483" s="24">
        <f t="shared" si="21"/>
        <v>0.33194444444444343</v>
      </c>
      <c r="D483" s="24">
        <f t="shared" si="22"/>
        <v>0.66527777777777664</v>
      </c>
      <c r="E483" s="25">
        <f>('DAT IR'!$C$3) + ('DAT IR'!W99*(1-EXP(-'DAT IR'!$P99*24*(D483-$D$480)))) + (('DAT IR'!$X99-'DAT IR'!$C$3)*EXP(-'DAT IR'!$P99*24*(D483-D480)))</f>
        <v>2862.5835873188648</v>
      </c>
      <c r="F483" s="23"/>
      <c r="G483" s="26">
        <f t="shared" si="23"/>
        <v>3.0982751999422362</v>
      </c>
      <c r="H483" s="32"/>
      <c r="I483" s="85"/>
    </row>
    <row r="484" spans="1:9" x14ac:dyDescent="0.25">
      <c r="C484" s="24">
        <f t="shared" si="21"/>
        <v>0.33263888888888787</v>
      </c>
      <c r="D484" s="24">
        <f t="shared" si="22"/>
        <v>0.66597222222222108</v>
      </c>
      <c r="E484" s="25">
        <f>('DAT IR'!$C$3) + ('DAT IR'!W99*(1-EXP(-'DAT IR'!$P99*24*(D484-$D$480)))) + (('DAT IR'!$X99-'DAT IR'!$C$3)*EXP(-'DAT IR'!$P99*24*(D484-D480)))</f>
        <v>2865.6767030275773</v>
      </c>
      <c r="F484" s="23"/>
      <c r="G484" s="26">
        <f t="shared" si="23"/>
        <v>3.093115708712503</v>
      </c>
      <c r="H484" s="32"/>
      <c r="I484" s="85"/>
    </row>
    <row r="485" spans="1:9" x14ac:dyDescent="0.25">
      <c r="A485" s="19"/>
      <c r="B485" s="19"/>
      <c r="C485" s="34">
        <f t="shared" si="21"/>
        <v>0.33333333333333232</v>
      </c>
      <c r="D485" s="34">
        <f t="shared" si="22"/>
        <v>0.66666666666666552</v>
      </c>
      <c r="E485" s="35">
        <f>('DAT IR'!$C$3) + ('DAT IR'!W99*(1-EXP(-'DAT IR'!$P99*24*(D485-$D$480)))) + (('DAT IR'!$X99-'DAT IR'!$C$3)*EXP(-'DAT IR'!$P99*24*(D485-D480)))</f>
        <v>2868.7646678370502</v>
      </c>
      <c r="F485" s="30"/>
      <c r="G485" s="36">
        <f t="shared" si="23"/>
        <v>3.0879648094728509</v>
      </c>
      <c r="H485" s="32"/>
      <c r="I485" s="85"/>
    </row>
    <row r="486" spans="1:9" x14ac:dyDescent="0.25">
      <c r="C486" s="24">
        <f t="shared" si="21"/>
        <v>0.33402777777777676</v>
      </c>
      <c r="D486" s="24">
        <f t="shared" si="22"/>
        <v>0.66736111111110996</v>
      </c>
      <c r="E486" s="25">
        <f>('DAT IR'!$C$3) + ('DAT IR'!W100*(1-EXP(-'DAT IR'!$P100*24*(D486-$D$485)))) + (('DAT IR'!$X100-'DAT IR'!$C$3)*EXP(-'DAT IR'!$P100*24*(D486-D485)))</f>
        <v>2871.8474903249653</v>
      </c>
      <c r="F486" s="23" t="s">
        <v>165</v>
      </c>
      <c r="G486" s="26">
        <f t="shared" si="23"/>
        <v>3.0828224879151094</v>
      </c>
      <c r="H486" s="32"/>
      <c r="I486" s="85"/>
    </row>
    <row r="487" spans="1:9" x14ac:dyDescent="0.25">
      <c r="C487" s="24">
        <f t="shared" si="21"/>
        <v>0.3347222222222212</v>
      </c>
      <c r="D487" s="24">
        <f t="shared" si="22"/>
        <v>0.6680555555555544</v>
      </c>
      <c r="E487" s="25">
        <f>('DAT IR'!$C$3) + ('DAT IR'!W100*(1-EXP(-'DAT IR'!$P100*24*(D487-$D$485)))) + (('DAT IR'!$X100-'DAT IR'!$C$3)*EXP(-'DAT IR'!$P100*24*(D487-D485)))</f>
        <v>2874.9251790547214</v>
      </c>
      <c r="F487" s="23"/>
      <c r="G487" s="26">
        <f t="shared" si="23"/>
        <v>3.0776887297561188</v>
      </c>
      <c r="H487" s="32"/>
      <c r="I487" s="85"/>
    </row>
    <row r="488" spans="1:9" x14ac:dyDescent="0.25">
      <c r="C488" s="24">
        <f t="shared" si="21"/>
        <v>0.33541666666666564</v>
      </c>
      <c r="D488" s="24">
        <f t="shared" si="22"/>
        <v>0.66874999999999885</v>
      </c>
      <c r="E488" s="25">
        <f>('DAT IR'!$C$3) + ('DAT IR'!W100*(1-EXP(-'DAT IR'!$P100*24*(D488-$D$485)))) + (('DAT IR'!$X100-'DAT IR'!$C$3)*EXP(-'DAT IR'!$P100*24*(D488-D485)))</f>
        <v>2877.9977425754546</v>
      </c>
      <c r="F488" s="23"/>
      <c r="G488" s="26">
        <f t="shared" si="23"/>
        <v>3.0725635207331834</v>
      </c>
      <c r="H488" s="32"/>
      <c r="I488" s="85"/>
    </row>
    <row r="489" spans="1:9" x14ac:dyDescent="0.25">
      <c r="C489" s="24">
        <f t="shared" si="21"/>
        <v>0.33611111111111008</v>
      </c>
      <c r="D489" s="24">
        <f t="shared" si="22"/>
        <v>0.66944444444444329</v>
      </c>
      <c r="E489" s="25">
        <f>('DAT IR'!$C$3) + ('DAT IR'!W100*(1-EXP(-'DAT IR'!$P100*24*(D489-$D$485)))) + (('DAT IR'!$X100-'DAT IR'!$C$3)*EXP(-'DAT IR'!$P100*24*(D489-D485)))</f>
        <v>2881.0651894220659</v>
      </c>
      <c r="F489" s="23"/>
      <c r="G489" s="26">
        <f t="shared" si="23"/>
        <v>3.0674468466113467</v>
      </c>
      <c r="H489" s="32"/>
      <c r="I489" s="85"/>
    </row>
    <row r="490" spans="1:9" x14ac:dyDescent="0.25">
      <c r="C490" s="24">
        <f t="shared" si="21"/>
        <v>0.33680555555555453</v>
      </c>
      <c r="D490" s="24">
        <f t="shared" si="22"/>
        <v>0.67013888888888773</v>
      </c>
      <c r="E490" s="25">
        <f>('DAT IR'!$C$3) + ('DAT IR'!W100*(1-EXP(-'DAT IR'!$P100*24*(D490-$D$485)))) + (('DAT IR'!$X100-'DAT IR'!$C$3)*EXP(-'DAT IR'!$P100*24*(D490-D485)))</f>
        <v>2884.1275281152439</v>
      </c>
      <c r="F490" s="23"/>
      <c r="G490" s="26">
        <f t="shared" si="23"/>
        <v>3.0623386931779351</v>
      </c>
      <c r="H490" s="32"/>
      <c r="I490" s="85"/>
    </row>
    <row r="491" spans="1:9" x14ac:dyDescent="0.25">
      <c r="C491" s="24">
        <f t="shared" si="21"/>
        <v>0.33749999999999897</v>
      </c>
      <c r="D491" s="24">
        <f t="shared" si="22"/>
        <v>0.67083333333333217</v>
      </c>
      <c r="E491" s="25">
        <f>('DAT IR'!$C$3) + ('DAT IR'!W101*(1-EXP(-'DAT IR'!$P101*24*(D491-$D$490)))) + (('DAT IR'!$X101-'DAT IR'!$C$3)*EXP(-'DAT IR'!$P101*24*(D491-D490)))</f>
        <v>2887.1847671614855</v>
      </c>
      <c r="F491" s="23"/>
      <c r="G491" s="26">
        <f t="shared" si="23"/>
        <v>3.0572390462416479</v>
      </c>
      <c r="H491" s="32"/>
      <c r="I491" s="85"/>
    </row>
    <row r="492" spans="1:9" x14ac:dyDescent="0.25">
      <c r="C492" s="24">
        <f t="shared" si="21"/>
        <v>0.33819444444444341</v>
      </c>
      <c r="D492" s="24">
        <f t="shared" si="22"/>
        <v>0.67152777777777661</v>
      </c>
      <c r="E492" s="25">
        <f>('DAT IR'!$C$3) + ('DAT IR'!W101*(1-EXP(-'DAT IR'!$P101*24*(D492-$D$490)))) + (('DAT IR'!$X101-'DAT IR'!$C$3)*EXP(-'DAT IR'!$P101*24*(D492-D490)))</f>
        <v>2890.2369150531249</v>
      </c>
      <c r="F492" s="23"/>
      <c r="G492" s="26">
        <f t="shared" si="23"/>
        <v>3.0521478916393789</v>
      </c>
      <c r="H492" s="32"/>
      <c r="I492" s="85"/>
    </row>
    <row r="493" spans="1:9" x14ac:dyDescent="0.25">
      <c r="C493" s="24">
        <f t="shared" si="21"/>
        <v>0.33888888888888785</v>
      </c>
      <c r="D493" s="24">
        <f t="shared" si="22"/>
        <v>0.67222222222222106</v>
      </c>
      <c r="E493" s="25">
        <f>('DAT IR'!$C$3) + ('DAT IR'!W101*(1-EXP(-'DAT IR'!$P101*24*(D493-$D$490)))) + (('DAT IR'!$X101-'DAT IR'!$C$3)*EXP(-'DAT IR'!$P101*24*(D493-D490)))</f>
        <v>2893.2839802683507</v>
      </c>
      <c r="F493" s="23"/>
      <c r="G493" s="26">
        <f t="shared" si="23"/>
        <v>3.0470652152257571</v>
      </c>
      <c r="H493" s="32"/>
      <c r="I493" s="85"/>
    </row>
    <row r="494" spans="1:9" x14ac:dyDescent="0.25">
      <c r="C494" s="24">
        <f t="shared" si="21"/>
        <v>0.33958333333333229</v>
      </c>
      <c r="D494" s="24">
        <f t="shared" si="22"/>
        <v>0.6729166666666655</v>
      </c>
      <c r="E494" s="25">
        <f>('DAT IR'!$C$3) + ('DAT IR'!W101*(1-EXP(-'DAT IR'!$P101*24*(D494-$D$490)))) + (('DAT IR'!$X101-'DAT IR'!$C$3)*EXP(-'DAT IR'!$P101*24*(D494-D490)))</f>
        <v>2896.3259712712365</v>
      </c>
      <c r="F494" s="23"/>
      <c r="G494" s="26">
        <f t="shared" si="23"/>
        <v>3.0419910028858794</v>
      </c>
      <c r="H494" s="32"/>
      <c r="I494" s="85"/>
    </row>
    <row r="495" spans="1:9" x14ac:dyDescent="0.25">
      <c r="C495" s="24">
        <f t="shared" si="21"/>
        <v>0.34027777777777674</v>
      </c>
      <c r="D495" s="24">
        <f t="shared" si="22"/>
        <v>0.67361111111110994</v>
      </c>
      <c r="E495" s="25">
        <f>('DAT IR'!$C$3) + ('DAT IR'!W101*(1-EXP(-'DAT IR'!$P101*24*(D495-$D$490)))) + (('DAT IR'!$X101-'DAT IR'!$C$3)*EXP(-'DAT IR'!$P101*24*(D495-D490)))</f>
        <v>2899.3628965117591</v>
      </c>
      <c r="F495" s="23"/>
      <c r="G495" s="26">
        <f t="shared" si="23"/>
        <v>3.036925240522578</v>
      </c>
      <c r="H495" s="32"/>
      <c r="I495" s="85"/>
    </row>
    <row r="496" spans="1:9" x14ac:dyDescent="0.25">
      <c r="C496" s="24">
        <f t="shared" si="21"/>
        <v>0.34097222222222118</v>
      </c>
      <c r="D496" s="24">
        <f t="shared" si="22"/>
        <v>0.67430555555555438</v>
      </c>
      <c r="E496" s="25">
        <f>('DAT IR'!$C$3) + ('DAT IR'!W102*(1-EXP(-'DAT IR'!$P102*24*(D496-$D$495)))) + (('DAT IR'!$X102-'DAT IR'!$C$3)*EXP(-'DAT IR'!$P102*24*(D496-D495)))</f>
        <v>2902.3947644258233</v>
      </c>
      <c r="F496" s="23"/>
      <c r="G496" s="26">
        <f t="shared" si="23"/>
        <v>3.0318679140641507</v>
      </c>
      <c r="H496" s="32"/>
      <c r="I496" s="85"/>
    </row>
    <row r="497" spans="3:9" x14ac:dyDescent="0.25">
      <c r="C497" s="24">
        <f t="shared" si="21"/>
        <v>0.34166666666666562</v>
      </c>
      <c r="D497" s="24">
        <f t="shared" si="22"/>
        <v>0.67499999999999882</v>
      </c>
      <c r="E497" s="25">
        <f>('DAT IR'!$C$3) + ('DAT IR'!W102*(1-EXP(-'DAT IR'!$P102*24*(D497-$D$495)))) + (('DAT IR'!$X102-'DAT IR'!$C$3)*EXP(-'DAT IR'!$P102*24*(D497-D495)))</f>
        <v>2905.4215834352863</v>
      </c>
      <c r="F497" s="23"/>
      <c r="G497" s="26">
        <f t="shared" si="23"/>
        <v>3.0268190094629972</v>
      </c>
      <c r="H497" s="32"/>
      <c r="I497" s="85"/>
    </row>
    <row r="498" spans="3:9" x14ac:dyDescent="0.25">
      <c r="C498" s="24">
        <f t="shared" si="21"/>
        <v>0.34236111111111006</v>
      </c>
      <c r="D498" s="24">
        <f t="shared" si="22"/>
        <v>0.67569444444444327</v>
      </c>
      <c r="E498" s="25">
        <f>('DAT IR'!$C$3) + ('DAT IR'!W102*(1-EXP(-'DAT IR'!$P102*24*(D498-$D$495)))) + (('DAT IR'!$X102-'DAT IR'!$C$3)*EXP(-'DAT IR'!$P102*24*(D498-D495)))</f>
        <v>2908.443361947981</v>
      </c>
      <c r="F498" s="23"/>
      <c r="G498" s="26">
        <f t="shared" si="23"/>
        <v>3.0217785126947092</v>
      </c>
      <c r="H498" s="32"/>
      <c r="I498" s="85"/>
    </row>
    <row r="499" spans="3:9" x14ac:dyDescent="0.25">
      <c r="C499" s="24">
        <f t="shared" si="21"/>
        <v>0.3430555555555545</v>
      </c>
      <c r="D499" s="24">
        <f t="shared" si="22"/>
        <v>0.67638888888888771</v>
      </c>
      <c r="E499" s="25">
        <f>('DAT IR'!$C$3) + ('DAT IR'!W102*(1-EXP(-'DAT IR'!$P102*24*(D499-$D$495)))) + (('DAT IR'!$X102-'DAT IR'!$C$3)*EXP(-'DAT IR'!$P102*24*(D499-D495)))</f>
        <v>2911.460108357739</v>
      </c>
      <c r="F499" s="23"/>
      <c r="G499" s="26">
        <f t="shared" si="23"/>
        <v>3.0167464097580705</v>
      </c>
      <c r="H499" s="32"/>
      <c r="I499" s="85"/>
    </row>
    <row r="500" spans="3:9" x14ac:dyDescent="0.25">
      <c r="C500" s="24">
        <f t="shared" si="21"/>
        <v>0.34374999999999895</v>
      </c>
      <c r="D500" s="24">
        <f t="shared" si="22"/>
        <v>0.67708333333333215</v>
      </c>
      <c r="E500" s="25">
        <f>('DAT IR'!$C$3) + ('DAT IR'!W102*(1-EXP(-'DAT IR'!$P102*24*(D500-$D$495)))) + (('DAT IR'!$X102-'DAT IR'!$C$3)*EXP(-'DAT IR'!$P102*24*(D500-D495)))</f>
        <v>2914.4718310444127</v>
      </c>
      <c r="F500" s="23"/>
      <c r="G500" s="26">
        <f t="shared" si="23"/>
        <v>3.0117226866736928</v>
      </c>
      <c r="H500" s="32"/>
      <c r="I500" s="85"/>
    </row>
    <row r="501" spans="3:9" x14ac:dyDescent="0.25">
      <c r="C501" s="24">
        <f t="shared" si="21"/>
        <v>0.34444444444444339</v>
      </c>
      <c r="D501" s="24">
        <f t="shared" si="22"/>
        <v>0.67777777777777659</v>
      </c>
      <c r="E501" s="25">
        <f>('DAT IR'!$C$3) + ('DAT IR'!W103*(1-EXP(-'DAT IR'!$P103*24*(D501-$D$500)))) + (('DAT IR'!$X103-'DAT IR'!$C$3)*EXP(-'DAT IR'!$P103*24*(D501-D500)))</f>
        <v>2917.4785383739004</v>
      </c>
      <c r="F501" s="23"/>
      <c r="G501" s="26">
        <f t="shared" si="23"/>
        <v>3.0067073294876536</v>
      </c>
      <c r="H501" s="32"/>
      <c r="I501" s="85"/>
    </row>
    <row r="502" spans="3:9" x14ac:dyDescent="0.25">
      <c r="C502" s="24">
        <f t="shared" si="21"/>
        <v>0.34513888888888783</v>
      </c>
      <c r="D502" s="24">
        <f t="shared" si="22"/>
        <v>0.67847222222222103</v>
      </c>
      <c r="E502" s="25">
        <f>('DAT IR'!$C$3) + ('DAT IR'!W103*(1-EXP(-'DAT IR'!$P103*24*(D502-$D$500)))) + (('DAT IR'!$X103-'DAT IR'!$C$3)*EXP(-'DAT IR'!$P103*24*(D502-D500)))</f>
        <v>2920.4802386981692</v>
      </c>
      <c r="F502" s="23"/>
      <c r="G502" s="26">
        <f t="shared" si="23"/>
        <v>3.0017003242687679</v>
      </c>
      <c r="H502" s="32"/>
      <c r="I502" s="85"/>
    </row>
    <row r="503" spans="3:9" x14ac:dyDescent="0.25">
      <c r="C503" s="24">
        <f t="shared" si="21"/>
        <v>0.34583333333333227</v>
      </c>
      <c r="D503" s="24">
        <f t="shared" si="22"/>
        <v>0.67916666666666548</v>
      </c>
      <c r="E503" s="25">
        <f>('DAT IR'!$C$3) + ('DAT IR'!W103*(1-EXP(-'DAT IR'!$P103*24*(D503-$D$500)))) + (('DAT IR'!$X103-'DAT IR'!$C$3)*EXP(-'DAT IR'!$P103*24*(D503-D500)))</f>
        <v>2923.4769403552768</v>
      </c>
      <c r="F503" s="23"/>
      <c r="G503" s="26">
        <f t="shared" si="23"/>
        <v>2.9967016571076783</v>
      </c>
      <c r="H503" s="32"/>
      <c r="I503" s="85"/>
    </row>
    <row r="504" spans="3:9" x14ac:dyDescent="0.25">
      <c r="C504" s="24">
        <f t="shared" si="21"/>
        <v>0.34652777777777671</v>
      </c>
      <c r="D504" s="24">
        <f t="shared" si="22"/>
        <v>0.67986111111110992</v>
      </c>
      <c r="E504" s="25">
        <f>('DAT IR'!$C$3) + ('DAT IR'!W103*(1-EXP(-'DAT IR'!$P103*24*(D504-$D$500)))) + (('DAT IR'!$X103-'DAT IR'!$C$3)*EXP(-'DAT IR'!$P103*24*(D504-D500)))</f>
        <v>2926.4686516693973</v>
      </c>
      <c r="F504" s="23"/>
      <c r="G504" s="26">
        <f t="shared" si="23"/>
        <v>2.9917113141204936</v>
      </c>
      <c r="H504" s="32"/>
      <c r="I504" s="85"/>
    </row>
    <row r="505" spans="3:9" x14ac:dyDescent="0.25">
      <c r="C505" s="24">
        <f t="shared" si="21"/>
        <v>0.34722222222222116</v>
      </c>
      <c r="D505" s="24">
        <f t="shared" si="22"/>
        <v>0.68055555555555436</v>
      </c>
      <c r="E505" s="25">
        <f>('DAT IR'!$C$3) + ('DAT IR'!W103*(1-EXP(-'DAT IR'!$P103*24*(D505-$D$500)))) + (('DAT IR'!$X103-'DAT IR'!$C$3)*EXP(-'DAT IR'!$P103*24*(D505-D500)))</f>
        <v>2929.4553809508416</v>
      </c>
      <c r="F505" s="23"/>
      <c r="G505" s="26">
        <f t="shared" si="23"/>
        <v>2.9867292814442408</v>
      </c>
      <c r="H505" s="32"/>
      <c r="I505" s="85"/>
    </row>
    <row r="506" spans="3:9" x14ac:dyDescent="0.25">
      <c r="C506" s="24">
        <f t="shared" si="21"/>
        <v>0.3479166666666656</v>
      </c>
      <c r="D506" s="24">
        <f t="shared" si="22"/>
        <v>0.6812499999999988</v>
      </c>
      <c r="E506" s="25">
        <f>('DAT IR'!$C$3) + ('DAT IR'!W104*(1-EXP(-'DAT IR'!$P104*24*(D506-$D$505)))) + (('DAT IR'!$X104-'DAT IR'!$C$3)*EXP(-'DAT IR'!$P104*24*(D506-D505)))</f>
        <v>2932.4371364960812</v>
      </c>
      <c r="F506" s="23"/>
      <c r="G506" s="26">
        <f t="shared" si="23"/>
        <v>2.9817555452395936</v>
      </c>
      <c r="H506" s="32"/>
      <c r="I506" s="85"/>
    </row>
    <row r="507" spans="3:9" x14ac:dyDescent="0.25">
      <c r="C507" s="24">
        <f t="shared" si="21"/>
        <v>0.34861111111111004</v>
      </c>
      <c r="D507" s="24">
        <f t="shared" si="22"/>
        <v>0.68194444444444324</v>
      </c>
      <c r="E507" s="25">
        <f>('DAT IR'!$C$3) + ('DAT IR'!W104*(1-EXP(-'DAT IR'!$P104*24*(D507-$D$505)))) + (('DAT IR'!$X104-'DAT IR'!$C$3)*EXP(-'DAT IR'!$P104*24*(D507-D505)))</f>
        <v>2935.4139265877729</v>
      </c>
      <c r="F507" s="23"/>
      <c r="G507" s="26">
        <f t="shared" si="23"/>
        <v>2.9767900916917824</v>
      </c>
      <c r="H507" s="32"/>
      <c r="I507" s="85"/>
    </row>
    <row r="508" spans="3:9" x14ac:dyDescent="0.25">
      <c r="C508" s="24">
        <f t="shared" si="21"/>
        <v>0.34930555555555448</v>
      </c>
      <c r="D508" s="24">
        <f t="shared" si="22"/>
        <v>0.68263888888888768</v>
      </c>
      <c r="E508" s="25">
        <f>('DAT IR'!$C$3) + ('DAT IR'!W104*(1-EXP(-'DAT IR'!$P104*24*(D508-$D$505)))) + (('DAT IR'!$X104-'DAT IR'!$C$3)*EXP(-'DAT IR'!$P104*24*(D508-D505)))</f>
        <v>2938.3857594947799</v>
      </c>
      <c r="F508" s="23"/>
      <c r="G508" s="26">
        <f t="shared" si="23"/>
        <v>2.9718329070069558</v>
      </c>
      <c r="H508" s="32"/>
      <c r="I508" s="85"/>
    </row>
    <row r="509" spans="3:9" x14ac:dyDescent="0.25">
      <c r="C509" s="24">
        <f t="shared" si="21"/>
        <v>0.34999999999999892</v>
      </c>
      <c r="D509" s="24">
        <f t="shared" si="22"/>
        <v>0.68333333333333213</v>
      </c>
      <c r="E509" s="25">
        <f>('DAT IR'!$C$3) + ('DAT IR'!W104*(1-EXP(-'DAT IR'!$P104*24*(D509-$D$505)))) + (('DAT IR'!$X104-'DAT IR'!$C$3)*EXP(-'DAT IR'!$P104*24*(D509-D505)))</f>
        <v>2941.3526434721953</v>
      </c>
      <c r="F509" s="23"/>
      <c r="G509" s="26">
        <f t="shared" si="23"/>
        <v>2.9668839774153639</v>
      </c>
      <c r="H509" s="32"/>
      <c r="I509" s="85"/>
    </row>
    <row r="510" spans="3:9" x14ac:dyDescent="0.25">
      <c r="C510" s="24">
        <f t="shared" si="21"/>
        <v>0.35069444444444337</v>
      </c>
      <c r="D510" s="24">
        <f t="shared" si="22"/>
        <v>0.68402777777777657</v>
      </c>
      <c r="E510" s="25">
        <f>('DAT IR'!$C$3) + ('DAT IR'!W104*(1-EXP(-'DAT IR'!$P104*24*(D510-$D$505)))) + (('DAT IR'!$X104-'DAT IR'!$C$3)*EXP(-'DAT IR'!$P104*24*(D510-D505)))</f>
        <v>2944.3145867613662</v>
      </c>
      <c r="F510" s="23"/>
      <c r="G510" s="26">
        <f t="shared" si="23"/>
        <v>2.9619432891709039</v>
      </c>
      <c r="H510" s="32"/>
      <c r="I510" s="85"/>
    </row>
    <row r="511" spans="3:9" x14ac:dyDescent="0.25">
      <c r="C511" s="24">
        <f t="shared" si="21"/>
        <v>0.35138888888888781</v>
      </c>
      <c r="D511" s="24">
        <f t="shared" si="22"/>
        <v>0.68472222222222101</v>
      </c>
      <c r="E511" s="25">
        <f>('DAT IR'!$C$3) + ('DAT IR'!W105*(1-EXP(-'DAT IR'!$P105*24*(D511-$D$510)))) + (('DAT IR'!$X105-'DAT IR'!$C$3)*EXP(-'DAT IR'!$P105*24*(D511-D510)))</f>
        <v>2947.2715975899137</v>
      </c>
      <c r="F511" s="23"/>
      <c r="G511" s="26">
        <f t="shared" si="23"/>
        <v>2.9570108285474817</v>
      </c>
      <c r="H511" s="32"/>
      <c r="I511" s="85"/>
    </row>
    <row r="512" spans="3:9" x14ac:dyDescent="0.25">
      <c r="C512" s="24">
        <f t="shared" si="21"/>
        <v>0.35208333333333225</v>
      </c>
      <c r="D512" s="24">
        <f t="shared" si="22"/>
        <v>0.68541666666666545</v>
      </c>
      <c r="E512" s="25">
        <f>('DAT IR'!$C$3) + ('DAT IR'!W105*(1-EXP(-'DAT IR'!$P105*24*(D512-$D$510)))) + (('DAT IR'!$X105-'DAT IR'!$C$3)*EXP(-'DAT IR'!$P105*24*(D512-D510)))</f>
        <v>2950.2236841717586</v>
      </c>
      <c r="F512" s="23"/>
      <c r="G512" s="26">
        <f t="shared" si="23"/>
        <v>2.9520865818449238</v>
      </c>
      <c r="H512" s="32"/>
      <c r="I512" s="85"/>
    </row>
    <row r="513" spans="3:9" x14ac:dyDescent="0.25">
      <c r="C513" s="24">
        <f t="shared" si="21"/>
        <v>0.35277777777777669</v>
      </c>
      <c r="D513" s="24">
        <f t="shared" si="22"/>
        <v>0.68611111111110989</v>
      </c>
      <c r="E513" s="25">
        <f>('DAT IR'!$C$3) + ('DAT IR'!W105*(1-EXP(-'DAT IR'!$P105*24*(D513-$D$510)))) + (('DAT IR'!$X105-'DAT IR'!$C$3)*EXP(-'DAT IR'!$P105*24*(D513-D510)))</f>
        <v>2953.1708547071444</v>
      </c>
      <c r="F513" s="23"/>
      <c r="G513" s="26">
        <f t="shared" si="23"/>
        <v>2.9471705353857942</v>
      </c>
      <c r="H513" s="32"/>
      <c r="I513" s="85"/>
    </row>
    <row r="514" spans="3:9" x14ac:dyDescent="0.25">
      <c r="C514" s="24">
        <f t="shared" si="21"/>
        <v>0.35347222222222113</v>
      </c>
      <c r="D514" s="24">
        <f t="shared" si="22"/>
        <v>0.68680555555555434</v>
      </c>
      <c r="E514" s="25">
        <f>('DAT IR'!$C$3) + ('DAT IR'!W105*(1-EXP(-'DAT IR'!$P105*24*(D514-$D$510)))) + (('DAT IR'!$X105-'DAT IR'!$C$3)*EXP(-'DAT IR'!$P105*24*(D514-D510)))</f>
        <v>2956.113117382657</v>
      </c>
      <c r="F514" s="23"/>
      <c r="G514" s="26">
        <f t="shared" si="23"/>
        <v>2.9422626755126657</v>
      </c>
      <c r="H514" s="32"/>
      <c r="I514" s="85"/>
    </row>
    <row r="515" spans="3:9" x14ac:dyDescent="0.25">
      <c r="C515" s="24">
        <f t="shared" si="21"/>
        <v>0.35416666666666557</v>
      </c>
      <c r="D515" s="24">
        <f t="shared" si="22"/>
        <v>0.68749999999999878</v>
      </c>
      <c r="E515" s="25">
        <f>('DAT IR'!$C$3) + ('DAT IR'!W105*(1-EXP(-'DAT IR'!$P105*24*(D515-$D$510)))) + (('DAT IR'!$X105-'DAT IR'!$C$3)*EXP(-'DAT IR'!$P105*24*(D515-D510)))</f>
        <v>2959.0504803712502</v>
      </c>
      <c r="F515" s="23"/>
      <c r="G515" s="26">
        <f t="shared" si="23"/>
        <v>2.9373629885931223</v>
      </c>
      <c r="H515" s="32"/>
      <c r="I515" s="85"/>
    </row>
    <row r="516" spans="3:9" x14ac:dyDescent="0.25">
      <c r="C516" s="24">
        <f t="shared" si="21"/>
        <v>0.35486111111111002</v>
      </c>
      <c r="D516" s="24">
        <f t="shared" si="22"/>
        <v>0.68819444444444322</v>
      </c>
      <c r="E516" s="25">
        <f>('DAT IR'!$C$3) + ('DAT IR'!W106*(1-EXP(-'DAT IR'!$P106*24*(D516-$D$515)))) + (('DAT IR'!$X106-'DAT IR'!$C$3)*EXP(-'DAT IR'!$P106*24*(D516-D515)))</f>
        <v>2961.9829518322676</v>
      </c>
      <c r="F516" s="23"/>
      <c r="G516" s="26">
        <f t="shared" si="23"/>
        <v>2.9324714610174851</v>
      </c>
      <c r="H516" s="32"/>
      <c r="I516" s="85"/>
    </row>
    <row r="517" spans="3:9" x14ac:dyDescent="0.25">
      <c r="C517" s="24">
        <f t="shared" si="21"/>
        <v>0.35555555555555446</v>
      </c>
      <c r="D517" s="24">
        <f t="shared" si="22"/>
        <v>0.68888888888888766</v>
      </c>
      <c r="E517" s="25">
        <f>('DAT IR'!$C$3) + ('DAT IR'!W106*(1-EXP(-'DAT IR'!$P106*24*(D517-$D$515)))) + (('DAT IR'!$X106-'DAT IR'!$C$3)*EXP(-'DAT IR'!$P106*24*(D517-D515)))</f>
        <v>2964.9105399114651</v>
      </c>
      <c r="F517" s="23"/>
      <c r="G517" s="26">
        <f t="shared" si="23"/>
        <v>2.9275880791974487</v>
      </c>
      <c r="H517" s="32"/>
      <c r="I517" s="85"/>
    </row>
    <row r="518" spans="3:9" x14ac:dyDescent="0.25">
      <c r="C518" s="24">
        <f t="shared" ref="C518:C581" si="24">C517+$B$2</f>
        <v>0.3562499999999989</v>
      </c>
      <c r="D518" s="24">
        <f t="shared" ref="D518:D581" si="25">D517+$B$2</f>
        <v>0.6895833333333321</v>
      </c>
      <c r="E518" s="25">
        <f>('DAT IR'!$C$3) + ('DAT IR'!W106*(1-EXP(-'DAT IR'!$P106*24*(D518-$D$515)))) + (('DAT IR'!$X106-'DAT IR'!$C$3)*EXP(-'DAT IR'!$P106*24*(D518-D515)))</f>
        <v>2967.8332527410344</v>
      </c>
      <c r="F518" s="23"/>
      <c r="G518" s="26">
        <f t="shared" ref="G518:G581" si="26">E518-E517</f>
        <v>2.9227128295692637</v>
      </c>
      <c r="H518" s="32"/>
      <c r="I518" s="85"/>
    </row>
    <row r="519" spans="3:9" x14ac:dyDescent="0.25">
      <c r="C519" s="24">
        <f t="shared" si="24"/>
        <v>0.35694444444444334</v>
      </c>
      <c r="D519" s="24">
        <f t="shared" si="25"/>
        <v>0.69027777777777655</v>
      </c>
      <c r="E519" s="25">
        <f>('DAT IR'!$C$3) + ('DAT IR'!W106*(1-EXP(-'DAT IR'!$P106*24*(D519-$D$515)))) + (('DAT IR'!$X106-'DAT IR'!$C$3)*EXP(-'DAT IR'!$P106*24*(D519-D515)))</f>
        <v>2970.7510984396235</v>
      </c>
      <c r="F519" s="23"/>
      <c r="G519" s="26">
        <f t="shared" si="26"/>
        <v>2.9178456985891899</v>
      </c>
      <c r="H519" s="32"/>
      <c r="I519" s="85"/>
    </row>
    <row r="520" spans="3:9" x14ac:dyDescent="0.25">
      <c r="C520" s="24">
        <f t="shared" si="24"/>
        <v>0.35763888888888778</v>
      </c>
      <c r="D520" s="24">
        <f t="shared" si="25"/>
        <v>0.69097222222222099</v>
      </c>
      <c r="E520" s="25">
        <f>('DAT IR'!$C$3) + ('DAT IR'!W106*(1-EXP(-'DAT IR'!$P106*24*(D520-$D$515)))) + (('DAT IR'!$X106-'DAT IR'!$C$3)*EXP(-'DAT IR'!$P106*24*(D520-D515)))</f>
        <v>2973.6640851123611</v>
      </c>
      <c r="F520" s="23"/>
      <c r="G520" s="26">
        <f t="shared" si="26"/>
        <v>2.9129866727375884</v>
      </c>
      <c r="H520" s="32"/>
      <c r="I520" s="85"/>
    </row>
    <row r="521" spans="3:9" x14ac:dyDescent="0.25">
      <c r="C521" s="24">
        <f t="shared" si="24"/>
        <v>0.35833333333333223</v>
      </c>
      <c r="D521" s="24">
        <f t="shared" si="25"/>
        <v>0.69166666666666543</v>
      </c>
      <c r="E521" s="25">
        <f>('DAT IR'!$C$3) + ('DAT IR'!W107*(1-EXP(-'DAT IR'!$P107*24*(D521-$D$520)))) + (('DAT IR'!$X107-'DAT IR'!$C$3)*EXP(-'DAT IR'!$P107*24*(D521-D520)))</f>
        <v>2976.5722208508787</v>
      </c>
      <c r="F521" s="23"/>
      <c r="G521" s="26">
        <f t="shared" si="26"/>
        <v>2.9081357385175579</v>
      </c>
      <c r="H521" s="32"/>
      <c r="I521" s="85"/>
    </row>
    <row r="522" spans="3:9" x14ac:dyDescent="0.25">
      <c r="C522" s="24">
        <f t="shared" si="24"/>
        <v>0.35902777777777667</v>
      </c>
      <c r="D522" s="24">
        <f t="shared" si="25"/>
        <v>0.69236111111110987</v>
      </c>
      <c r="E522" s="25">
        <f>('DAT IR'!$C$3) + ('DAT IR'!W107*(1-EXP(-'DAT IR'!$P107*24*(D522-$D$520)))) + (('DAT IR'!$X107-'DAT IR'!$C$3)*EXP(-'DAT IR'!$P107*24*(D522-D520)))</f>
        <v>2979.4755137333332</v>
      </c>
      <c r="F522" s="23"/>
      <c r="G522" s="26">
        <f t="shared" si="26"/>
        <v>2.9032928824544797</v>
      </c>
      <c r="H522" s="32"/>
      <c r="I522" s="85"/>
    </row>
    <row r="523" spans="3:9" x14ac:dyDescent="0.25">
      <c r="C523" s="24">
        <f t="shared" si="24"/>
        <v>0.35972222222222111</v>
      </c>
      <c r="D523" s="24">
        <f t="shared" si="25"/>
        <v>0.69305555555555431</v>
      </c>
      <c r="E523" s="25">
        <f>('DAT IR'!$C$3) + ('DAT IR'!W107*(1-EXP(-'DAT IR'!$P107*24*(D523-$D$520)))) + (('DAT IR'!$X107-'DAT IR'!$C$3)*EXP(-'DAT IR'!$P107*24*(D523-D520)))</f>
        <v>2982.3739718244292</v>
      </c>
      <c r="F523" s="23"/>
      <c r="G523" s="26">
        <f t="shared" si="26"/>
        <v>2.8984580910960176</v>
      </c>
      <c r="H523" s="32"/>
      <c r="I523" s="85"/>
    </row>
    <row r="524" spans="3:9" x14ac:dyDescent="0.25">
      <c r="C524" s="24">
        <f t="shared" si="24"/>
        <v>0.36041666666666555</v>
      </c>
      <c r="D524" s="24">
        <f t="shared" si="25"/>
        <v>0.69374999999999876</v>
      </c>
      <c r="E524" s="25">
        <f>('DAT IR'!$C$3) + ('DAT IR'!W107*(1-EXP(-'DAT IR'!$P107*24*(D524-$D$520)))) + (('DAT IR'!$X107-'DAT IR'!$C$3)*EXP(-'DAT IR'!$P107*24*(D524-D520)))</f>
        <v>2985.2676031754409</v>
      </c>
      <c r="F524" s="23"/>
      <c r="G524" s="26">
        <f t="shared" si="26"/>
        <v>2.8936313510116634</v>
      </c>
      <c r="H524" s="32"/>
      <c r="I524" s="85"/>
    </row>
    <row r="525" spans="3:9" x14ac:dyDescent="0.25">
      <c r="C525" s="24">
        <f t="shared" si="24"/>
        <v>0.36111111111110999</v>
      </c>
      <c r="D525" s="24">
        <f t="shared" si="25"/>
        <v>0.6944444444444432</v>
      </c>
      <c r="E525" s="25">
        <f>('DAT IR'!$C$3) + ('DAT IR'!W107*(1-EXP(-'DAT IR'!$P107*24*(D525-$D$520)))) + (('DAT IR'!$X107-'DAT IR'!$C$3)*EXP(-'DAT IR'!$P107*24*(D525-D520)))</f>
        <v>2988.1564158242345</v>
      </c>
      <c r="F525" s="23"/>
      <c r="G525" s="26">
        <f t="shared" si="26"/>
        <v>2.8888126487936461</v>
      </c>
      <c r="H525" s="32"/>
      <c r="I525" s="85"/>
    </row>
    <row r="526" spans="3:9" x14ac:dyDescent="0.25">
      <c r="C526" s="24">
        <f t="shared" si="24"/>
        <v>0.36180555555555444</v>
      </c>
      <c r="D526" s="24">
        <f t="shared" si="25"/>
        <v>0.69513888888888764</v>
      </c>
      <c r="E526" s="25">
        <f>('DAT IR'!$C$3) + ('DAT IR'!W108*(1-EXP(-'DAT IR'!$P108*24*(D526-$D$525)))) + (('DAT IR'!$X108-'DAT IR'!$C$3)*EXP(-'DAT IR'!$P108*24*(D526-D525)))</f>
        <v>2991.0404177952919</v>
      </c>
      <c r="F526" s="23"/>
      <c r="G526" s="26">
        <f t="shared" si="26"/>
        <v>2.884001971057387</v>
      </c>
      <c r="H526" s="32"/>
      <c r="I526" s="85"/>
    </row>
    <row r="527" spans="3:9" x14ac:dyDescent="0.25">
      <c r="C527" s="24">
        <f t="shared" si="24"/>
        <v>0.36249999999999888</v>
      </c>
      <c r="D527" s="24">
        <f t="shared" si="25"/>
        <v>0.69583333333333208</v>
      </c>
      <c r="E527" s="25">
        <f>('DAT IR'!$C$3) + ('DAT IR'!W108*(1-EXP(-'DAT IR'!$P108*24*(D527-$D$525)))) + (('DAT IR'!$X108-'DAT IR'!$C$3)*EXP(-'DAT IR'!$P108*24*(D527-D525)))</f>
        <v>2993.9196170997311</v>
      </c>
      <c r="F527" s="23"/>
      <c r="G527" s="26">
        <f t="shared" si="26"/>
        <v>2.8791993044392257</v>
      </c>
      <c r="H527" s="32"/>
      <c r="I527" s="85"/>
    </row>
    <row r="528" spans="3:9" x14ac:dyDescent="0.25">
      <c r="C528" s="24">
        <f t="shared" si="24"/>
        <v>0.36319444444444332</v>
      </c>
      <c r="D528" s="24">
        <f t="shared" si="25"/>
        <v>0.69652777777777652</v>
      </c>
      <c r="E528" s="25">
        <f>('DAT IR'!$C$3) + ('DAT IR'!W108*(1-EXP(-'DAT IR'!$P108*24*(D528-$D$525)))) + (('DAT IR'!$X108-'DAT IR'!$C$3)*EXP(-'DAT IR'!$P108*24*(D528-D525)))</f>
        <v>2996.7940217353307</v>
      </c>
      <c r="F528" s="23"/>
      <c r="G528" s="26">
        <f t="shared" si="26"/>
        <v>2.8744046355996034</v>
      </c>
      <c r="H528" s="32"/>
      <c r="I528" s="85"/>
    </row>
    <row r="529" spans="3:9" x14ac:dyDescent="0.25">
      <c r="C529" s="24">
        <f t="shared" si="24"/>
        <v>0.36388888888888776</v>
      </c>
      <c r="D529" s="24">
        <f t="shared" si="25"/>
        <v>0.69722222222222097</v>
      </c>
      <c r="E529" s="25">
        <f>('DAT IR'!$C$3) + ('DAT IR'!W108*(1-EXP(-'DAT IR'!$P108*24*(D529-$D$525)))) + (('DAT IR'!$X108-'DAT IR'!$C$3)*EXP(-'DAT IR'!$P108*24*(D529-D525)))</f>
        <v>2999.6636396865492</v>
      </c>
      <c r="F529" s="23"/>
      <c r="G529" s="26">
        <f t="shared" si="26"/>
        <v>2.8696179512185154</v>
      </c>
      <c r="H529" s="32"/>
      <c r="I529" s="85"/>
    </row>
    <row r="530" spans="3:9" x14ac:dyDescent="0.25">
      <c r="C530" s="24">
        <f t="shared" si="24"/>
        <v>0.3645833333333322</v>
      </c>
      <c r="D530" s="24">
        <f t="shared" si="25"/>
        <v>0.69791666666666541</v>
      </c>
      <c r="E530" s="25">
        <f>('DAT IR'!$C$3) + ('DAT IR'!W108*(1-EXP(-'DAT IR'!$P108*24*(D530-$D$525)))) + (('DAT IR'!$X108-'DAT IR'!$C$3)*EXP(-'DAT IR'!$P108*24*(D530-D525)))</f>
        <v>3002.5284789245497</v>
      </c>
      <c r="F530" s="23"/>
      <c r="G530" s="26">
        <f t="shared" si="26"/>
        <v>2.8648392380005134</v>
      </c>
      <c r="H530" s="32"/>
      <c r="I530" s="85"/>
    </row>
    <row r="531" spans="3:9" x14ac:dyDescent="0.25">
      <c r="C531" s="24">
        <f t="shared" si="24"/>
        <v>0.36527777777777665</v>
      </c>
      <c r="D531" s="24">
        <f t="shared" si="25"/>
        <v>0.69861111111110985</v>
      </c>
      <c r="E531" s="25">
        <f>('DAT IR'!$C$3) + ('DAT IR'!W109*(1-EXP(-'DAT IR'!$P109*24*(D531-$D$530)))) + (('DAT IR'!$X109-'DAT IR'!$C$3)*EXP(-'DAT IR'!$P109*24*(D531-D530)))</f>
        <v>3005.3885474072204</v>
      </c>
      <c r="F531" s="23"/>
      <c r="G531" s="26">
        <f t="shared" si="26"/>
        <v>2.8600684826706129</v>
      </c>
      <c r="H531" s="32"/>
      <c r="I531" s="85"/>
    </row>
    <row r="532" spans="3:9" x14ac:dyDescent="0.25">
      <c r="C532" s="24">
        <f t="shared" si="24"/>
        <v>0.36597222222222109</v>
      </c>
      <c r="D532" s="24">
        <f t="shared" si="25"/>
        <v>0.69930555555555429</v>
      </c>
      <c r="E532" s="25">
        <f>('DAT IR'!$C$3) + ('DAT IR'!W109*(1-EXP(-'DAT IR'!$P109*24*(D532-$D$530)))) + (('DAT IR'!$X109-'DAT IR'!$C$3)*EXP(-'DAT IR'!$P109*24*(D532-D530)))</f>
        <v>3008.2438530791978</v>
      </c>
      <c r="F532" s="23"/>
      <c r="G532" s="26">
        <f t="shared" si="26"/>
        <v>2.8553056719774759</v>
      </c>
      <c r="H532" s="32"/>
      <c r="I532" s="85"/>
    </row>
    <row r="533" spans="3:9" x14ac:dyDescent="0.25">
      <c r="C533" s="24">
        <f t="shared" si="24"/>
        <v>0.36666666666666553</v>
      </c>
      <c r="D533" s="24">
        <f t="shared" si="25"/>
        <v>0.69999999999999873</v>
      </c>
      <c r="E533" s="25">
        <f>('DAT IR'!$C$3) + ('DAT IR'!W109*(1-EXP(-'DAT IR'!$P109*24*(D533-$D$530)))) + (('DAT IR'!$X109-'DAT IR'!$C$3)*EXP(-'DAT IR'!$P109*24*(D533-D530)))</f>
        <v>3011.094403871889</v>
      </c>
      <c r="F533" s="23"/>
      <c r="G533" s="26">
        <f t="shared" si="26"/>
        <v>2.8505507926911378</v>
      </c>
      <c r="H533" s="32"/>
      <c r="I533" s="85"/>
    </row>
    <row r="534" spans="3:9" x14ac:dyDescent="0.25">
      <c r="C534" s="24">
        <f t="shared" si="24"/>
        <v>0.36736111111110997</v>
      </c>
      <c r="D534" s="24">
        <f t="shared" si="25"/>
        <v>0.70069444444444318</v>
      </c>
      <c r="E534" s="25">
        <f>('DAT IR'!$C$3) + ('DAT IR'!W109*(1-EXP(-'DAT IR'!$P109*24*(D534-$D$530)))) + (('DAT IR'!$X109-'DAT IR'!$C$3)*EXP(-'DAT IR'!$P109*24*(D534-D530)))</f>
        <v>3013.940207703492</v>
      </c>
      <c r="F534" s="23"/>
      <c r="G534" s="26">
        <f t="shared" si="26"/>
        <v>2.845803831603007</v>
      </c>
      <c r="H534" s="32"/>
      <c r="I534" s="85"/>
    </row>
    <row r="535" spans="3:9" x14ac:dyDescent="0.25">
      <c r="C535" s="24">
        <f t="shared" si="24"/>
        <v>0.36805555555555441</v>
      </c>
      <c r="D535" s="24">
        <f t="shared" si="25"/>
        <v>0.70138888888888762</v>
      </c>
      <c r="E535" s="25">
        <f>('DAT IR'!$C$3) + ('DAT IR'!W109*(1-EXP(-'DAT IR'!$P109*24*(D535-$D$530)))) + (('DAT IR'!$X109-'DAT IR'!$C$3)*EXP(-'DAT IR'!$P109*24*(D535-D530)))</f>
        <v>3016.7812724790197</v>
      </c>
      <c r="F535" s="23"/>
      <c r="G535" s="26">
        <f t="shared" si="26"/>
        <v>2.8410647755276841</v>
      </c>
      <c r="H535" s="32"/>
      <c r="I535" s="85"/>
    </row>
    <row r="536" spans="3:9" x14ac:dyDescent="0.25">
      <c r="C536" s="24">
        <f t="shared" si="24"/>
        <v>0.36874999999999886</v>
      </c>
      <c r="D536" s="24">
        <f t="shared" si="25"/>
        <v>0.70208333333333206</v>
      </c>
      <c r="E536" s="25">
        <f>('DAT IR'!$C$3) + ('DAT IR'!W110*(1-EXP(-'DAT IR'!$P110*24*(D536-$D$535)))) + (('DAT IR'!$X110-'DAT IR'!$C$3)*EXP(-'DAT IR'!$P110*24*(D536-D535)))</f>
        <v>3019.6176060903199</v>
      </c>
      <c r="F536" s="23"/>
      <c r="G536" s="26">
        <f t="shared" si="26"/>
        <v>2.8363336113002333</v>
      </c>
      <c r="H536" s="32"/>
      <c r="I536" s="85"/>
    </row>
    <row r="537" spans="3:9" x14ac:dyDescent="0.25">
      <c r="C537" s="24">
        <f t="shared" si="24"/>
        <v>0.3694444444444433</v>
      </c>
      <c r="D537" s="24">
        <f t="shared" si="25"/>
        <v>0.7027777777777765</v>
      </c>
      <c r="E537" s="25">
        <f>('DAT IR'!$C$3) + ('DAT IR'!W110*(1-EXP(-'DAT IR'!$P110*24*(D537-$D$535)))) + (('DAT IR'!$X110-'DAT IR'!$C$3)*EXP(-'DAT IR'!$P110*24*(D537-D535)))</f>
        <v>3022.4492164160993</v>
      </c>
      <c r="F537" s="23"/>
      <c r="G537" s="26">
        <f t="shared" si="26"/>
        <v>2.8316103257793657</v>
      </c>
      <c r="H537" s="32"/>
      <c r="I537" s="85"/>
    </row>
    <row r="538" spans="3:9" x14ac:dyDescent="0.25">
      <c r="C538" s="24">
        <f t="shared" si="24"/>
        <v>0.37013888888888774</v>
      </c>
      <c r="D538" s="24">
        <f t="shared" si="25"/>
        <v>0.70347222222222094</v>
      </c>
      <c r="E538" s="25">
        <f>('DAT IR'!$C$3) + ('DAT IR'!W110*(1-EXP(-'DAT IR'!$P110*24*(D538-$D$535)))) + (('DAT IR'!$X110-'DAT IR'!$C$3)*EXP(-'DAT IR'!$P110*24*(D538-D535)))</f>
        <v>3025.2761113219435</v>
      </c>
      <c r="F538" s="23"/>
      <c r="G538" s="26">
        <f t="shared" si="26"/>
        <v>2.8268949058442558</v>
      </c>
      <c r="H538" s="32"/>
      <c r="I538" s="85"/>
    </row>
    <row r="539" spans="3:9" x14ac:dyDescent="0.25">
      <c r="C539" s="24">
        <f t="shared" si="24"/>
        <v>0.37083333333333218</v>
      </c>
      <c r="D539" s="24">
        <f t="shared" si="25"/>
        <v>0.70416666666666539</v>
      </c>
      <c r="E539" s="25">
        <f>('DAT IR'!$C$3) + ('DAT IR'!W110*(1-EXP(-'DAT IR'!$P110*24*(D539-$D$535)))) + (('DAT IR'!$X110-'DAT IR'!$C$3)*EXP(-'DAT IR'!$P110*24*(D539-D535)))</f>
        <v>3028.0982986603412</v>
      </c>
      <c r="F539" s="23"/>
      <c r="G539" s="26">
        <f t="shared" si="26"/>
        <v>2.8221873383977254</v>
      </c>
      <c r="H539" s="32"/>
      <c r="I539" s="85"/>
    </row>
    <row r="540" spans="3:9" x14ac:dyDescent="0.25">
      <c r="C540" s="24">
        <f t="shared" si="24"/>
        <v>0.37152777777777662</v>
      </c>
      <c r="D540" s="24">
        <f t="shared" si="25"/>
        <v>0.70486111111110983</v>
      </c>
      <c r="E540" s="25">
        <f>('DAT IR'!$C$3) + ('DAT IR'!W110*(1-EXP(-'DAT IR'!$P110*24*(D540-$D$535)))) + (('DAT IR'!$X110-'DAT IR'!$C$3)*EXP(-'DAT IR'!$P110*24*(D540-D535)))</f>
        <v>3030.9157862707025</v>
      </c>
      <c r="F540" s="23"/>
      <c r="G540" s="26">
        <f t="shared" si="26"/>
        <v>2.8174876103612405</v>
      </c>
      <c r="H540" s="32"/>
      <c r="I540" s="85"/>
    </row>
    <row r="541" spans="3:9" x14ac:dyDescent="0.25">
      <c r="C541" s="24">
        <f t="shared" si="24"/>
        <v>0.37222222222222107</v>
      </c>
      <c r="D541" s="24">
        <f t="shared" si="25"/>
        <v>0.70555555555555427</v>
      </c>
      <c r="E541" s="25">
        <f>('DAT IR'!$C$3) + ('DAT IR'!W111*(1-EXP(-'DAT IR'!$P111*24*(D541-$D$540)))) + (('DAT IR'!$X111-'DAT IR'!$C$3)*EXP(-'DAT IR'!$P111*24*(D541-D540)))</f>
        <v>3033.7285819793838</v>
      </c>
      <c r="F541" s="23"/>
      <c r="G541" s="26">
        <f t="shared" si="26"/>
        <v>2.8127957086812785</v>
      </c>
      <c r="H541" s="32"/>
      <c r="I541" s="85"/>
    </row>
    <row r="542" spans="3:9" x14ac:dyDescent="0.25">
      <c r="C542" s="24">
        <f t="shared" si="24"/>
        <v>0.37291666666666551</v>
      </c>
      <c r="D542" s="24">
        <f t="shared" si="25"/>
        <v>0.70624999999999871</v>
      </c>
      <c r="E542" s="25">
        <f>('DAT IR'!$C$3) + ('DAT IR'!W111*(1-EXP(-'DAT IR'!$P111*24*(D542-$D$540)))) + (('DAT IR'!$X111-'DAT IR'!$C$3)*EXP(-'DAT IR'!$P111*24*(D542-D540)))</f>
        <v>3036.536693599709</v>
      </c>
      <c r="F542" s="23"/>
      <c r="G542" s="26">
        <f t="shared" si="26"/>
        <v>2.808111620325235</v>
      </c>
      <c r="H542" s="32"/>
      <c r="I542" s="85"/>
    </row>
    <row r="543" spans="3:9" x14ac:dyDescent="0.25">
      <c r="C543" s="24">
        <f t="shared" si="24"/>
        <v>0.37361111111110995</v>
      </c>
      <c r="D543" s="24">
        <f t="shared" si="25"/>
        <v>0.70694444444444315</v>
      </c>
      <c r="E543" s="25">
        <f>('DAT IR'!$C$3) + ('DAT IR'!W111*(1-EXP(-'DAT IR'!$P111*24*(D543-$D$540)))) + (('DAT IR'!$X111-'DAT IR'!$C$3)*EXP(-'DAT IR'!$P111*24*(D543-D540)))</f>
        <v>3039.3401289319891</v>
      </c>
      <c r="F543" s="23"/>
      <c r="G543" s="26">
        <f t="shared" si="26"/>
        <v>2.8034353322800598</v>
      </c>
      <c r="H543" s="32"/>
      <c r="I543" s="85"/>
    </row>
    <row r="544" spans="3:9" x14ac:dyDescent="0.25">
      <c r="C544" s="24">
        <f t="shared" si="24"/>
        <v>0.37430555555555439</v>
      </c>
      <c r="D544" s="24">
        <f t="shared" si="25"/>
        <v>0.7076388888888876</v>
      </c>
      <c r="E544" s="25">
        <f>('DAT IR'!$C$3) + ('DAT IR'!W111*(1-EXP(-'DAT IR'!$P111*24*(D544-$D$540)))) + (('DAT IR'!$X111-'DAT IR'!$C$3)*EXP(-'DAT IR'!$P111*24*(D544-D540)))</f>
        <v>3042.1388957635468</v>
      </c>
      <c r="F544" s="23"/>
      <c r="G544" s="26">
        <f t="shared" si="26"/>
        <v>2.7987668315577139</v>
      </c>
      <c r="H544" s="32"/>
      <c r="I544" s="85"/>
    </row>
    <row r="545" spans="1:9" x14ac:dyDescent="0.25">
      <c r="A545" s="19"/>
      <c r="B545" s="19"/>
      <c r="C545" s="34">
        <f t="shared" si="24"/>
        <v>0.37499999999999883</v>
      </c>
      <c r="D545" s="34">
        <f t="shared" si="25"/>
        <v>0.70833333333333204</v>
      </c>
      <c r="E545" s="35">
        <f>('DAT IR'!$C$3) + ('DAT IR'!W111*(1-EXP(-'DAT IR'!$P111*24*(D545-$D$540)))) + (('DAT IR'!$X111-'DAT IR'!$C$3)*EXP(-'DAT IR'!$P111*24*(D545-D540)))</f>
        <v>3044.9330018687365</v>
      </c>
      <c r="F545" s="30"/>
      <c r="G545" s="36">
        <f t="shared" si="26"/>
        <v>2.7941061051897123</v>
      </c>
      <c r="H545" s="32"/>
      <c r="I545" s="85"/>
    </row>
    <row r="546" spans="1:9" x14ac:dyDescent="0.25">
      <c r="C546" s="24">
        <f t="shared" si="24"/>
        <v>0.37569444444444328</v>
      </c>
      <c r="D546" s="24">
        <f t="shared" si="25"/>
        <v>0.70902777777777648</v>
      </c>
      <c r="E546" s="25">
        <f>('DAT IR'!$C$3) + ('DAT IR'!W112*(1-EXP(-'DAT IR'!$P112*24*(D546-$D$545)))) + (('DAT IR'!$X112-'DAT IR'!$C$3)*EXP(-'DAT IR'!$P112*24*(D546-D545)))</f>
        <v>3047.722455008965</v>
      </c>
      <c r="F546" s="23" t="s">
        <v>166</v>
      </c>
      <c r="G546" s="26">
        <f t="shared" si="26"/>
        <v>2.7894531402284883</v>
      </c>
      <c r="H546" s="32"/>
      <c r="I546" s="85"/>
    </row>
    <row r="547" spans="1:9" x14ac:dyDescent="0.25">
      <c r="C547" s="24">
        <f t="shared" si="24"/>
        <v>0.37638888888888772</v>
      </c>
      <c r="D547" s="24">
        <f t="shared" si="25"/>
        <v>0.70972222222222092</v>
      </c>
      <c r="E547" s="25">
        <f>('DAT IR'!$C$3) + ('DAT IR'!W112*(1-EXP(-'DAT IR'!$P112*24*(D547-$D$545)))) + (('DAT IR'!$X112-'DAT IR'!$C$3)*EXP(-'DAT IR'!$P112*24*(D547-D545)))</f>
        <v>3050.5072629327151</v>
      </c>
      <c r="F547" s="23"/>
      <c r="G547" s="26">
        <f t="shared" si="26"/>
        <v>2.7848079237501224</v>
      </c>
      <c r="H547" s="32"/>
      <c r="I547" s="85"/>
    </row>
    <row r="548" spans="1:9" x14ac:dyDescent="0.25">
      <c r="C548" s="24">
        <f t="shared" si="24"/>
        <v>0.37708333333333216</v>
      </c>
      <c r="D548" s="24">
        <f t="shared" si="25"/>
        <v>0.71041666666666536</v>
      </c>
      <c r="E548" s="25">
        <f>('DAT IR'!$C$3) + ('DAT IR'!W112*(1-EXP(-'DAT IR'!$P112*24*(D548-$D$545)))) + (('DAT IR'!$X112-'DAT IR'!$C$3)*EXP(-'DAT IR'!$P112*24*(D548-D545)))</f>
        <v>3053.2874333755672</v>
      </c>
      <c r="F548" s="23"/>
      <c r="G548" s="26">
        <f t="shared" si="26"/>
        <v>2.7801704428520679</v>
      </c>
      <c r="H548" s="32"/>
      <c r="I548" s="85"/>
    </row>
    <row r="549" spans="1:9" x14ac:dyDescent="0.25">
      <c r="C549" s="24">
        <f t="shared" si="24"/>
        <v>0.3777777777777766</v>
      </c>
      <c r="D549" s="24">
        <f t="shared" si="25"/>
        <v>0.71111111111110981</v>
      </c>
      <c r="E549" s="25">
        <f>('DAT IR'!$C$3) + ('DAT IR'!W112*(1-EXP(-'DAT IR'!$P112*24*(D549-$D$545)))) + (('DAT IR'!$X112-'DAT IR'!$C$3)*EXP(-'DAT IR'!$P112*24*(D549-D545)))</f>
        <v>3056.062974060218</v>
      </c>
      <c r="F549" s="23"/>
      <c r="G549" s="26">
        <f t="shared" si="26"/>
        <v>2.7755406846508777</v>
      </c>
      <c r="H549" s="32"/>
      <c r="I549" s="85"/>
    </row>
    <row r="550" spans="1:9" x14ac:dyDescent="0.25">
      <c r="C550" s="24">
        <f t="shared" si="24"/>
        <v>0.37847222222222104</v>
      </c>
      <c r="D550" s="24">
        <f t="shared" si="25"/>
        <v>0.71180555555555425</v>
      </c>
      <c r="E550" s="25">
        <f>('DAT IR'!$C$3) + ('DAT IR'!W112*(1-EXP(-'DAT IR'!$P112*24*(D550-$D$545)))) + (('DAT IR'!$X112-'DAT IR'!$C$3)*EXP(-'DAT IR'!$P112*24*(D550-D545)))</f>
        <v>3058.8338926965043</v>
      </c>
      <c r="F550" s="23"/>
      <c r="G550" s="26">
        <f t="shared" si="26"/>
        <v>2.7709186362862965</v>
      </c>
      <c r="H550" s="32"/>
      <c r="I550" s="85"/>
    </row>
    <row r="551" spans="1:9" x14ac:dyDescent="0.25">
      <c r="C551" s="24">
        <f t="shared" si="24"/>
        <v>0.37916666666666549</v>
      </c>
      <c r="D551" s="24">
        <f t="shared" si="25"/>
        <v>0.71249999999999869</v>
      </c>
      <c r="E551" s="25">
        <f>('DAT IR'!$C$3) + ('DAT IR'!W113*(1-EXP(-'DAT IR'!$P113*24*(D551-$D$550)))) + (('DAT IR'!$X113-'DAT IR'!$C$3)*EXP(-'DAT IR'!$P113*24*(D551-D550)))</f>
        <v>3061.6001969814242</v>
      </c>
      <c r="F551" s="23"/>
      <c r="G551" s="26">
        <f t="shared" si="26"/>
        <v>2.7663042849198973</v>
      </c>
      <c r="H551" s="32"/>
      <c r="I551" s="85"/>
    </row>
    <row r="552" spans="1:9" x14ac:dyDescent="0.25">
      <c r="C552" s="24">
        <f t="shared" si="24"/>
        <v>0.37986111111110993</v>
      </c>
      <c r="D552" s="24">
        <f t="shared" si="25"/>
        <v>0.71319444444444313</v>
      </c>
      <c r="E552" s="25">
        <f>('DAT IR'!$C$3) + ('DAT IR'!W113*(1-EXP(-'DAT IR'!$P113*24*(D552-$D$550)))) + (('DAT IR'!$X113-'DAT IR'!$C$3)*EXP(-'DAT IR'!$P113*24*(D552-D550)))</f>
        <v>3064.3618945991584</v>
      </c>
      <c r="F552" s="23"/>
      <c r="G552" s="26">
        <f t="shared" si="26"/>
        <v>2.7616976177341712</v>
      </c>
      <c r="H552" s="32"/>
      <c r="I552" s="85"/>
    </row>
    <row r="553" spans="1:9" x14ac:dyDescent="0.25">
      <c r="C553" s="24">
        <f t="shared" si="24"/>
        <v>0.38055555555555437</v>
      </c>
      <c r="D553" s="24">
        <f t="shared" si="25"/>
        <v>0.71388888888888757</v>
      </c>
      <c r="E553" s="25">
        <f>('DAT IR'!$C$3) + ('DAT IR'!W113*(1-EXP(-'DAT IR'!$P113*24*(D553-$D$550)))) + (('DAT IR'!$X113-'DAT IR'!$C$3)*EXP(-'DAT IR'!$P113*24*(D553-D550)))</f>
        <v>3067.1189932210914</v>
      </c>
      <c r="F553" s="23"/>
      <c r="G553" s="26">
        <f t="shared" si="26"/>
        <v>2.7570986219329825</v>
      </c>
      <c r="H553" s="32"/>
      <c r="I553" s="85"/>
    </row>
    <row r="554" spans="1:9" x14ac:dyDescent="0.25">
      <c r="C554" s="24">
        <f t="shared" si="24"/>
        <v>0.38124999999999881</v>
      </c>
      <c r="D554" s="24">
        <f t="shared" si="25"/>
        <v>0.71458333333333202</v>
      </c>
      <c r="E554" s="25">
        <f>('DAT IR'!$C$3) + ('DAT IR'!W113*(1-EXP(-'DAT IR'!$P113*24*(D554-$D$550)))) + (('DAT IR'!$X113-'DAT IR'!$C$3)*EXP(-'DAT IR'!$P113*24*(D554-D550)))</f>
        <v>3069.8715005058311</v>
      </c>
      <c r="F554" s="23"/>
      <c r="G554" s="26">
        <f t="shared" si="26"/>
        <v>2.7525072847397496</v>
      </c>
      <c r="H554" s="32"/>
      <c r="I554" s="85"/>
    </row>
    <row r="555" spans="1:9" x14ac:dyDescent="0.25">
      <c r="C555" s="24">
        <f t="shared" si="24"/>
        <v>0.38194444444444325</v>
      </c>
      <c r="D555" s="24">
        <f t="shared" si="25"/>
        <v>0.71527777777777646</v>
      </c>
      <c r="E555" s="25">
        <f>('DAT IR'!$C$3) + ('DAT IR'!W113*(1-EXP(-'DAT IR'!$P113*24*(D555-$D$550)))) + (('DAT IR'!$X113-'DAT IR'!$C$3)*EXP(-'DAT IR'!$P113*24*(D555-D550)))</f>
        <v>3072.6194240992336</v>
      </c>
      <c r="F555" s="23"/>
      <c r="G555" s="26">
        <f t="shared" si="26"/>
        <v>2.7479235934024473</v>
      </c>
      <c r="H555" s="32"/>
      <c r="I555" s="85"/>
    </row>
    <row r="556" spans="1:9" x14ac:dyDescent="0.25">
      <c r="C556" s="24">
        <f t="shared" si="24"/>
        <v>0.3826388888888877</v>
      </c>
      <c r="D556" s="24">
        <f t="shared" si="25"/>
        <v>0.7159722222222209</v>
      </c>
      <c r="E556" s="25">
        <f>('DAT IR'!$C$3) + ('DAT IR'!W114*(1-EXP(-'DAT IR'!$P114*24*(D556-$D$555)))) + (('DAT IR'!$X114-'DAT IR'!$C$3)*EXP(-'DAT IR'!$P114*24*(D556-D555)))</f>
        <v>3075.3627716344213</v>
      </c>
      <c r="F556" s="23"/>
      <c r="G556" s="26">
        <f t="shared" si="26"/>
        <v>2.743347535187695</v>
      </c>
      <c r="H556" s="32"/>
      <c r="I556" s="85"/>
    </row>
    <row r="557" spans="1:9" x14ac:dyDescent="0.25">
      <c r="C557" s="24">
        <f t="shared" si="24"/>
        <v>0.38333333333333214</v>
      </c>
      <c r="D557" s="24">
        <f t="shared" si="25"/>
        <v>0.71666666666666534</v>
      </c>
      <c r="E557" s="25">
        <f>('DAT IR'!$C$3) + ('DAT IR'!W114*(1-EXP(-'DAT IR'!$P114*24*(D557-$D$555)))) + (('DAT IR'!$X114-'DAT IR'!$C$3)*EXP(-'DAT IR'!$P114*24*(D557-D555)))</f>
        <v>3078.1015507318061</v>
      </c>
      <c r="F557" s="23"/>
      <c r="G557" s="26">
        <f t="shared" si="26"/>
        <v>2.7387790973848496</v>
      </c>
      <c r="H557" s="32"/>
      <c r="I557" s="85"/>
    </row>
    <row r="558" spans="1:9" x14ac:dyDescent="0.25">
      <c r="C558" s="24">
        <f t="shared" si="24"/>
        <v>0.38402777777777658</v>
      </c>
      <c r="D558" s="24">
        <f t="shared" si="25"/>
        <v>0.71736111111110978</v>
      </c>
      <c r="E558" s="25">
        <f>('DAT IR'!$C$3) + ('DAT IR'!W114*(1-EXP(-'DAT IR'!$P114*24*(D558-$D$555)))) + (('DAT IR'!$X114-'DAT IR'!$C$3)*EXP(-'DAT IR'!$P114*24*(D558-D555)))</f>
        <v>3080.8357689991094</v>
      </c>
      <c r="F558" s="23"/>
      <c r="G558" s="26">
        <f t="shared" si="26"/>
        <v>2.7342182673032767</v>
      </c>
      <c r="H558" s="32"/>
      <c r="I558" s="85"/>
    </row>
    <row r="559" spans="1:9" x14ac:dyDescent="0.25">
      <c r="C559" s="24">
        <f t="shared" si="24"/>
        <v>0.38472222222222102</v>
      </c>
      <c r="D559" s="24">
        <f t="shared" si="25"/>
        <v>0.71805555555555423</v>
      </c>
      <c r="E559" s="25">
        <f>('DAT IR'!$C$3) + ('DAT IR'!W114*(1-EXP(-'DAT IR'!$P114*24*(D559-$D$555)))) + (('DAT IR'!$X114-'DAT IR'!$C$3)*EXP(-'DAT IR'!$P114*24*(D559-D555)))</f>
        <v>3083.565434031384</v>
      </c>
      <c r="F559" s="23"/>
      <c r="G559" s="26">
        <f t="shared" si="26"/>
        <v>2.7296650322746245</v>
      </c>
      <c r="H559" s="32"/>
      <c r="I559" s="85"/>
    </row>
    <row r="560" spans="1:9" x14ac:dyDescent="0.25">
      <c r="C560" s="24">
        <f t="shared" si="24"/>
        <v>0.38541666666666546</v>
      </c>
      <c r="D560" s="24">
        <f t="shared" si="25"/>
        <v>0.71874999999999867</v>
      </c>
      <c r="E560" s="25">
        <f>('DAT IR'!$C$3) + ('DAT IR'!W114*(1-EXP(-'DAT IR'!$P114*24*(D560-$D$555)))) + (('DAT IR'!$X114-'DAT IR'!$C$3)*EXP(-'DAT IR'!$P114*24*(D560-D555)))</f>
        <v>3086.2905534110341</v>
      </c>
      <c r="F560" s="23"/>
      <c r="G560" s="26">
        <f t="shared" si="26"/>
        <v>2.7251193796500957</v>
      </c>
      <c r="H560" s="32"/>
      <c r="I560" s="85"/>
    </row>
    <row r="561" spans="3:9" x14ac:dyDescent="0.25">
      <c r="C561" s="24">
        <f t="shared" si="24"/>
        <v>0.38611111111110991</v>
      </c>
      <c r="D561" s="24">
        <f t="shared" si="25"/>
        <v>0.71944444444444311</v>
      </c>
      <c r="E561" s="25">
        <f>('DAT IR'!$C$3) + ('DAT IR'!W115*(1-EXP(-'DAT IR'!$P115*24*(D561-$D$560)))) + (('DAT IR'!$X115-'DAT IR'!$C$3)*EXP(-'DAT IR'!$P115*24*(D561-D560)))</f>
        <v>3089.0111347078373</v>
      </c>
      <c r="F561" s="23"/>
      <c r="G561" s="26">
        <f t="shared" si="26"/>
        <v>2.7205812968031751</v>
      </c>
      <c r="H561" s="32"/>
      <c r="I561" s="85"/>
    </row>
    <row r="562" spans="3:9" x14ac:dyDescent="0.25">
      <c r="C562" s="24">
        <f t="shared" si="24"/>
        <v>0.38680555555555435</v>
      </c>
      <c r="D562" s="24">
        <f t="shared" si="25"/>
        <v>0.72013888888888755</v>
      </c>
      <c r="E562" s="25">
        <f>('DAT IR'!$C$3) + ('DAT IR'!W115*(1-EXP(-'DAT IR'!$P115*24*(D562-$D$560)))) + (('DAT IR'!$X115-'DAT IR'!$C$3)*EXP(-'DAT IR'!$P115*24*(D562-D560)))</f>
        <v>3091.727185478966</v>
      </c>
      <c r="F562" s="23"/>
      <c r="G562" s="26">
        <f t="shared" si="26"/>
        <v>2.716050771128721</v>
      </c>
      <c r="H562" s="32"/>
      <c r="I562" s="85"/>
    </row>
    <row r="563" spans="3:9" x14ac:dyDescent="0.25">
      <c r="C563" s="24">
        <f t="shared" si="24"/>
        <v>0.38749999999999879</v>
      </c>
      <c r="D563" s="24">
        <f t="shared" si="25"/>
        <v>0.72083333333333199</v>
      </c>
      <c r="E563" s="25">
        <f>('DAT IR'!$C$3) + ('DAT IR'!W115*(1-EXP(-'DAT IR'!$P115*24*(D563-$D$560)))) + (('DAT IR'!$X115-'DAT IR'!$C$3)*EXP(-'DAT IR'!$P115*24*(D563-D560)))</f>
        <v>3094.4387132690081</v>
      </c>
      <c r="F563" s="23"/>
      <c r="G563" s="26">
        <f t="shared" si="26"/>
        <v>2.7115277900420551</v>
      </c>
      <c r="H563" s="32"/>
      <c r="I563" s="85"/>
    </row>
    <row r="564" spans="3:9" x14ac:dyDescent="0.25">
      <c r="C564" s="24">
        <f t="shared" si="24"/>
        <v>0.38819444444444323</v>
      </c>
      <c r="D564" s="24">
        <f t="shared" si="25"/>
        <v>0.72152777777777644</v>
      </c>
      <c r="E564" s="25">
        <f>('DAT IR'!$C$3) + ('DAT IR'!W115*(1-EXP(-'DAT IR'!$P115*24*(D564-$D$560)))) + (('DAT IR'!$X115-'DAT IR'!$C$3)*EXP(-'DAT IR'!$P115*24*(D564-D560)))</f>
        <v>3097.1457256099857</v>
      </c>
      <c r="F564" s="23"/>
      <c r="G564" s="26">
        <f t="shared" si="26"/>
        <v>2.7070123409775988</v>
      </c>
      <c r="H564" s="32"/>
      <c r="I564" s="85"/>
    </row>
    <row r="565" spans="3:9" x14ac:dyDescent="0.25">
      <c r="C565" s="24">
        <f t="shared" si="24"/>
        <v>0.38888888888888767</v>
      </c>
      <c r="D565" s="24">
        <f t="shared" si="25"/>
        <v>0.72222222222222088</v>
      </c>
      <c r="E565" s="25">
        <f>('DAT IR'!$C$3) + ('DAT IR'!W115*(1-EXP(-'DAT IR'!$P115*24*(D565-$D$560)))) + (('DAT IR'!$X115-'DAT IR'!$C$3)*EXP(-'DAT IR'!$P115*24*(D565-D560)))</f>
        <v>3099.84823002138</v>
      </c>
      <c r="F565" s="23"/>
      <c r="G565" s="26">
        <f t="shared" si="26"/>
        <v>2.7025044113943295</v>
      </c>
      <c r="H565" s="32"/>
      <c r="I565" s="85"/>
    </row>
    <row r="566" spans="3:9" x14ac:dyDescent="0.25">
      <c r="C566" s="24">
        <f t="shared" si="24"/>
        <v>0.38958333333333212</v>
      </c>
      <c r="D566" s="24">
        <f t="shared" si="25"/>
        <v>0.72291666666666532</v>
      </c>
      <c r="E566" s="25">
        <f>('DAT IR'!$C$3) + ('DAT IR'!W116*(1-EXP(-'DAT IR'!$P116*24*(D566-$D$565)))) + (('DAT IR'!$X116-'DAT IR'!$C$3)*EXP(-'DAT IR'!$P116*24*(D566-D565)))</f>
        <v>3102.546234010149</v>
      </c>
      <c r="F566" s="23"/>
      <c r="G566" s="26">
        <f t="shared" si="26"/>
        <v>2.69800398876896</v>
      </c>
      <c r="H566" s="32"/>
      <c r="I566" s="85"/>
    </row>
    <row r="567" spans="3:9" x14ac:dyDescent="0.25">
      <c r="C567" s="24">
        <f t="shared" si="24"/>
        <v>0.39027777777777656</v>
      </c>
      <c r="D567" s="24">
        <f t="shared" si="25"/>
        <v>0.72361111111110976</v>
      </c>
      <c r="E567" s="25">
        <f>('DAT IR'!$C$3) + ('DAT IR'!W116*(1-EXP(-'DAT IR'!$P116*24*(D567-$D$565)))) + (('DAT IR'!$X116-'DAT IR'!$C$3)*EXP(-'DAT IR'!$P116*24*(D567-D565)))</f>
        <v>3105.2397450707504</v>
      </c>
      <c r="F567" s="23"/>
      <c r="G567" s="26">
        <f t="shared" si="26"/>
        <v>2.693511060601395</v>
      </c>
      <c r="H567" s="32"/>
      <c r="I567" s="85"/>
    </row>
    <row r="568" spans="3:9" x14ac:dyDescent="0.25">
      <c r="C568" s="24">
        <f t="shared" si="24"/>
        <v>0.390972222222221</v>
      </c>
      <c r="D568" s="24">
        <f t="shared" si="25"/>
        <v>0.7243055555555542</v>
      </c>
      <c r="E568" s="25">
        <f>('DAT IR'!$C$3) + ('DAT IR'!W116*(1-EXP(-'DAT IR'!$P116*24*(D568-$D$565)))) + (('DAT IR'!$X116-'DAT IR'!$C$3)*EXP(-'DAT IR'!$P116*24*(D568-D565)))</f>
        <v>3107.9287706851605</v>
      </c>
      <c r="F568" s="23"/>
      <c r="G568" s="26">
        <f t="shared" si="26"/>
        <v>2.6890256144101841</v>
      </c>
      <c r="H568" s="32"/>
      <c r="I568" s="85"/>
    </row>
    <row r="569" spans="3:9" x14ac:dyDescent="0.25">
      <c r="C569" s="24">
        <f t="shared" si="24"/>
        <v>0.39166666666666544</v>
      </c>
      <c r="D569" s="24">
        <f t="shared" si="25"/>
        <v>0.72499999999999865</v>
      </c>
      <c r="E569" s="25">
        <f>('DAT IR'!$C$3) + ('DAT IR'!W116*(1-EXP(-'DAT IR'!$P116*24*(D569-$D$565)))) + (('DAT IR'!$X116-'DAT IR'!$C$3)*EXP(-'DAT IR'!$P116*24*(D569-D565)))</f>
        <v>3110.6133183228976</v>
      </c>
      <c r="F569" s="23"/>
      <c r="G569" s="26">
        <f t="shared" si="26"/>
        <v>2.6845476377370687</v>
      </c>
      <c r="H569" s="32"/>
      <c r="I569" s="85"/>
    </row>
    <row r="570" spans="3:9" x14ac:dyDescent="0.25">
      <c r="C570" s="24">
        <f t="shared" si="24"/>
        <v>0.39236111111110988</v>
      </c>
      <c r="D570" s="24">
        <f t="shared" si="25"/>
        <v>0.72569444444444309</v>
      </c>
      <c r="E570" s="25">
        <f>('DAT IR'!$C$3) + ('DAT IR'!W116*(1-EXP(-'DAT IR'!$P116*24*(D570-$D$565)))) + (('DAT IR'!$X116-'DAT IR'!$C$3)*EXP(-'DAT IR'!$P116*24*(D570-D565)))</f>
        <v>3113.29339544104</v>
      </c>
      <c r="F570" s="23"/>
      <c r="G570" s="26">
        <f t="shared" si="26"/>
        <v>2.6800771181424352</v>
      </c>
      <c r="H570" s="32"/>
      <c r="I570" s="85"/>
    </row>
    <row r="571" spans="3:9" x14ac:dyDescent="0.25">
      <c r="C571" s="24">
        <f t="shared" si="24"/>
        <v>0.39305555555555433</v>
      </c>
      <c r="D571" s="24">
        <f t="shared" si="25"/>
        <v>0.72638888888888753</v>
      </c>
      <c r="E571" s="25">
        <f>('DAT IR'!$C$3) + ('DAT IR'!W117*(1-EXP(-'DAT IR'!$P117*24*(D571-$D$570)))) + (('DAT IR'!$X117-'DAT IR'!$C$3)*EXP(-'DAT IR'!$P117*24*(D571-D570)))</f>
        <v>3115.9690094842472</v>
      </c>
      <c r="F571" s="23"/>
      <c r="G571" s="26">
        <f t="shared" si="26"/>
        <v>2.6756140432071334</v>
      </c>
      <c r="H571" s="32"/>
      <c r="I571" s="85"/>
    </row>
    <row r="572" spans="3:9" x14ac:dyDescent="0.25">
      <c r="C572" s="24">
        <f t="shared" si="24"/>
        <v>0.39374999999999877</v>
      </c>
      <c r="D572" s="24">
        <f t="shared" si="25"/>
        <v>0.72708333333333197</v>
      </c>
      <c r="E572" s="25">
        <f>('DAT IR'!$C$3) + ('DAT IR'!W117*(1-EXP(-'DAT IR'!$P117*24*(D572-$D$570)))) + (('DAT IR'!$X117-'DAT IR'!$C$3)*EXP(-'DAT IR'!$P117*24*(D572-D570)))</f>
        <v>3118.6401678847824</v>
      </c>
      <c r="F572" s="23"/>
      <c r="G572" s="26">
        <f t="shared" si="26"/>
        <v>2.6711584005352051</v>
      </c>
      <c r="H572" s="32"/>
      <c r="I572" s="85"/>
    </row>
    <row r="573" spans="3:9" x14ac:dyDescent="0.25">
      <c r="C573" s="24">
        <f t="shared" si="24"/>
        <v>0.39444444444444321</v>
      </c>
      <c r="D573" s="24">
        <f t="shared" si="25"/>
        <v>0.72777777777777641</v>
      </c>
      <c r="E573" s="25">
        <f>('DAT IR'!$C$3) + ('DAT IR'!W117*(1-EXP(-'DAT IR'!$P117*24*(D573-$D$570)))) + (('DAT IR'!$X117-'DAT IR'!$C$3)*EXP(-'DAT IR'!$P117*24*(D573-D570)))</f>
        <v>3121.3068780625326</v>
      </c>
      <c r="F573" s="23"/>
      <c r="G573" s="26">
        <f t="shared" si="26"/>
        <v>2.6667101777502467</v>
      </c>
      <c r="H573" s="32"/>
      <c r="I573" s="85"/>
    </row>
    <row r="574" spans="3:9" x14ac:dyDescent="0.25">
      <c r="C574" s="24">
        <f t="shared" si="24"/>
        <v>0.39513888888888765</v>
      </c>
      <c r="D574" s="24">
        <f t="shared" si="25"/>
        <v>0.72847222222222086</v>
      </c>
      <c r="E574" s="25">
        <f>('DAT IR'!$C$3) + ('DAT IR'!W117*(1-EXP(-'DAT IR'!$P117*24*(D574-$D$570)))) + (('DAT IR'!$X117-'DAT IR'!$C$3)*EXP(-'DAT IR'!$P117*24*(D574-D570)))</f>
        <v>3123.9691474250271</v>
      </c>
      <c r="F574" s="23"/>
      <c r="G574" s="26">
        <f t="shared" si="26"/>
        <v>2.6622693624944986</v>
      </c>
      <c r="H574" s="32"/>
      <c r="I574" s="85"/>
    </row>
    <row r="575" spans="3:9" x14ac:dyDescent="0.25">
      <c r="C575" s="24">
        <f t="shared" si="24"/>
        <v>0.39583333333333209</v>
      </c>
      <c r="D575" s="24">
        <f t="shared" si="25"/>
        <v>0.7291666666666653</v>
      </c>
      <c r="E575" s="25">
        <f>('DAT IR'!$C$3) + ('DAT IR'!W117*(1-EXP(-'DAT IR'!$P117*24*(D575-$D$570)))) + (('DAT IR'!$X117-'DAT IR'!$C$3)*EXP(-'DAT IR'!$P117*24*(D575-D570)))</f>
        <v>3126.6269833674601</v>
      </c>
      <c r="F575" s="23"/>
      <c r="G575" s="26">
        <f t="shared" si="26"/>
        <v>2.6578359424329392</v>
      </c>
      <c r="H575" s="32"/>
      <c r="I575" s="85"/>
    </row>
    <row r="576" spans="3:9" x14ac:dyDescent="0.25">
      <c r="C576" s="24">
        <f t="shared" si="24"/>
        <v>0.39652777777777654</v>
      </c>
      <c r="D576" s="24">
        <f t="shared" si="25"/>
        <v>0.72986111111110974</v>
      </c>
      <c r="E576" s="25">
        <f>('DAT IR'!$C$3) + ('DAT IR'!W118*(1-EXP(-'DAT IR'!$P118*24*(D576-$D$575)))) + (('DAT IR'!$X118-'DAT IR'!$C$3)*EXP(-'DAT IR'!$P118*24*(D576-D575)))</f>
        <v>3129.2803932727111</v>
      </c>
      <c r="F576" s="23"/>
      <c r="G576" s="26">
        <f t="shared" si="26"/>
        <v>2.6534099052510101</v>
      </c>
      <c r="H576" s="32"/>
      <c r="I576" s="85"/>
    </row>
    <row r="577" spans="3:9" x14ac:dyDescent="0.25">
      <c r="C577" s="24">
        <f t="shared" si="24"/>
        <v>0.39722222222222098</v>
      </c>
      <c r="D577" s="24">
        <f t="shared" si="25"/>
        <v>0.73055555555555418</v>
      </c>
      <c r="E577" s="25">
        <f>('DAT IR'!$C$3) + ('DAT IR'!W118*(1-EXP(-'DAT IR'!$P118*24*(D577-$D$575)))) + (('DAT IR'!$X118-'DAT IR'!$C$3)*EXP(-'DAT IR'!$P118*24*(D577-D575)))</f>
        <v>3131.9293845113652</v>
      </c>
      <c r="F577" s="23"/>
      <c r="G577" s="26">
        <f t="shared" si="26"/>
        <v>2.6489912386541619</v>
      </c>
      <c r="H577" s="32"/>
      <c r="I577" s="85"/>
    </row>
    <row r="578" spans="3:9" x14ac:dyDescent="0.25">
      <c r="C578" s="24">
        <f t="shared" si="24"/>
        <v>0.39791666666666542</v>
      </c>
      <c r="D578" s="24">
        <f t="shared" si="25"/>
        <v>0.73124999999999862</v>
      </c>
      <c r="E578" s="25">
        <f>('DAT IR'!$C$3) + ('DAT IR'!W118*(1-EXP(-'DAT IR'!$P118*24*(D578-$D$575)))) + (('DAT IR'!$X118-'DAT IR'!$C$3)*EXP(-'DAT IR'!$P118*24*(D578-D575)))</f>
        <v>3134.5739644417331</v>
      </c>
      <c r="F578" s="23"/>
      <c r="G578" s="26">
        <f t="shared" si="26"/>
        <v>2.6445799303678541</v>
      </c>
      <c r="H578" s="32"/>
      <c r="I578" s="85"/>
    </row>
    <row r="579" spans="3:9" x14ac:dyDescent="0.25">
      <c r="C579" s="24">
        <f t="shared" si="24"/>
        <v>0.39861111111110986</v>
      </c>
      <c r="D579" s="24">
        <f t="shared" si="25"/>
        <v>0.73194444444444307</v>
      </c>
      <c r="E579" s="25">
        <f>('DAT IR'!$C$3) + ('DAT IR'!W118*(1-EXP(-'DAT IR'!$P118*24*(D579-$D$575)))) + (('DAT IR'!$X118-'DAT IR'!$C$3)*EXP(-'DAT IR'!$P118*24*(D579-D575)))</f>
        <v>3137.214140409872</v>
      </c>
      <c r="F579" s="23"/>
      <c r="G579" s="26">
        <f t="shared" si="26"/>
        <v>2.6401759681389194</v>
      </c>
      <c r="H579" s="32"/>
      <c r="I579" s="85"/>
    </row>
    <row r="580" spans="3:9" x14ac:dyDescent="0.25">
      <c r="C580" s="24">
        <f t="shared" si="24"/>
        <v>0.3993055555555543</v>
      </c>
      <c r="D580" s="24">
        <f t="shared" si="25"/>
        <v>0.73263888888888751</v>
      </c>
      <c r="E580" s="25">
        <f>('DAT IR'!$C$3) + ('DAT IR'!W118*(1-EXP(-'DAT IR'!$P118*24*(D580-$D$575)))) + (('DAT IR'!$X118-'DAT IR'!$C$3)*EXP(-'DAT IR'!$P118*24*(D580-D575)))</f>
        <v>3139.8499197496053</v>
      </c>
      <c r="F580" s="23"/>
      <c r="G580" s="26">
        <f t="shared" si="26"/>
        <v>2.6357793397332898</v>
      </c>
      <c r="H580" s="32"/>
      <c r="I580" s="85"/>
    </row>
    <row r="581" spans="3:9" x14ac:dyDescent="0.25">
      <c r="C581" s="24">
        <f t="shared" si="24"/>
        <v>0.39999999999999875</v>
      </c>
      <c r="D581" s="24">
        <f t="shared" si="25"/>
        <v>0.73333333333333195</v>
      </c>
      <c r="E581" s="25">
        <f>('DAT IR'!$C$3) + ('DAT IR'!W119*(1-EXP(-'DAT IR'!$P119*24*(D581-$D$580)))) + (('DAT IR'!$X119-'DAT IR'!$C$3)*EXP(-'DAT IR'!$P119*24*(D581-D580)))</f>
        <v>3142.4813097825436</v>
      </c>
      <c r="F581" s="23"/>
      <c r="G581" s="26">
        <f t="shared" si="26"/>
        <v>2.6313900329382705</v>
      </c>
      <c r="H581" s="32"/>
      <c r="I581" s="85"/>
    </row>
    <row r="582" spans="3:9" x14ac:dyDescent="0.25">
      <c r="C582" s="24">
        <f t="shared" ref="C582:C645" si="27">C581+$B$2</f>
        <v>0.40069444444444319</v>
      </c>
      <c r="D582" s="24">
        <f t="shared" ref="D582:D645" si="28">D581+$B$2</f>
        <v>0.73402777777777639</v>
      </c>
      <c r="E582" s="25">
        <f>('DAT IR'!$C$3) + ('DAT IR'!W119*(1-EXP(-'DAT IR'!$P119*24*(D582-$D$580)))) + (('DAT IR'!$X119-'DAT IR'!$C$3)*EXP(-'DAT IR'!$P119*24*(D582-D580)))</f>
        <v>3145.1083178181061</v>
      </c>
      <c r="F582" s="23"/>
      <c r="G582" s="26">
        <f t="shared" ref="G582:G645" si="29">E582-E581</f>
        <v>2.6270080355625396</v>
      </c>
      <c r="H582" s="32"/>
      <c r="I582" s="85"/>
    </row>
    <row r="583" spans="3:9" x14ac:dyDescent="0.25">
      <c r="C583" s="24">
        <f t="shared" si="27"/>
        <v>0.40138888888888763</v>
      </c>
      <c r="D583" s="24">
        <f t="shared" si="28"/>
        <v>0.73472222222222083</v>
      </c>
      <c r="E583" s="25">
        <f>('DAT IR'!$C$3) + ('DAT IR'!W119*(1-EXP(-'DAT IR'!$P119*24*(D583-$D$580)))) + (('DAT IR'!$X119-'DAT IR'!$C$3)*EXP(-'DAT IR'!$P119*24*(D583-D580)))</f>
        <v>3147.7309511535386</v>
      </c>
      <c r="F583" s="23"/>
      <c r="G583" s="26">
        <f t="shared" si="29"/>
        <v>2.6226333354325106</v>
      </c>
      <c r="H583" s="32"/>
      <c r="I583" s="85"/>
    </row>
    <row r="584" spans="3:9" x14ac:dyDescent="0.25">
      <c r="C584" s="24">
        <f t="shared" si="27"/>
        <v>0.40208333333333207</v>
      </c>
      <c r="D584" s="24">
        <f t="shared" si="28"/>
        <v>0.73541666666666528</v>
      </c>
      <c r="E584" s="25">
        <f>('DAT IR'!$C$3) + ('DAT IR'!W119*(1-EXP(-'DAT IR'!$P119*24*(D584-$D$580)))) + (('DAT IR'!$X119-'DAT IR'!$C$3)*EXP(-'DAT IR'!$P119*24*(D584-D580)))</f>
        <v>3150.349217073936</v>
      </c>
      <c r="F584" s="23"/>
      <c r="G584" s="26">
        <f t="shared" si="29"/>
        <v>2.6182659203973344</v>
      </c>
      <c r="H584" s="32"/>
      <c r="I584" s="85"/>
    </row>
    <row r="585" spans="3:9" x14ac:dyDescent="0.25">
      <c r="C585" s="24">
        <f t="shared" si="27"/>
        <v>0.40277777777777651</v>
      </c>
      <c r="D585" s="24">
        <f t="shared" si="28"/>
        <v>0.73611111111110972</v>
      </c>
      <c r="E585" s="25">
        <f>('DAT IR'!$C$3) + ('DAT IR'!W119*(1-EXP(-'DAT IR'!$P119*24*(D585-$D$580)))) + (('DAT IR'!$X119-'DAT IR'!$C$3)*EXP(-'DAT IR'!$P119*24*(D585-D580)))</f>
        <v>3152.9631228522603</v>
      </c>
      <c r="F585" s="23"/>
      <c r="G585" s="26">
        <f t="shared" si="29"/>
        <v>2.6139057783243516</v>
      </c>
      <c r="H585" s="32"/>
      <c r="I585" s="85"/>
    </row>
    <row r="586" spans="3:9" x14ac:dyDescent="0.25">
      <c r="C586" s="24">
        <f t="shared" si="27"/>
        <v>0.40347222222222096</v>
      </c>
      <c r="D586" s="24">
        <f t="shared" si="28"/>
        <v>0.73680555555555416</v>
      </c>
      <c r="E586" s="25">
        <f>('DAT IR'!$C$3) + ('DAT IR'!W120*(1-EXP(-'DAT IR'!$P120*24*(D586-$D$585)))) + (('DAT IR'!$X120-'DAT IR'!$C$3)*EXP(-'DAT IR'!$P120*24*(D586-D585)))</f>
        <v>3155.5726757493626</v>
      </c>
      <c r="F586" s="23"/>
      <c r="G586" s="26">
        <f t="shared" si="29"/>
        <v>2.6095528971022759</v>
      </c>
      <c r="H586" s="32"/>
      <c r="I586" s="85"/>
    </row>
    <row r="587" spans="3:9" x14ac:dyDescent="0.25">
      <c r="C587" s="24">
        <f t="shared" si="27"/>
        <v>0.4041666666666654</v>
      </c>
      <c r="D587" s="24">
        <f t="shared" si="28"/>
        <v>0.7374999999999986</v>
      </c>
      <c r="E587" s="25">
        <f>('DAT IR'!$C$3) + ('DAT IR'!W120*(1-EXP(-'DAT IR'!$P120*24*(D587-$D$585)))) + (('DAT IR'!$X120-'DAT IR'!$C$3)*EXP(-'DAT IR'!$P120*24*(D587-D585)))</f>
        <v>3158.177883014002</v>
      </c>
      <c r="F587" s="23"/>
      <c r="G587" s="26">
        <f t="shared" si="29"/>
        <v>2.6052072646393754</v>
      </c>
      <c r="H587" s="32"/>
      <c r="I587" s="85"/>
    </row>
    <row r="588" spans="3:9" x14ac:dyDescent="0.25">
      <c r="C588" s="24">
        <f t="shared" si="27"/>
        <v>0.40486111111110984</v>
      </c>
      <c r="D588" s="24">
        <f t="shared" si="28"/>
        <v>0.73819444444444304</v>
      </c>
      <c r="E588" s="25">
        <f>('DAT IR'!$C$3) + ('DAT IR'!W120*(1-EXP(-'DAT IR'!$P120*24*(D588-$D$585)))) + (('DAT IR'!$X120-'DAT IR'!$C$3)*EXP(-'DAT IR'!$P120*24*(D588-D585)))</f>
        <v>3160.7787518828686</v>
      </c>
      <c r="F588" s="23"/>
      <c r="G588" s="26">
        <f t="shared" si="29"/>
        <v>2.6008688688666552</v>
      </c>
      <c r="H588" s="32"/>
      <c r="I588" s="85"/>
    </row>
    <row r="589" spans="3:9" x14ac:dyDescent="0.25">
      <c r="C589" s="24">
        <f t="shared" si="27"/>
        <v>0.40555555555555428</v>
      </c>
      <c r="D589" s="24">
        <f t="shared" si="28"/>
        <v>0.73888888888888749</v>
      </c>
      <c r="E589" s="25">
        <f>('DAT IR'!$C$3) + ('DAT IR'!W120*(1-EXP(-'DAT IR'!$P120*24*(D589-$D$585)))) + (('DAT IR'!$X120-'DAT IR'!$C$3)*EXP(-'DAT IR'!$P120*24*(D589-D585)))</f>
        <v>3163.3752895805987</v>
      </c>
      <c r="F589" s="23"/>
      <c r="G589" s="26">
        <f t="shared" si="29"/>
        <v>2.5965376977301275</v>
      </c>
      <c r="H589" s="32"/>
      <c r="I589" s="85"/>
    </row>
    <row r="590" spans="3:9" x14ac:dyDescent="0.25">
      <c r="C590" s="24">
        <f t="shared" si="27"/>
        <v>0.40624999999999872</v>
      </c>
      <c r="D590" s="24">
        <f t="shared" si="28"/>
        <v>0.73958333333333193</v>
      </c>
      <c r="E590" s="25">
        <f>('DAT IR'!$C$3) + ('DAT IR'!W120*(1-EXP(-'DAT IR'!$P120*24*(D590-$D$585)))) + (('DAT IR'!$X120-'DAT IR'!$C$3)*EXP(-'DAT IR'!$P120*24*(D590-D585)))</f>
        <v>3165.9675033197991</v>
      </c>
      <c r="F590" s="23"/>
      <c r="G590" s="26">
        <f t="shared" si="29"/>
        <v>2.5922137392003606</v>
      </c>
      <c r="H590" s="32"/>
      <c r="I590" s="85"/>
    </row>
    <row r="591" spans="3:9" x14ac:dyDescent="0.25">
      <c r="C591" s="24">
        <f t="shared" si="27"/>
        <v>0.40694444444444317</v>
      </c>
      <c r="D591" s="24">
        <f t="shared" si="28"/>
        <v>0.74027777777777637</v>
      </c>
      <c r="E591" s="25">
        <f>('DAT IR'!$C$3) + ('DAT IR'!W121*(1-EXP(-'DAT IR'!$P121*24*(D591-$D$590)))) + (('DAT IR'!$X121-'DAT IR'!$C$3)*EXP(-'DAT IR'!$P121*24*(D591-D590)))</f>
        <v>3168.5554003010648</v>
      </c>
      <c r="F591" s="23"/>
      <c r="G591" s="26">
        <f t="shared" si="29"/>
        <v>2.5878969812656578</v>
      </c>
      <c r="H591" s="32"/>
      <c r="I591" s="85"/>
    </row>
    <row r="592" spans="3:9" x14ac:dyDescent="0.25">
      <c r="C592" s="24">
        <f t="shared" si="27"/>
        <v>0.40763888888888761</v>
      </c>
      <c r="D592" s="24">
        <f t="shared" si="28"/>
        <v>0.74097222222222081</v>
      </c>
      <c r="E592" s="25">
        <f>('DAT IR'!$C$3) + ('DAT IR'!W121*(1-EXP(-'DAT IR'!$P121*24*(D592-$D$590)))) + (('DAT IR'!$X121-'DAT IR'!$C$3)*EXP(-'DAT IR'!$P121*24*(D592-D590)))</f>
        <v>3171.1389877130005</v>
      </c>
      <c r="F592" s="23"/>
      <c r="G592" s="26">
        <f t="shared" si="29"/>
        <v>2.5835874119356959</v>
      </c>
      <c r="H592" s="32"/>
      <c r="I592" s="85"/>
    </row>
    <row r="593" spans="1:9" x14ac:dyDescent="0.25">
      <c r="C593" s="24">
        <f t="shared" si="27"/>
        <v>0.40833333333333205</v>
      </c>
      <c r="D593" s="24">
        <f t="shared" si="28"/>
        <v>0.74166666666666525</v>
      </c>
      <c r="E593" s="25">
        <f>('DAT IR'!$C$3) + ('DAT IR'!W121*(1-EXP(-'DAT IR'!$P121*24*(D593-$D$590)))) + (('DAT IR'!$X121-'DAT IR'!$C$3)*EXP(-'DAT IR'!$P121*24*(D593-D590)))</f>
        <v>3173.7182727322393</v>
      </c>
      <c r="F593" s="23"/>
      <c r="G593" s="26">
        <f t="shared" si="29"/>
        <v>2.5792850192387959</v>
      </c>
      <c r="H593" s="32"/>
      <c r="I593" s="85"/>
    </row>
    <row r="594" spans="1:9" x14ac:dyDescent="0.25">
      <c r="C594" s="24">
        <f t="shared" si="27"/>
        <v>0.40902777777777649</v>
      </c>
      <c r="D594" s="24">
        <f t="shared" si="28"/>
        <v>0.74236111111110969</v>
      </c>
      <c r="E594" s="25">
        <f>('DAT IR'!$C$3) + ('DAT IR'!W121*(1-EXP(-'DAT IR'!$P121*24*(D594-$D$590)))) + (('DAT IR'!$X121-'DAT IR'!$C$3)*EXP(-'DAT IR'!$P121*24*(D594-D590)))</f>
        <v>3176.2932625234639</v>
      </c>
      <c r="F594" s="23"/>
      <c r="G594" s="26">
        <f t="shared" si="29"/>
        <v>2.5749897912246524</v>
      </c>
      <c r="H594" s="32"/>
      <c r="I594" s="85"/>
    </row>
    <row r="595" spans="1:9" x14ac:dyDescent="0.25">
      <c r="C595" s="24">
        <f t="shared" si="27"/>
        <v>0.40972222222222093</v>
      </c>
      <c r="D595" s="24">
        <f t="shared" si="28"/>
        <v>0.74305555555555414</v>
      </c>
      <c r="E595" s="25">
        <f>('DAT IR'!$C$3) + ('DAT IR'!W121*(1-EXP(-'DAT IR'!$P121*24*(D595-$D$590)))) + (('DAT IR'!$X121-'DAT IR'!$C$3)*EXP(-'DAT IR'!$P121*24*(D595-D590)))</f>
        <v>3178.8639642394251</v>
      </c>
      <c r="F595" s="23"/>
      <c r="G595" s="26">
        <f t="shared" si="29"/>
        <v>2.5707017159611496</v>
      </c>
      <c r="H595" s="32"/>
      <c r="I595" s="85"/>
    </row>
    <row r="596" spans="1:9" x14ac:dyDescent="0.25">
      <c r="C596" s="24">
        <f t="shared" si="27"/>
        <v>0.41041666666666538</v>
      </c>
      <c r="D596" s="24">
        <f t="shared" si="28"/>
        <v>0.74374999999999858</v>
      </c>
      <c r="E596" s="25">
        <f>('DAT IR'!$C$3) + ('DAT IR'!W122*(1-EXP(-'DAT IR'!$P122*24*(D596-$D$595)))) + (('DAT IR'!$X122-'DAT IR'!$C$3)*EXP(-'DAT IR'!$P122*24*(D596-D595)))</f>
        <v>3181.4303850209626</v>
      </c>
      <c r="F596" s="23"/>
      <c r="G596" s="26">
        <f t="shared" si="29"/>
        <v>2.5664207815375448</v>
      </c>
      <c r="H596" s="32"/>
      <c r="I596" s="85"/>
    </row>
    <row r="597" spans="1:9" x14ac:dyDescent="0.25">
      <c r="C597" s="24">
        <f t="shared" si="27"/>
        <v>0.41111111111110982</v>
      </c>
      <c r="D597" s="24">
        <f t="shared" si="28"/>
        <v>0.74444444444444302</v>
      </c>
      <c r="E597" s="25">
        <f>('DAT IR'!$C$3) + ('DAT IR'!W122*(1-EXP(-'DAT IR'!$P122*24*(D597-$D$595)))) + (('DAT IR'!$X122-'DAT IR'!$C$3)*EXP(-'DAT IR'!$P122*24*(D597-D595)))</f>
        <v>3183.9925319970243</v>
      </c>
      <c r="F597" s="23"/>
      <c r="G597" s="26">
        <f t="shared" si="29"/>
        <v>2.5621469760617401</v>
      </c>
      <c r="H597" s="32"/>
      <c r="I597" s="85"/>
    </row>
    <row r="598" spans="1:9" x14ac:dyDescent="0.25">
      <c r="C598" s="24">
        <f t="shared" si="27"/>
        <v>0.41180555555555426</v>
      </c>
      <c r="D598" s="24">
        <f t="shared" si="28"/>
        <v>0.74513888888888746</v>
      </c>
      <c r="E598" s="25">
        <f>('DAT IR'!$C$3) + ('DAT IR'!W122*(1-EXP(-'DAT IR'!$P122*24*(D598-$D$595)))) + (('DAT IR'!$X122-'DAT IR'!$C$3)*EXP(-'DAT IR'!$P122*24*(D598-D595)))</f>
        <v>3186.5504122846878</v>
      </c>
      <c r="F598" s="23"/>
      <c r="G598" s="26">
        <f t="shared" si="29"/>
        <v>2.5578802876634654</v>
      </c>
      <c r="H598" s="32"/>
      <c r="I598" s="85"/>
    </row>
    <row r="599" spans="1:9" x14ac:dyDescent="0.25">
      <c r="C599" s="24">
        <f t="shared" si="27"/>
        <v>0.4124999999999987</v>
      </c>
      <c r="D599" s="24">
        <f t="shared" si="28"/>
        <v>0.7458333333333319</v>
      </c>
      <c r="E599" s="25">
        <f>('DAT IR'!$C$3) + ('DAT IR'!W122*(1-EXP(-'DAT IR'!$P122*24*(D599-$D$595)))) + (('DAT IR'!$X122-'DAT IR'!$C$3)*EXP(-'DAT IR'!$P122*24*(D599-D595)))</f>
        <v>3189.1040329891771</v>
      </c>
      <c r="F599" s="23"/>
      <c r="G599" s="26">
        <f t="shared" si="29"/>
        <v>2.5536207044892762</v>
      </c>
      <c r="H599" s="32"/>
      <c r="I599" s="85"/>
    </row>
    <row r="600" spans="1:9" x14ac:dyDescent="0.25">
      <c r="C600" s="24">
        <f t="shared" si="27"/>
        <v>0.41319444444444314</v>
      </c>
      <c r="D600" s="24">
        <f t="shared" si="28"/>
        <v>0.74652777777777635</v>
      </c>
      <c r="E600" s="25">
        <f>('DAT IR'!$C$3) + ('DAT IR'!W122*(1-EXP(-'DAT IR'!$P122*24*(D600-$D$595)))) + (('DAT IR'!$X122-'DAT IR'!$C$3)*EXP(-'DAT IR'!$P122*24*(D600-D595)))</f>
        <v>3191.6534012038851</v>
      </c>
      <c r="F600" s="23"/>
      <c r="G600" s="26">
        <f t="shared" si="29"/>
        <v>2.5493682147080108</v>
      </c>
      <c r="H600" s="32"/>
      <c r="I600" s="85"/>
    </row>
    <row r="601" spans="1:9" x14ac:dyDescent="0.25">
      <c r="C601" s="24">
        <f t="shared" si="27"/>
        <v>0.41388888888888758</v>
      </c>
      <c r="D601" s="24">
        <f t="shared" si="28"/>
        <v>0.74722222222222079</v>
      </c>
      <c r="E601" s="25">
        <f>('DAT IR'!$C$3) + ('DAT IR'!W123*(1-EXP(-'DAT IR'!$P123*24*(D601-$D$600)))) + (('DAT IR'!$X123-'DAT IR'!$C$3)*EXP(-'DAT IR'!$P123*24*(D601-D600)))</f>
        <v>3194.1985240103909</v>
      </c>
      <c r="F601" s="23"/>
      <c r="G601" s="26">
        <f t="shared" si="29"/>
        <v>2.5451228065057876</v>
      </c>
      <c r="H601" s="32"/>
      <c r="I601" s="85"/>
    </row>
    <row r="602" spans="1:9" x14ac:dyDescent="0.25">
      <c r="C602" s="24">
        <f t="shared" si="27"/>
        <v>0.41458333333333203</v>
      </c>
      <c r="D602" s="24">
        <f t="shared" si="28"/>
        <v>0.74791666666666523</v>
      </c>
      <c r="E602" s="25">
        <f>('DAT IR'!$C$3) + ('DAT IR'!W123*(1-EXP(-'DAT IR'!$P123*24*(D602-$D$600)))) + (('DAT IR'!$X123-'DAT IR'!$C$3)*EXP(-'DAT IR'!$P123*24*(D602-D600)))</f>
        <v>3196.7394084784828</v>
      </c>
      <c r="F602" s="23"/>
      <c r="G602" s="26">
        <f t="shared" si="29"/>
        <v>2.5408844680919174</v>
      </c>
      <c r="H602" s="32"/>
      <c r="I602" s="85"/>
    </row>
    <row r="603" spans="1:9" x14ac:dyDescent="0.25">
      <c r="C603" s="24">
        <f t="shared" si="27"/>
        <v>0.41527777777777647</v>
      </c>
      <c r="D603" s="24">
        <f t="shared" si="28"/>
        <v>0.74861111111110967</v>
      </c>
      <c r="E603" s="25">
        <f>('DAT IR'!$C$3) + ('DAT IR'!W123*(1-EXP(-'DAT IR'!$P123*24*(D603-$D$600)))) + (('DAT IR'!$X123-'DAT IR'!$C$3)*EXP(-'DAT IR'!$P123*24*(D603-D600)))</f>
        <v>3199.2760616661735</v>
      </c>
      <c r="F603" s="23"/>
      <c r="G603" s="26">
        <f t="shared" si="29"/>
        <v>2.5366531876907175</v>
      </c>
      <c r="H603" s="32"/>
      <c r="I603" s="85"/>
    </row>
    <row r="604" spans="1:9" x14ac:dyDescent="0.25">
      <c r="C604" s="24">
        <f t="shared" si="27"/>
        <v>0.41597222222222091</v>
      </c>
      <c r="D604" s="24">
        <f t="shared" si="28"/>
        <v>0.74930555555555411</v>
      </c>
      <c r="E604" s="25">
        <f>('DAT IR'!$C$3) + ('DAT IR'!W123*(1-EXP(-'DAT IR'!$P123*24*(D604-$D$600)))) + (('DAT IR'!$X123-'DAT IR'!$C$3)*EXP(-'DAT IR'!$P123*24*(D604-D600)))</f>
        <v>3201.8084906197255</v>
      </c>
      <c r="F604" s="23"/>
      <c r="G604" s="26">
        <f t="shared" si="29"/>
        <v>2.5324289535519711</v>
      </c>
      <c r="H604" s="32"/>
      <c r="I604" s="85"/>
    </row>
    <row r="605" spans="1:9" x14ac:dyDescent="0.25">
      <c r="A605" s="19"/>
      <c r="B605" s="19"/>
      <c r="C605" s="34">
        <f t="shared" si="27"/>
        <v>0.41666666666666535</v>
      </c>
      <c r="D605" s="34">
        <f t="shared" si="28"/>
        <v>0.74999999999999856</v>
      </c>
      <c r="E605" s="35">
        <f>('DAT IR'!$C$3) + ('DAT IR'!W123*(1-EXP(-'DAT IR'!$P123*24*(D605-$D$600)))) + (('DAT IR'!$X123-'DAT IR'!$C$3)*EXP(-'DAT IR'!$P123*24*(D605-D600)))</f>
        <v>3204.3367023736637</v>
      </c>
      <c r="F605" s="30"/>
      <c r="G605" s="36">
        <f t="shared" si="29"/>
        <v>2.5282117539381943</v>
      </c>
      <c r="H605" s="32"/>
      <c r="I605" s="85"/>
    </row>
    <row r="606" spans="1:9" x14ac:dyDescent="0.25">
      <c r="C606" s="24">
        <f t="shared" si="27"/>
        <v>0.41736111111110979</v>
      </c>
      <c r="D606" s="24">
        <f t="shared" si="28"/>
        <v>0.750694444444443</v>
      </c>
      <c r="E606" s="25">
        <f>('DAT IR'!$C$3) + ('DAT IR'!W124*(1-EXP(-'DAT IR'!$P124*24*(D606-$D$605)))) + (('DAT IR'!$X124-'DAT IR'!$C$3)*EXP(-'DAT IR'!$P124*24*(D606-D605)))</f>
        <v>3206.8607039508001</v>
      </c>
      <c r="F606" s="23" t="s">
        <v>167</v>
      </c>
      <c r="G606" s="26">
        <f t="shared" si="29"/>
        <v>2.5240015771364597</v>
      </c>
      <c r="H606" s="32"/>
      <c r="I606" s="85"/>
    </row>
    <row r="607" spans="1:9" x14ac:dyDescent="0.25">
      <c r="C607" s="24">
        <f t="shared" si="27"/>
        <v>0.41805555555555424</v>
      </c>
      <c r="D607" s="24">
        <f t="shared" si="28"/>
        <v>0.75138888888888744</v>
      </c>
      <c r="E607" s="25">
        <f>('DAT IR'!$C$3) + ('DAT IR'!W124*(1-EXP(-'DAT IR'!$P124*24*(D607-$D$605)))) + (('DAT IR'!$X124-'DAT IR'!$C$3)*EXP(-'DAT IR'!$P124*24*(D607-D605)))</f>
        <v>3209.3805023622526</v>
      </c>
      <c r="F607" s="23"/>
      <c r="G607" s="26">
        <f t="shared" si="29"/>
        <v>2.5197984114524843</v>
      </c>
      <c r="H607" s="32"/>
      <c r="I607" s="85"/>
    </row>
    <row r="608" spans="1:9" x14ac:dyDescent="0.25">
      <c r="C608" s="24">
        <f t="shared" si="27"/>
        <v>0.41874999999999868</v>
      </c>
      <c r="D608" s="24">
        <f t="shared" si="28"/>
        <v>0.75208333333333188</v>
      </c>
      <c r="E608" s="25">
        <f>('DAT IR'!$C$3) + ('DAT IR'!W124*(1-EXP(-'DAT IR'!$P124*24*(D608-$D$605)))) + (('DAT IR'!$X124-'DAT IR'!$C$3)*EXP(-'DAT IR'!$P124*24*(D608-D605)))</f>
        <v>3211.8961046074628</v>
      </c>
      <c r="F608" s="23"/>
      <c r="G608" s="26">
        <f t="shared" si="29"/>
        <v>2.5156022452101752</v>
      </c>
      <c r="H608" s="32"/>
      <c r="I608" s="85"/>
    </row>
    <row r="609" spans="3:9" x14ac:dyDescent="0.25">
      <c r="C609" s="24">
        <f t="shared" si="27"/>
        <v>0.41944444444444312</v>
      </c>
      <c r="D609" s="24">
        <f t="shared" si="28"/>
        <v>0.75277777777777632</v>
      </c>
      <c r="E609" s="25">
        <f>('DAT IR'!$C$3) + ('DAT IR'!W124*(1-EXP(-'DAT IR'!$P124*24*(D609-$D$605)))) + (('DAT IR'!$X124-'DAT IR'!$C$3)*EXP(-'DAT IR'!$P124*24*(D609-D605)))</f>
        <v>3214.4075176742158</v>
      </c>
      <c r="F609" s="23"/>
      <c r="G609" s="26">
        <f t="shared" si="29"/>
        <v>2.5114130667529935</v>
      </c>
      <c r="H609" s="32"/>
      <c r="I609" s="85"/>
    </row>
    <row r="610" spans="3:9" x14ac:dyDescent="0.25">
      <c r="C610" s="24">
        <f t="shared" si="27"/>
        <v>0.42013888888888756</v>
      </c>
      <c r="D610" s="24">
        <f t="shared" si="28"/>
        <v>0.75347222222222077</v>
      </c>
      <c r="E610" s="25">
        <f>('DAT IR'!$C$3) + ('DAT IR'!W124*(1-EXP(-'DAT IR'!$P124*24*(D610-$D$605)))) + (('DAT IR'!$X124-'DAT IR'!$C$3)*EXP(-'DAT IR'!$P124*24*(D610-D605)))</f>
        <v>3216.9147485386611</v>
      </c>
      <c r="F610" s="23"/>
      <c r="G610" s="26">
        <f t="shared" si="29"/>
        <v>2.5072308644453187</v>
      </c>
      <c r="H610" s="32"/>
      <c r="I610" s="85"/>
    </row>
    <row r="611" spans="3:9" x14ac:dyDescent="0.25">
      <c r="C611" s="24">
        <f t="shared" si="27"/>
        <v>0.420833333333332</v>
      </c>
      <c r="D611" s="24">
        <f t="shared" si="28"/>
        <v>0.75416666666666521</v>
      </c>
      <c r="E611" s="25">
        <f>('DAT IR'!$C$3) + ('DAT IR'!W125*(1-EXP(-'DAT IR'!$P125*24*(D611-$D$610)))) + (('DAT IR'!$X125-'DAT IR'!$C$3)*EXP(-'DAT IR'!$P125*24*(D611-D610)))</f>
        <v>3219.4178041653299</v>
      </c>
      <c r="F611" s="23"/>
      <c r="G611" s="26">
        <f t="shared" si="29"/>
        <v>2.5030556266688109</v>
      </c>
      <c r="H611" s="32"/>
      <c r="I611" s="85"/>
    </row>
    <row r="612" spans="3:9" x14ac:dyDescent="0.25">
      <c r="C612" s="24">
        <f t="shared" si="27"/>
        <v>0.42152777777777645</v>
      </c>
      <c r="D612" s="24">
        <f t="shared" si="28"/>
        <v>0.75486111111110965</v>
      </c>
      <c r="E612" s="25">
        <f>('DAT IR'!$C$3) + ('DAT IR'!W125*(1-EXP(-'DAT IR'!$P125*24*(D612-$D$610)))) + (('DAT IR'!$X125-'DAT IR'!$C$3)*EXP(-'DAT IR'!$P125*24*(D612-D610)))</f>
        <v>3221.9166915071564</v>
      </c>
      <c r="F612" s="23"/>
      <c r="G612" s="26">
        <f t="shared" si="29"/>
        <v>2.498887341826503</v>
      </c>
      <c r="H612" s="32"/>
      <c r="I612" s="85"/>
    </row>
    <row r="613" spans="3:9" x14ac:dyDescent="0.25">
      <c r="C613" s="24">
        <f t="shared" si="27"/>
        <v>0.42222222222222089</v>
      </c>
      <c r="D613" s="24">
        <f t="shared" si="28"/>
        <v>0.75555555555555409</v>
      </c>
      <c r="E613" s="25">
        <f>('DAT IR'!$C$3) + ('DAT IR'!W125*(1-EXP(-'DAT IR'!$P125*24*(D613-$D$610)))) + (('DAT IR'!$X125-'DAT IR'!$C$3)*EXP(-'DAT IR'!$P125*24*(D613-D610)))</f>
        <v>3224.4114175054965</v>
      </c>
      <c r="F613" s="23"/>
      <c r="G613" s="26">
        <f t="shared" si="29"/>
        <v>2.4947259983400727</v>
      </c>
      <c r="H613" s="32"/>
      <c r="I613" s="85"/>
    </row>
    <row r="614" spans="3:9" x14ac:dyDescent="0.25">
      <c r="C614" s="24">
        <f t="shared" si="27"/>
        <v>0.42291666666666533</v>
      </c>
      <c r="D614" s="24">
        <f t="shared" si="28"/>
        <v>0.75624999999999853</v>
      </c>
      <c r="E614" s="25">
        <f>('DAT IR'!$C$3) + ('DAT IR'!W125*(1-EXP(-'DAT IR'!$P125*24*(D614-$D$610)))) + (('DAT IR'!$X125-'DAT IR'!$C$3)*EXP(-'DAT IR'!$P125*24*(D614-D610)))</f>
        <v>3226.9019890901459</v>
      </c>
      <c r="F614" s="23"/>
      <c r="G614" s="26">
        <f t="shared" si="29"/>
        <v>2.4905715846493877</v>
      </c>
      <c r="H614" s="32"/>
      <c r="I614" s="85"/>
    </row>
    <row r="615" spans="3:9" x14ac:dyDescent="0.25">
      <c r="C615" s="24">
        <f t="shared" si="27"/>
        <v>0.42361111111110977</v>
      </c>
      <c r="D615" s="24">
        <f t="shared" si="28"/>
        <v>0.75694444444444298</v>
      </c>
      <c r="E615" s="25">
        <f>('DAT IR'!$C$3) + ('DAT IR'!W125*(1-EXP(-'DAT IR'!$P125*24*(D615-$D$610)))) + (('DAT IR'!$X125-'DAT IR'!$C$3)*EXP(-'DAT IR'!$P125*24*(D615-D610)))</f>
        <v>3229.3884131793607</v>
      </c>
      <c r="F615" s="23"/>
      <c r="G615" s="26">
        <f t="shared" si="29"/>
        <v>2.4864240892147791</v>
      </c>
      <c r="H615" s="32"/>
      <c r="I615" s="85"/>
    </row>
    <row r="616" spans="3:9" x14ac:dyDescent="0.25">
      <c r="C616" s="24">
        <f t="shared" si="27"/>
        <v>0.42430555555555421</v>
      </c>
      <c r="D616" s="24">
        <f t="shared" si="28"/>
        <v>0.75763888888888742</v>
      </c>
      <c r="E616" s="25">
        <f>('DAT IR'!$C$3) + ('DAT IR'!W126*(1-EXP(-'DAT IR'!$P126*24*(D616-$D$615)))) + (('DAT IR'!$X126-'DAT IR'!$C$3)*EXP(-'DAT IR'!$P126*24*(D616-D615)))</f>
        <v>3231.8706966798754</v>
      </c>
      <c r="F616" s="23"/>
      <c r="G616" s="26">
        <f t="shared" si="29"/>
        <v>2.4822835005147681</v>
      </c>
      <c r="H616" s="32"/>
      <c r="I616" s="85"/>
    </row>
    <row r="617" spans="3:9" x14ac:dyDescent="0.25">
      <c r="C617" s="24">
        <f t="shared" si="27"/>
        <v>0.42499999999999866</v>
      </c>
      <c r="D617" s="24">
        <f t="shared" si="28"/>
        <v>0.75833333333333186</v>
      </c>
      <c r="E617" s="25">
        <f>('DAT IR'!$C$3) + ('DAT IR'!W126*(1-EXP(-'DAT IR'!$P126*24*(D617-$D$615)))) + (('DAT IR'!$X126-'DAT IR'!$C$3)*EXP(-'DAT IR'!$P126*24*(D617-D615)))</f>
        <v>3234.3488464869242</v>
      </c>
      <c r="F617" s="23"/>
      <c r="G617" s="26">
        <f t="shared" si="29"/>
        <v>2.4781498070487942</v>
      </c>
      <c r="H617" s="32"/>
      <c r="I617" s="85"/>
    </row>
    <row r="618" spans="3:9" x14ac:dyDescent="0.25">
      <c r="C618" s="24">
        <f t="shared" si="27"/>
        <v>0.4256944444444431</v>
      </c>
      <c r="D618" s="24">
        <f t="shared" si="28"/>
        <v>0.7590277777777763</v>
      </c>
      <c r="E618" s="25">
        <f>('DAT IR'!$C$3) + ('DAT IR'!W126*(1-EXP(-'DAT IR'!$P126*24*(D618-$D$615)))) + (('DAT IR'!$X126-'DAT IR'!$C$3)*EXP(-'DAT IR'!$P126*24*(D618-D615)))</f>
        <v>3236.8228694842574</v>
      </c>
      <c r="F618" s="23"/>
      <c r="G618" s="26">
        <f t="shared" si="29"/>
        <v>2.4740229973331225</v>
      </c>
      <c r="H618" s="32"/>
      <c r="I618" s="85"/>
    </row>
    <row r="619" spans="3:9" x14ac:dyDescent="0.25">
      <c r="C619" s="24">
        <f t="shared" si="27"/>
        <v>0.42638888888888754</v>
      </c>
      <c r="D619" s="24">
        <f t="shared" si="28"/>
        <v>0.75972222222222074</v>
      </c>
      <c r="E619" s="25">
        <f>('DAT IR'!$C$3) + ('DAT IR'!W126*(1-EXP(-'DAT IR'!$P126*24*(D619-$D$615)))) + (('DAT IR'!$X126-'DAT IR'!$C$3)*EXP(-'DAT IR'!$P126*24*(D619-D615)))</f>
        <v>3239.2927725441637</v>
      </c>
      <c r="F619" s="23"/>
      <c r="G619" s="26">
        <f t="shared" si="29"/>
        <v>2.4699030599063008</v>
      </c>
      <c r="H619" s="32"/>
      <c r="I619" s="85"/>
    </row>
    <row r="620" spans="3:9" x14ac:dyDescent="0.25">
      <c r="C620" s="24">
        <f t="shared" si="27"/>
        <v>0.42708333333333198</v>
      </c>
      <c r="D620" s="24">
        <f t="shared" si="28"/>
        <v>0.76041666666666519</v>
      </c>
      <c r="E620" s="25">
        <f>('DAT IR'!$C$3) + ('DAT IR'!W126*(1-EXP(-'DAT IR'!$P126*24*(D620-$D$615)))) + (('DAT IR'!$X126-'DAT IR'!$C$3)*EXP(-'DAT IR'!$P126*24*(D620-D615)))</f>
        <v>3241.758562527486</v>
      </c>
      <c r="F620" s="23"/>
      <c r="G620" s="26">
        <f t="shared" si="29"/>
        <v>2.4657899833223382</v>
      </c>
      <c r="H620" s="32"/>
      <c r="I620" s="85"/>
    </row>
    <row r="621" spans="3:9" x14ac:dyDescent="0.25">
      <c r="C621" s="24">
        <f t="shared" si="27"/>
        <v>0.42777777777777642</v>
      </c>
      <c r="D621" s="24">
        <f t="shared" si="28"/>
        <v>0.76111111111110963</v>
      </c>
      <c r="E621" s="25">
        <f>('DAT IR'!$C$3) + ('DAT IR'!W127*(1-EXP(-'DAT IR'!$P127*24*(D621-$D$620)))) + (('DAT IR'!$X127-'DAT IR'!$C$3)*EXP(-'DAT IR'!$P127*24*(D621-D620)))</f>
        <v>3244.2202462836426</v>
      </c>
      <c r="F621" s="23"/>
      <c r="G621" s="26">
        <f t="shared" si="29"/>
        <v>2.4616837561566172</v>
      </c>
      <c r="H621" s="32"/>
      <c r="I621" s="85"/>
    </row>
    <row r="622" spans="3:9" x14ac:dyDescent="0.25">
      <c r="C622" s="24">
        <f t="shared" si="27"/>
        <v>0.42847222222222087</v>
      </c>
      <c r="D622" s="24">
        <f t="shared" si="28"/>
        <v>0.76180555555555407</v>
      </c>
      <c r="E622" s="25">
        <f>('DAT IR'!$C$3) + ('DAT IR'!W127*(1-EXP(-'DAT IR'!$P127*24*(D622-$D$620)))) + (('DAT IR'!$X127-'DAT IR'!$C$3)*EXP(-'DAT IR'!$P127*24*(D622-D620)))</f>
        <v>3246.6778306506449</v>
      </c>
      <c r="F622" s="23"/>
      <c r="G622" s="26">
        <f t="shared" si="29"/>
        <v>2.457584367002255</v>
      </c>
      <c r="H622" s="32"/>
      <c r="I622" s="85"/>
    </row>
    <row r="623" spans="3:9" x14ac:dyDescent="0.25">
      <c r="C623" s="24">
        <f t="shared" si="27"/>
        <v>0.42916666666666531</v>
      </c>
      <c r="D623" s="24">
        <f t="shared" si="28"/>
        <v>0.76249999999999851</v>
      </c>
      <c r="E623" s="25">
        <f>('DAT IR'!$C$3) + ('DAT IR'!W127*(1-EXP(-'DAT IR'!$P127*24*(D623-$D$620)))) + (('DAT IR'!$X127-'DAT IR'!$C$3)*EXP(-'DAT IR'!$P127*24*(D623-D620)))</f>
        <v>3249.1313224551191</v>
      </c>
      <c r="F623" s="23"/>
      <c r="G623" s="26">
        <f t="shared" si="29"/>
        <v>2.4534918044741971</v>
      </c>
      <c r="H623" s="32"/>
      <c r="I623" s="85"/>
    </row>
    <row r="624" spans="3:9" x14ac:dyDescent="0.25">
      <c r="C624" s="24">
        <f t="shared" si="27"/>
        <v>0.42986111111110975</v>
      </c>
      <c r="D624" s="24">
        <f t="shared" si="28"/>
        <v>0.76319444444444295</v>
      </c>
      <c r="E624" s="25">
        <f>('DAT IR'!$C$3) + ('DAT IR'!W127*(1-EXP(-'DAT IR'!$P127*24*(D624-$D$620)))) + (('DAT IR'!$X127-'DAT IR'!$C$3)*EXP(-'DAT IR'!$P127*24*(D624-D620)))</f>
        <v>3251.580728512321</v>
      </c>
      <c r="F624" s="23"/>
      <c r="G624" s="26">
        <f t="shared" si="29"/>
        <v>2.4494060572019407</v>
      </c>
      <c r="H624" s="32"/>
      <c r="I624" s="85"/>
    </row>
    <row r="625" spans="3:9" x14ac:dyDescent="0.25">
      <c r="C625" s="24">
        <f t="shared" si="27"/>
        <v>0.43055555555555419</v>
      </c>
      <c r="D625" s="24">
        <f t="shared" si="28"/>
        <v>0.7638888888888874</v>
      </c>
      <c r="E625" s="25">
        <f>('DAT IR'!$C$3) + ('DAT IR'!W127*(1-EXP(-'DAT IR'!$P127*24*(D625-$D$620)))) + (('DAT IR'!$X127-'DAT IR'!$C$3)*EXP(-'DAT IR'!$P127*24*(D625-D620)))</f>
        <v>3254.0260556261578</v>
      </c>
      <c r="F625" s="23"/>
      <c r="G625" s="26">
        <f t="shared" si="29"/>
        <v>2.4453271138368109</v>
      </c>
      <c r="H625" s="32"/>
      <c r="I625" s="85"/>
    </row>
    <row r="626" spans="3:9" x14ac:dyDescent="0.25">
      <c r="C626" s="24">
        <f t="shared" si="27"/>
        <v>0.43124999999999863</v>
      </c>
      <c r="D626" s="24">
        <f t="shared" si="28"/>
        <v>0.76458333333333184</v>
      </c>
      <c r="E626" s="25">
        <f>('DAT IR'!$C$3) + ('DAT IR'!W128*(1-EXP(-'DAT IR'!$P128*24*(D626-$D$625)))) + (('DAT IR'!$X128-'DAT IR'!$C$3)*EXP(-'DAT IR'!$P128*24*(D626-D625)))</f>
        <v>3256.4673105892061</v>
      </c>
      <c r="F626" s="23"/>
      <c r="G626" s="26">
        <f t="shared" si="29"/>
        <v>2.4412549630483227</v>
      </c>
      <c r="H626" s="32"/>
      <c r="I626" s="85"/>
    </row>
    <row r="627" spans="3:9" x14ac:dyDescent="0.25">
      <c r="C627" s="24">
        <f t="shared" si="27"/>
        <v>0.43194444444444308</v>
      </c>
      <c r="D627" s="24">
        <f t="shared" si="28"/>
        <v>0.76527777777777628</v>
      </c>
      <c r="E627" s="25">
        <f>('DAT IR'!$C$3) + ('DAT IR'!W128*(1-EXP(-'DAT IR'!$P128*24*(D627-$D$625)))) + (('DAT IR'!$X128-'DAT IR'!$C$3)*EXP(-'DAT IR'!$P128*24*(D627-D625)))</f>
        <v>3258.9045001827317</v>
      </c>
      <c r="F627" s="23"/>
      <c r="G627" s="26">
        <f t="shared" si="29"/>
        <v>2.4371895935255452</v>
      </c>
      <c r="H627" s="32"/>
      <c r="I627" s="85"/>
    </row>
    <row r="628" spans="3:9" x14ac:dyDescent="0.25">
      <c r="C628" s="24">
        <f t="shared" si="27"/>
        <v>0.43263888888888752</v>
      </c>
      <c r="D628" s="24">
        <f t="shared" si="28"/>
        <v>0.76597222222222072</v>
      </c>
      <c r="E628" s="25">
        <f>('DAT IR'!$C$3) + ('DAT IR'!W128*(1-EXP(-'DAT IR'!$P128*24*(D628-$D$625)))) + (('DAT IR'!$X128-'DAT IR'!$C$3)*EXP(-'DAT IR'!$P128*24*(D628-D625)))</f>
        <v>3261.3376311767079</v>
      </c>
      <c r="F628" s="23"/>
      <c r="G628" s="26">
        <f t="shared" si="29"/>
        <v>2.4331309939761923</v>
      </c>
      <c r="H628" s="32"/>
      <c r="I628" s="85"/>
    </row>
    <row r="629" spans="3:9" x14ac:dyDescent="0.25">
      <c r="C629" s="24">
        <f t="shared" si="27"/>
        <v>0.43333333333333196</v>
      </c>
      <c r="D629" s="24">
        <f t="shared" si="28"/>
        <v>0.76666666666666516</v>
      </c>
      <c r="E629" s="25">
        <f>('DAT IR'!$C$3) + ('DAT IR'!W128*(1-EXP(-'DAT IR'!$P128*24*(D629-$D$625)))) + (('DAT IR'!$X128-'DAT IR'!$C$3)*EXP(-'DAT IR'!$P128*24*(D629-D625)))</f>
        <v>3263.7667103298322</v>
      </c>
      <c r="F629" s="23"/>
      <c r="G629" s="26">
        <f t="shared" si="29"/>
        <v>2.4290791531243485</v>
      </c>
      <c r="H629" s="32"/>
      <c r="I629" s="85"/>
    </row>
    <row r="630" spans="3:9" x14ac:dyDescent="0.25">
      <c r="C630" s="24">
        <f t="shared" si="27"/>
        <v>0.4340277777777764</v>
      </c>
      <c r="D630" s="24">
        <f t="shared" si="28"/>
        <v>0.76736111111110961</v>
      </c>
      <c r="E630" s="25">
        <f>('DAT IR'!$C$3) + ('DAT IR'!W128*(1-EXP(-'DAT IR'!$P128*24*(D630-$D$625)))) + (('DAT IR'!$X128-'DAT IR'!$C$3)*EXP(-'DAT IR'!$P128*24*(D630-D625)))</f>
        <v>3266.1917443895491</v>
      </c>
      <c r="F630" s="23"/>
      <c r="G630" s="26">
        <f t="shared" si="29"/>
        <v>2.4250340597168361</v>
      </c>
      <c r="H630" s="32"/>
      <c r="I630" s="85"/>
    </row>
    <row r="631" spans="3:9" x14ac:dyDescent="0.25">
      <c r="C631" s="24">
        <f t="shared" si="27"/>
        <v>0.43472222222222084</v>
      </c>
      <c r="D631" s="24">
        <f t="shared" si="28"/>
        <v>0.76805555555555405</v>
      </c>
      <c r="E631" s="25">
        <f>('DAT IR'!$C$3) + ('DAT IR'!W129*(1-EXP(-'DAT IR'!$P129*24*(D631-$D$630)))) + (('DAT IR'!$X129-'DAT IR'!$C$3)*EXP(-'DAT IR'!$P129*24*(D631-D630)))</f>
        <v>3268.6127400920655</v>
      </c>
      <c r="F631" s="23"/>
      <c r="G631" s="26">
        <f t="shared" si="29"/>
        <v>2.4209957025163931</v>
      </c>
      <c r="H631" s="32"/>
      <c r="I631" s="85"/>
    </row>
    <row r="632" spans="3:9" x14ac:dyDescent="0.25">
      <c r="C632" s="24">
        <f t="shared" si="27"/>
        <v>0.43541666666666529</v>
      </c>
      <c r="D632" s="24">
        <f t="shared" si="28"/>
        <v>0.76874999999999849</v>
      </c>
      <c r="E632" s="25">
        <f>('DAT IR'!$C$3) + ('DAT IR'!W129*(1-EXP(-'DAT IR'!$P129*24*(D632-$D$630)))) + (('DAT IR'!$X129-'DAT IR'!$C$3)*EXP(-'DAT IR'!$P129*24*(D632-D630)))</f>
        <v>3271.0297041623708</v>
      </c>
      <c r="F632" s="23"/>
      <c r="G632" s="26">
        <f t="shared" si="29"/>
        <v>2.4169640703053119</v>
      </c>
      <c r="H632" s="32"/>
      <c r="I632" s="85"/>
    </row>
    <row r="633" spans="3:9" x14ac:dyDescent="0.25">
      <c r="C633" s="24">
        <f t="shared" si="27"/>
        <v>0.43611111111110973</v>
      </c>
      <c r="D633" s="24">
        <f t="shared" si="28"/>
        <v>0.76944444444444293</v>
      </c>
      <c r="E633" s="25">
        <f>('DAT IR'!$C$3) + ('DAT IR'!W129*(1-EXP(-'DAT IR'!$P129*24*(D633-$D$630)))) + (('DAT IR'!$X129-'DAT IR'!$C$3)*EXP(-'DAT IR'!$P129*24*(D633-D630)))</f>
        <v>3273.4426433142562</v>
      </c>
      <c r="F633" s="23"/>
      <c r="G633" s="26">
        <f t="shared" si="29"/>
        <v>2.4129391518854391</v>
      </c>
      <c r="H633" s="32"/>
      <c r="I633" s="85"/>
    </row>
    <row r="634" spans="3:9" x14ac:dyDescent="0.25">
      <c r="C634" s="24">
        <f t="shared" si="27"/>
        <v>0.43680555555555417</v>
      </c>
      <c r="D634" s="24">
        <f t="shared" si="28"/>
        <v>0.77013888888888737</v>
      </c>
      <c r="E634" s="25">
        <f>('DAT IR'!$C$3) + ('DAT IR'!W129*(1-EXP(-'DAT IR'!$P129*24*(D634-$D$630)))) + (('DAT IR'!$X129-'DAT IR'!$C$3)*EXP(-'DAT IR'!$P129*24*(D634-D630)))</f>
        <v>3275.8515642503321</v>
      </c>
      <c r="F634" s="23"/>
      <c r="G634" s="26">
        <f t="shared" si="29"/>
        <v>2.4089209360759014</v>
      </c>
      <c r="H634" s="32"/>
      <c r="I634" s="85"/>
    </row>
    <row r="635" spans="3:9" x14ac:dyDescent="0.25">
      <c r="C635" s="24">
        <f t="shared" si="27"/>
        <v>0.43749999999999861</v>
      </c>
      <c r="D635" s="24">
        <f t="shared" si="28"/>
        <v>0.77083333333333182</v>
      </c>
      <c r="E635" s="25">
        <f>('DAT IR'!$C$3) + ('DAT IR'!W129*(1-EXP(-'DAT IR'!$P129*24*(D635-$D$630)))) + (('DAT IR'!$X129-'DAT IR'!$C$3)*EXP(-'DAT IR'!$P129*24*(D635-D630)))</f>
        <v>3278.2564736620466</v>
      </c>
      <c r="F635" s="23"/>
      <c r="G635" s="26">
        <f t="shared" si="29"/>
        <v>2.4049094117144705</v>
      </c>
      <c r="H635" s="32"/>
      <c r="I635" s="85"/>
    </row>
    <row r="636" spans="3:9" x14ac:dyDescent="0.25">
      <c r="C636" s="24">
        <f t="shared" si="27"/>
        <v>0.43819444444444305</v>
      </c>
      <c r="D636" s="24">
        <f t="shared" si="28"/>
        <v>0.77152777777777626</v>
      </c>
      <c r="E636" s="25">
        <f>('DAT IR'!$C$3) + ('DAT IR'!W130*(1-EXP(-'DAT IR'!$P130*24*(D636-$D$635)))) + (('DAT IR'!$X130-'DAT IR'!$C$3)*EXP(-'DAT IR'!$P130*24*(D636-D635)))</f>
        <v>3280.657378229705</v>
      </c>
      <c r="F636" s="23"/>
      <c r="G636" s="26">
        <f t="shared" si="29"/>
        <v>2.4009045676584719</v>
      </c>
      <c r="H636" s="32"/>
      <c r="I636" s="85"/>
    </row>
    <row r="637" spans="3:9" x14ac:dyDescent="0.25">
      <c r="C637" s="24">
        <f t="shared" si="27"/>
        <v>0.4388888888888875</v>
      </c>
      <c r="D637" s="24">
        <f t="shared" si="28"/>
        <v>0.7722222222222207</v>
      </c>
      <c r="E637" s="25">
        <f>('DAT IR'!$C$3) + ('DAT IR'!W130*(1-EXP(-'DAT IR'!$P130*24*(D637-$D$635)))) + (('DAT IR'!$X130-'DAT IR'!$C$3)*EXP(-'DAT IR'!$P130*24*(D637-D635)))</f>
        <v>3283.0542846224889</v>
      </c>
      <c r="F637" s="23"/>
      <c r="G637" s="26">
        <f t="shared" si="29"/>
        <v>2.3969063927838761</v>
      </c>
      <c r="H637" s="32"/>
      <c r="I637" s="85"/>
    </row>
    <row r="638" spans="3:9" x14ac:dyDescent="0.25">
      <c r="C638" s="24">
        <f t="shared" si="27"/>
        <v>0.43958333333333194</v>
      </c>
      <c r="D638" s="24">
        <f t="shared" si="28"/>
        <v>0.77291666666666514</v>
      </c>
      <c r="E638" s="25">
        <f>('DAT IR'!$C$3) + ('DAT IR'!W130*(1-EXP(-'DAT IR'!$P130*24*(D638-$D$635)))) + (('DAT IR'!$X130-'DAT IR'!$C$3)*EXP(-'DAT IR'!$P130*24*(D638-D635)))</f>
        <v>3285.4471994984724</v>
      </c>
      <c r="F638" s="23"/>
      <c r="G638" s="26">
        <f t="shared" si="29"/>
        <v>2.3929148759834789</v>
      </c>
      <c r="H638" s="32"/>
      <c r="I638" s="85"/>
    </row>
    <row r="639" spans="3:9" x14ac:dyDescent="0.25">
      <c r="C639" s="24">
        <f t="shared" si="27"/>
        <v>0.44027777777777638</v>
      </c>
      <c r="D639" s="24">
        <f t="shared" si="28"/>
        <v>0.77361111111110958</v>
      </c>
      <c r="E639" s="25">
        <f>('DAT IR'!$C$3) + ('DAT IR'!W130*(1-EXP(-'DAT IR'!$P130*24*(D639-$D$635)))) + (('DAT IR'!$X130-'DAT IR'!$C$3)*EXP(-'DAT IR'!$P130*24*(D639-D635)))</f>
        <v>3287.8361295046438</v>
      </c>
      <c r="F639" s="23"/>
      <c r="G639" s="26">
        <f t="shared" si="29"/>
        <v>2.3889300061714493</v>
      </c>
      <c r="H639" s="32"/>
      <c r="I639" s="85"/>
    </row>
    <row r="640" spans="3:9" x14ac:dyDescent="0.25">
      <c r="C640" s="24">
        <f t="shared" si="27"/>
        <v>0.44097222222222082</v>
      </c>
      <c r="D640" s="24">
        <f t="shared" si="28"/>
        <v>0.77430555555555403</v>
      </c>
      <c r="E640" s="25">
        <f>('DAT IR'!$C$3) + ('DAT IR'!W130*(1-EXP(-'DAT IR'!$P130*24*(D640-$D$635)))) + (('DAT IR'!$X130-'DAT IR'!$C$3)*EXP(-'DAT IR'!$P130*24*(D640-D635)))</f>
        <v>3290.2210812769204</v>
      </c>
      <c r="F640" s="23"/>
      <c r="G640" s="26">
        <f t="shared" si="29"/>
        <v>2.3849517722765086</v>
      </c>
      <c r="H640" s="32"/>
      <c r="I640" s="85"/>
    </row>
    <row r="641" spans="3:9" x14ac:dyDescent="0.25">
      <c r="C641" s="24">
        <f t="shared" si="27"/>
        <v>0.44166666666666526</v>
      </c>
      <c r="D641" s="24">
        <f t="shared" si="28"/>
        <v>0.77499999999999847</v>
      </c>
      <c r="E641" s="25">
        <f>('DAT IR'!$C$3) + ('DAT IR'!W131*(1-EXP(-'DAT IR'!$P131*24*(D641-$D$640)))) + (('DAT IR'!$X131-'DAT IR'!$C$3)*EXP(-'DAT IR'!$P131*24*(D641-D640)))</f>
        <v>3292.60206144017</v>
      </c>
      <c r="F641" s="23"/>
      <c r="G641" s="26">
        <f t="shared" si="29"/>
        <v>2.3809801632496601</v>
      </c>
      <c r="H641" s="32"/>
      <c r="I641" s="85"/>
    </row>
    <row r="642" spans="3:9" x14ac:dyDescent="0.25">
      <c r="C642" s="24">
        <f t="shared" si="27"/>
        <v>0.44236111111110971</v>
      </c>
      <c r="D642" s="24">
        <f t="shared" si="28"/>
        <v>0.77569444444444291</v>
      </c>
      <c r="E642" s="25">
        <f>('DAT IR'!$C$3) + ('DAT IR'!W131*(1-EXP(-'DAT IR'!$P131*24*(D642-$D$640)))) + (('DAT IR'!$X131-'DAT IR'!$C$3)*EXP(-'DAT IR'!$P131*24*(D642-D640)))</f>
        <v>3294.9790766082278</v>
      </c>
      <c r="F642" s="23"/>
      <c r="G642" s="26">
        <f t="shared" si="29"/>
        <v>2.3770151680578238</v>
      </c>
      <c r="H642" s="32"/>
      <c r="I642" s="85"/>
    </row>
    <row r="643" spans="3:9" x14ac:dyDescent="0.25">
      <c r="C643" s="24">
        <f t="shared" si="27"/>
        <v>0.44305555555555415</v>
      </c>
      <c r="D643" s="24">
        <f t="shared" si="28"/>
        <v>0.77638888888888735</v>
      </c>
      <c r="E643" s="25">
        <f>('DAT IR'!$C$3) + ('DAT IR'!W131*(1-EXP(-'DAT IR'!$P131*24*(D643-$D$640)))) + (('DAT IR'!$X131-'DAT IR'!$C$3)*EXP(-'DAT IR'!$P131*24*(D643-D640)))</f>
        <v>3297.3521333839158</v>
      </c>
      <c r="F643" s="23"/>
      <c r="G643" s="26">
        <f t="shared" si="29"/>
        <v>2.3730567756879282</v>
      </c>
      <c r="H643" s="32"/>
      <c r="I643" s="85"/>
    </row>
    <row r="644" spans="3:9" x14ac:dyDescent="0.25">
      <c r="C644" s="24">
        <f t="shared" si="27"/>
        <v>0.44374999999999859</v>
      </c>
      <c r="D644" s="24">
        <f t="shared" si="28"/>
        <v>0.77708333333333179</v>
      </c>
      <c r="E644" s="25">
        <f>('DAT IR'!$C$3) + ('DAT IR'!W131*(1-EXP(-'DAT IR'!$P131*24*(D644-$D$640)))) + (('DAT IR'!$X131-'DAT IR'!$C$3)*EXP(-'DAT IR'!$P131*24*(D644-D640)))</f>
        <v>3299.7212383590595</v>
      </c>
      <c r="F644" s="23"/>
      <c r="G644" s="26">
        <f t="shared" si="29"/>
        <v>2.3691049751437276</v>
      </c>
      <c r="H644" s="32"/>
      <c r="I644" s="85"/>
    </row>
    <row r="645" spans="3:9" x14ac:dyDescent="0.25">
      <c r="C645" s="24">
        <f t="shared" si="27"/>
        <v>0.44444444444444303</v>
      </c>
      <c r="D645" s="24">
        <f t="shared" si="28"/>
        <v>0.77777777777777624</v>
      </c>
      <c r="E645" s="25">
        <f>('DAT IR'!$C$3) + ('DAT IR'!W131*(1-EXP(-'DAT IR'!$P131*24*(D645-$D$640)))) + (('DAT IR'!$X131-'DAT IR'!$C$3)*EXP(-'DAT IR'!$P131*24*(D645-D640)))</f>
        <v>3302.0863981145076</v>
      </c>
      <c r="F645" s="23"/>
      <c r="G645" s="26">
        <f t="shared" si="29"/>
        <v>2.3651597554480759</v>
      </c>
      <c r="H645" s="32"/>
      <c r="I645" s="85"/>
    </row>
    <row r="646" spans="3:9" x14ac:dyDescent="0.25">
      <c r="C646" s="24">
        <f t="shared" ref="C646:C709" si="30">C645+$B$2</f>
        <v>0.44513888888888747</v>
      </c>
      <c r="D646" s="24">
        <f t="shared" ref="D646:D709" si="31">D645+$B$2</f>
        <v>0.77847222222222068</v>
      </c>
      <c r="E646" s="25">
        <f>('DAT IR'!$C$3) + ('DAT IR'!W132*(1-EXP(-'DAT IR'!$P132*24*(D646-$D$645)))) + (('DAT IR'!$X132-'DAT IR'!$C$3)*EXP(-'DAT IR'!$P132*24*(D646-D645)))</f>
        <v>3304.4476192201496</v>
      </c>
      <c r="F646" s="23"/>
      <c r="G646" s="26">
        <f t="shared" ref="G646:G709" si="32">E646-E645</f>
        <v>2.3612211056420165</v>
      </c>
      <c r="H646" s="32"/>
      <c r="I646" s="85"/>
    </row>
    <row r="647" spans="3:9" x14ac:dyDescent="0.25">
      <c r="C647" s="24">
        <f t="shared" si="30"/>
        <v>0.44583333333333192</v>
      </c>
      <c r="D647" s="24">
        <f t="shared" si="31"/>
        <v>0.77916666666666512</v>
      </c>
      <c r="E647" s="25">
        <f>('DAT IR'!$C$3) + ('DAT IR'!W132*(1-EXP(-'DAT IR'!$P132*24*(D647-$D$645)))) + (('DAT IR'!$X132-'DAT IR'!$C$3)*EXP(-'DAT IR'!$P132*24*(D647-D645)))</f>
        <v>3306.8049082349353</v>
      </c>
      <c r="F647" s="23"/>
      <c r="G647" s="26">
        <f t="shared" si="32"/>
        <v>2.3572890147856924</v>
      </c>
      <c r="H647" s="32"/>
      <c r="I647" s="85"/>
    </row>
    <row r="648" spans="3:9" x14ac:dyDescent="0.25">
      <c r="C648" s="24">
        <f t="shared" si="30"/>
        <v>0.44652777777777636</v>
      </c>
      <c r="D648" s="24">
        <f t="shared" si="31"/>
        <v>0.77986111111110956</v>
      </c>
      <c r="E648" s="25">
        <f>('DAT IR'!$C$3) + ('DAT IR'!W132*(1-EXP(-'DAT IR'!$P132*24*(D648-$D$645)))) + (('DAT IR'!$X132-'DAT IR'!$C$3)*EXP(-'DAT IR'!$P132*24*(D648-D645)))</f>
        <v>3309.15827170689</v>
      </c>
      <c r="F648" s="23"/>
      <c r="G648" s="26">
        <f t="shared" si="32"/>
        <v>2.3533634719547081</v>
      </c>
      <c r="H648" s="32"/>
      <c r="I648" s="85"/>
    </row>
    <row r="649" spans="3:9" x14ac:dyDescent="0.25">
      <c r="C649" s="24">
        <f t="shared" si="30"/>
        <v>0.4472222222222208</v>
      </c>
      <c r="D649" s="24">
        <f t="shared" si="31"/>
        <v>0.780555555555554</v>
      </c>
      <c r="E649" s="25">
        <f>('DAT IR'!$C$3) + ('DAT IR'!W132*(1-EXP(-'DAT IR'!$P132*24*(D649-$D$645)))) + (('DAT IR'!$X132-'DAT IR'!$C$3)*EXP(-'DAT IR'!$P132*24*(D649-D645)))</f>
        <v>3311.5077161731374</v>
      </c>
      <c r="F649" s="23"/>
      <c r="G649" s="26">
        <f t="shared" si="32"/>
        <v>2.3494444662474052</v>
      </c>
      <c r="H649" s="32"/>
      <c r="I649" s="85"/>
    </row>
    <row r="650" spans="3:9" x14ac:dyDescent="0.25">
      <c r="C650" s="24">
        <f t="shared" si="30"/>
        <v>0.44791666666666524</v>
      </c>
      <c r="D650" s="24">
        <f t="shared" si="31"/>
        <v>0.78124999999999845</v>
      </c>
      <c r="E650" s="25">
        <f>('DAT IR'!$C$3) + ('DAT IR'!W132*(1-EXP(-'DAT IR'!$P132*24*(D650-$D$645)))) + (('DAT IR'!$X132-'DAT IR'!$C$3)*EXP(-'DAT IR'!$P132*24*(D650-D645)))</f>
        <v>3313.8532481599127</v>
      </c>
      <c r="F650" s="23"/>
      <c r="G650" s="26">
        <f t="shared" si="32"/>
        <v>2.3455319867753133</v>
      </c>
      <c r="H650" s="32"/>
      <c r="I650" s="85"/>
    </row>
    <row r="651" spans="3:9" x14ac:dyDescent="0.25">
      <c r="C651" s="24">
        <f t="shared" si="30"/>
        <v>0.44861111111110968</v>
      </c>
      <c r="D651" s="24">
        <f t="shared" si="31"/>
        <v>0.78194444444444289</v>
      </c>
      <c r="E651" s="25">
        <f>('DAT IR'!$C$3) + ('DAT IR'!W133*(1-EXP(-'DAT IR'!$P133*24*(D651-$D$650)))) + (('DAT IR'!$X133-'DAT IR'!$C$3)*EXP(-'DAT IR'!$P133*24*(D651-D650)))</f>
        <v>3316.194874182584</v>
      </c>
      <c r="F651" s="23"/>
      <c r="G651" s="26">
        <f t="shared" si="32"/>
        <v>2.3416260226713348</v>
      </c>
      <c r="H651" s="32"/>
      <c r="I651" s="85"/>
    </row>
    <row r="652" spans="3:9" x14ac:dyDescent="0.25">
      <c r="C652" s="24">
        <f t="shared" si="30"/>
        <v>0.44930555555555413</v>
      </c>
      <c r="D652" s="24">
        <f t="shared" si="31"/>
        <v>0.78263888888888733</v>
      </c>
      <c r="E652" s="25">
        <f>('DAT IR'!$C$3) + ('DAT IR'!W133*(1-EXP(-'DAT IR'!$P133*24*(D652-$D$650)))) + (('DAT IR'!$X133-'DAT IR'!$C$3)*EXP(-'DAT IR'!$P133*24*(D652-D650)))</f>
        <v>3318.5326007456706</v>
      </c>
      <c r="F652" s="23"/>
      <c r="G652" s="26">
        <f t="shared" si="32"/>
        <v>2.3377265630865622</v>
      </c>
      <c r="H652" s="32"/>
      <c r="I652" s="85"/>
    </row>
    <row r="653" spans="3:9" x14ac:dyDescent="0.25">
      <c r="C653" s="24">
        <f t="shared" si="30"/>
        <v>0.44999999999999857</v>
      </c>
      <c r="D653" s="24">
        <f t="shared" si="31"/>
        <v>0.78333333333333177</v>
      </c>
      <c r="E653" s="25">
        <f>('DAT IR'!$C$3) + ('DAT IR'!W133*(1-EXP(-'DAT IR'!$P133*24*(D653-$D$650)))) + (('DAT IR'!$X133-'DAT IR'!$C$3)*EXP(-'DAT IR'!$P133*24*(D653-D650)))</f>
        <v>3320.8664343428572</v>
      </c>
      <c r="F653" s="23"/>
      <c r="G653" s="26">
        <f t="shared" si="32"/>
        <v>2.33383359718664</v>
      </c>
      <c r="H653" s="32"/>
      <c r="I653" s="85"/>
    </row>
    <row r="654" spans="3:9" x14ac:dyDescent="0.25">
      <c r="C654" s="24">
        <f t="shared" si="30"/>
        <v>0.45069444444444301</v>
      </c>
      <c r="D654" s="24">
        <f t="shared" si="31"/>
        <v>0.78402777777777621</v>
      </c>
      <c r="E654" s="25">
        <f>('DAT IR'!$C$3) + ('DAT IR'!W133*(1-EXP(-'DAT IR'!$P133*24*(D654-$D$650)))) + (('DAT IR'!$X133-'DAT IR'!$C$3)*EXP(-'DAT IR'!$P133*24*(D654-D650)))</f>
        <v>3323.1963814570177</v>
      </c>
      <c r="F654" s="23"/>
      <c r="G654" s="26">
        <f t="shared" si="32"/>
        <v>2.3299471141604045</v>
      </c>
      <c r="H654" s="32"/>
      <c r="I654" s="85"/>
    </row>
    <row r="655" spans="3:9" x14ac:dyDescent="0.25">
      <c r="C655" s="24">
        <f t="shared" si="30"/>
        <v>0.45138888888888745</v>
      </c>
      <c r="D655" s="24">
        <f t="shared" si="31"/>
        <v>0.78472222222222066</v>
      </c>
      <c r="E655" s="25">
        <f>('DAT IR'!$C$3) + ('DAT IR'!W133*(1-EXP(-'DAT IR'!$P133*24*(D655-$D$650)))) + (('DAT IR'!$X133-'DAT IR'!$C$3)*EXP(-'DAT IR'!$P133*24*(D655-D650)))</f>
        <v>3325.5224485602289</v>
      </c>
      <c r="F655" s="23"/>
      <c r="G655" s="26">
        <f t="shared" si="32"/>
        <v>2.3260671032112441</v>
      </c>
      <c r="H655" s="32"/>
      <c r="I655" s="85"/>
    </row>
    <row r="656" spans="3:9" x14ac:dyDescent="0.25">
      <c r="C656" s="24">
        <f t="shared" si="30"/>
        <v>0.45208333333333189</v>
      </c>
      <c r="D656" s="24">
        <f t="shared" si="31"/>
        <v>0.7854166666666651</v>
      </c>
      <c r="E656" s="25">
        <f>('DAT IR'!$C$3) + ('DAT IR'!W134*(1-EXP(-'DAT IR'!$P134*24*(D656-$D$655)))) + (('DAT IR'!$X134-'DAT IR'!$C$3)*EXP(-'DAT IR'!$P134*24*(D656-D655)))</f>
        <v>3327.8446421137892</v>
      </c>
      <c r="F656" s="23"/>
      <c r="G656" s="26">
        <f t="shared" si="32"/>
        <v>2.3221935535602825</v>
      </c>
      <c r="H656" s="32"/>
      <c r="I656" s="85"/>
    </row>
    <row r="657" spans="1:9" x14ac:dyDescent="0.25">
      <c r="C657" s="24">
        <f t="shared" si="30"/>
        <v>0.45277777777777634</v>
      </c>
      <c r="D657" s="24">
        <f t="shared" si="31"/>
        <v>0.78611111111110954</v>
      </c>
      <c r="E657" s="25">
        <f>('DAT IR'!$C$3) + ('DAT IR'!W134*(1-EXP(-'DAT IR'!$P134*24*(D657-$D$655)))) + (('DAT IR'!$X134-'DAT IR'!$C$3)*EXP(-'DAT IR'!$P134*24*(D657-D655)))</f>
        <v>3330.1629685682374</v>
      </c>
      <c r="F657" s="23"/>
      <c r="G657" s="26">
        <f t="shared" si="32"/>
        <v>2.3183264544481972</v>
      </c>
      <c r="H657" s="32"/>
      <c r="I657" s="85"/>
    </row>
    <row r="658" spans="1:9" x14ac:dyDescent="0.25">
      <c r="C658" s="24">
        <f t="shared" si="30"/>
        <v>0.45347222222222078</v>
      </c>
      <c r="D658" s="24">
        <f t="shared" si="31"/>
        <v>0.78680555555555398</v>
      </c>
      <c r="E658" s="25">
        <f>('DAT IR'!$C$3) + ('DAT IR'!W134*(1-EXP(-'DAT IR'!$P134*24*(D658-$D$655)))) + (('DAT IR'!$X134-'DAT IR'!$C$3)*EXP(-'DAT IR'!$P134*24*(D658-D655)))</f>
        <v>3332.4774343633721</v>
      </c>
      <c r="F658" s="23"/>
      <c r="G658" s="26">
        <f t="shared" si="32"/>
        <v>2.3144657951347654</v>
      </c>
      <c r="H658" s="32"/>
      <c r="I658" s="85"/>
    </row>
    <row r="659" spans="1:9" x14ac:dyDescent="0.25">
      <c r="C659" s="24">
        <f t="shared" si="30"/>
        <v>0.45416666666666522</v>
      </c>
      <c r="D659" s="24">
        <f t="shared" si="31"/>
        <v>0.78749999999999842</v>
      </c>
      <c r="E659" s="25">
        <f>('DAT IR'!$C$3) + ('DAT IR'!W134*(1-EXP(-'DAT IR'!$P134*24*(D659-$D$655)))) + (('DAT IR'!$X134-'DAT IR'!$C$3)*EXP(-'DAT IR'!$P134*24*(D659-D655)))</f>
        <v>3334.7880459282655</v>
      </c>
      <c r="F659" s="23"/>
      <c r="G659" s="26">
        <f t="shared" si="32"/>
        <v>2.3106115648934065</v>
      </c>
      <c r="H659" s="32"/>
      <c r="I659" s="85"/>
    </row>
    <row r="660" spans="1:9" x14ac:dyDescent="0.25">
      <c r="C660" s="24">
        <f t="shared" si="30"/>
        <v>0.45486111111110966</v>
      </c>
      <c r="D660" s="24">
        <f t="shared" si="31"/>
        <v>0.78819444444444287</v>
      </c>
      <c r="E660" s="25">
        <f>('DAT IR'!$C$3) + ('DAT IR'!W134*(1-EXP(-'DAT IR'!$P134*24*(D660-$D$655)))) + (('DAT IR'!$X134-'DAT IR'!$C$3)*EXP(-'DAT IR'!$P134*24*(D660-D655)))</f>
        <v>3337.0948096812845</v>
      </c>
      <c r="F660" s="23"/>
      <c r="G660" s="26">
        <f t="shared" si="32"/>
        <v>2.3067637530189131</v>
      </c>
      <c r="H660" s="32"/>
      <c r="I660" s="85"/>
    </row>
    <row r="661" spans="1:9" x14ac:dyDescent="0.25">
      <c r="C661" s="24">
        <f t="shared" si="30"/>
        <v>0.4555555555555541</v>
      </c>
      <c r="D661" s="24">
        <f t="shared" si="31"/>
        <v>0.78888888888888731</v>
      </c>
      <c r="E661" s="25">
        <f>('DAT IR'!$C$3) + ('DAT IR'!W135*(1-EXP(-'DAT IR'!$P135*24*(D661-$D$660)))) + (('DAT IR'!$X135-'DAT IR'!$C$3)*EXP(-'DAT IR'!$P135*24*(D661-D660)))</f>
        <v>3339.3977320301078</v>
      </c>
      <c r="F661" s="23"/>
      <c r="G661" s="26">
        <f t="shared" si="32"/>
        <v>2.3029223488233583</v>
      </c>
      <c r="H661" s="32"/>
      <c r="I661" s="85"/>
    </row>
    <row r="662" spans="1:9" x14ac:dyDescent="0.25">
      <c r="C662" s="24">
        <f t="shared" si="30"/>
        <v>0.45624999999999855</v>
      </c>
      <c r="D662" s="24">
        <f t="shared" si="31"/>
        <v>0.78958333333333175</v>
      </c>
      <c r="E662" s="25">
        <f>('DAT IR'!$C$3) + ('DAT IR'!W135*(1-EXP(-'DAT IR'!$P135*24*(D662-$D$660)))) + (('DAT IR'!$X135-'DAT IR'!$C$3)*EXP(-'DAT IR'!$P135*24*(D662-D660)))</f>
        <v>3341.696819371743</v>
      </c>
      <c r="F662" s="23"/>
      <c r="G662" s="26">
        <f t="shared" si="32"/>
        <v>2.299087341635186</v>
      </c>
      <c r="H662" s="32"/>
      <c r="I662" s="85"/>
    </row>
    <row r="663" spans="1:9" x14ac:dyDescent="0.25">
      <c r="C663" s="24">
        <f t="shared" si="30"/>
        <v>0.45694444444444299</v>
      </c>
      <c r="D663" s="24">
        <f t="shared" si="31"/>
        <v>0.79027777777777619</v>
      </c>
      <c r="E663" s="25">
        <f>('DAT IR'!$C$3) + ('DAT IR'!W135*(1-EXP(-'DAT IR'!$P135*24*(D663-$D$660)))) + (('DAT IR'!$X135-'DAT IR'!$C$3)*EXP(-'DAT IR'!$P135*24*(D663-D660)))</f>
        <v>3343.9920780925463</v>
      </c>
      <c r="F663" s="23"/>
      <c r="G663" s="26">
        <f t="shared" si="32"/>
        <v>2.2952587208033037</v>
      </c>
      <c r="H663" s="32"/>
      <c r="I663" s="85"/>
    </row>
    <row r="664" spans="1:9" x14ac:dyDescent="0.25">
      <c r="C664" s="24">
        <f t="shared" si="30"/>
        <v>0.45763888888888743</v>
      </c>
      <c r="D664" s="24">
        <f t="shared" si="31"/>
        <v>0.79097222222222063</v>
      </c>
      <c r="E664" s="25">
        <f>('DAT IR'!$C$3) + ('DAT IR'!W135*(1-EXP(-'DAT IR'!$P135*24*(D664-$D$660)))) + (('DAT IR'!$X135-'DAT IR'!$C$3)*EXP(-'DAT IR'!$P135*24*(D664-D660)))</f>
        <v>3346.2835145682375</v>
      </c>
      <c r="F664" s="23"/>
      <c r="G664" s="26">
        <f t="shared" si="32"/>
        <v>2.2914364756911709</v>
      </c>
      <c r="H664" s="32"/>
      <c r="I664" s="85"/>
    </row>
    <row r="665" spans="1:9" x14ac:dyDescent="0.25">
      <c r="A665" s="19"/>
      <c r="B665" s="19"/>
      <c r="C665" s="34">
        <f t="shared" si="30"/>
        <v>0.45833333333333187</v>
      </c>
      <c r="D665" s="34">
        <f t="shared" si="31"/>
        <v>0.79166666666666508</v>
      </c>
      <c r="E665" s="35">
        <f>('DAT IR'!$C$3) + ('DAT IR'!W135*(1-EXP(-'DAT IR'!$P135*24*(D665-$D$660)))) + (('DAT IR'!$X135-'DAT IR'!$C$3)*EXP(-'DAT IR'!$P135*24*(D665-D660)))</f>
        <v>3348.5711351639193</v>
      </c>
      <c r="F665" s="30"/>
      <c r="G665" s="36">
        <f t="shared" si="32"/>
        <v>2.2876205956818012</v>
      </c>
      <c r="H665" s="32"/>
      <c r="I665" s="85"/>
    </row>
    <row r="666" spans="1:9" x14ac:dyDescent="0.25">
      <c r="C666" s="24">
        <f t="shared" si="30"/>
        <v>0.45902777777777631</v>
      </c>
      <c r="D666" s="24">
        <f t="shared" si="31"/>
        <v>0.79236111111110952</v>
      </c>
      <c r="E666" s="25">
        <f>('DAT IR'!$C$3) + ('DAT IR'!W136*(1-EXP(-'DAT IR'!$P136*24*(D666-$D$665)))) + (('DAT IR'!$X136-'DAT IR'!$C$3)*EXP(-'DAT IR'!$P136*24*(D666-D665)))</f>
        <v>3350.8549462340943</v>
      </c>
      <c r="F666" s="23" t="s">
        <v>168</v>
      </c>
      <c r="G666" s="26">
        <f t="shared" si="32"/>
        <v>2.2838110701750338</v>
      </c>
      <c r="H666" s="32"/>
      <c r="I666" s="85"/>
    </row>
    <row r="667" spans="1:9" x14ac:dyDescent="0.25">
      <c r="C667" s="24">
        <f t="shared" si="30"/>
        <v>0.45972222222222076</v>
      </c>
      <c r="D667" s="24">
        <f t="shared" si="31"/>
        <v>0.79305555555555396</v>
      </c>
      <c r="E667" s="25">
        <f>('DAT IR'!$C$3) + ('DAT IR'!W136*(1-EXP(-'DAT IR'!$P136*24*(D667-$D$665)))) + (('DAT IR'!$X136-'DAT IR'!$C$3)*EXP(-'DAT IR'!$P136*24*(D667-D665)))</f>
        <v>3353.1349541226837</v>
      </c>
      <c r="F667" s="23"/>
      <c r="G667" s="26">
        <f t="shared" si="32"/>
        <v>2.2800078885893527</v>
      </c>
      <c r="H667" s="32"/>
      <c r="I667" s="85"/>
    </row>
    <row r="668" spans="1:9" x14ac:dyDescent="0.25">
      <c r="C668" s="24">
        <f t="shared" si="30"/>
        <v>0.4604166666666652</v>
      </c>
      <c r="D668" s="24">
        <f t="shared" si="31"/>
        <v>0.7937499999999984</v>
      </c>
      <c r="E668" s="25">
        <f>('DAT IR'!$C$3) + ('DAT IR'!W136*(1-EXP(-'DAT IR'!$P136*24*(D668-$D$665)))) + (('DAT IR'!$X136-'DAT IR'!$C$3)*EXP(-'DAT IR'!$P136*24*(D668-D665)))</f>
        <v>3355.4111651630451</v>
      </c>
      <c r="F668" s="23"/>
      <c r="G668" s="26">
        <f t="shared" si="32"/>
        <v>2.2762110403614315</v>
      </c>
      <c r="H668" s="32"/>
      <c r="I668" s="85"/>
    </row>
    <row r="669" spans="1:9" x14ac:dyDescent="0.25">
      <c r="C669" s="24">
        <f t="shared" si="30"/>
        <v>0.46111111111110964</v>
      </c>
      <c r="D669" s="24">
        <f t="shared" si="31"/>
        <v>0.79444444444444284</v>
      </c>
      <c r="E669" s="25">
        <f>('DAT IR'!$C$3) + ('DAT IR'!W136*(1-EXP(-'DAT IR'!$P136*24*(D669-$D$665)))) + (('DAT IR'!$X136-'DAT IR'!$C$3)*EXP(-'DAT IR'!$P136*24*(D669-D665)))</f>
        <v>3357.683585677988</v>
      </c>
      <c r="F669" s="23"/>
      <c r="G669" s="26">
        <f t="shared" si="32"/>
        <v>2.2724205149429508</v>
      </c>
      <c r="H669" s="32"/>
      <c r="I669" s="85"/>
    </row>
    <row r="670" spans="1:9" x14ac:dyDescent="0.25">
      <c r="C670" s="24">
        <f t="shared" si="30"/>
        <v>0.46180555555555408</v>
      </c>
      <c r="D670" s="24">
        <f t="shared" si="31"/>
        <v>0.79513888888888729</v>
      </c>
      <c r="E670" s="25">
        <f>('DAT IR'!$C$3) + ('DAT IR'!W136*(1-EXP(-'DAT IR'!$P136*24*(D670-$D$665)))) + (('DAT IR'!$X136-'DAT IR'!$C$3)*EXP(-'DAT IR'!$P136*24*(D670-D665)))</f>
        <v>3359.9522219797927</v>
      </c>
      <c r="F670" s="23"/>
      <c r="G670" s="26">
        <f t="shared" si="32"/>
        <v>2.2686363018046904</v>
      </c>
      <c r="H670" s="32"/>
      <c r="I670" s="85"/>
    </row>
    <row r="671" spans="1:9" x14ac:dyDescent="0.25">
      <c r="C671" s="24">
        <f t="shared" si="30"/>
        <v>0.46249999999999852</v>
      </c>
      <c r="D671" s="24">
        <f t="shared" si="31"/>
        <v>0.79583333333333173</v>
      </c>
      <c r="E671" s="25">
        <f>('DAT IR'!$C$3) + ('DAT IR'!W137*(1-EXP(-'DAT IR'!$P137*24*(D671-$D$670)))) + (('DAT IR'!$X137-'DAT IR'!$C$3)*EXP(-'DAT IR'!$P137*24*(D671-D670)))</f>
        <v>3362.2170803702284</v>
      </c>
      <c r="F671" s="23"/>
      <c r="G671" s="26">
        <f t="shared" si="32"/>
        <v>2.2648583904356201</v>
      </c>
      <c r="H671" s="32"/>
      <c r="I671" s="85"/>
    </row>
    <row r="672" spans="1:9" x14ac:dyDescent="0.25">
      <c r="C672" s="24">
        <f t="shared" si="30"/>
        <v>0.46319444444444297</v>
      </c>
      <c r="D672" s="24">
        <f t="shared" si="31"/>
        <v>0.79652777777777617</v>
      </c>
      <c r="E672" s="25">
        <f>('DAT IR'!$C$3) + ('DAT IR'!W137*(1-EXP(-'DAT IR'!$P137*24*(D672-$D$670)))) + (('DAT IR'!$X137-'DAT IR'!$C$3)*EXP(-'DAT IR'!$P137*24*(D672-D670)))</f>
        <v>3364.4781671405699</v>
      </c>
      <c r="F672" s="23"/>
      <c r="G672" s="26">
        <f t="shared" si="32"/>
        <v>2.2610867703415352</v>
      </c>
      <c r="H672" s="32"/>
      <c r="I672" s="85"/>
    </row>
    <row r="673" spans="3:9" x14ac:dyDescent="0.25">
      <c r="C673" s="24">
        <f t="shared" si="30"/>
        <v>0.46388888888888741</v>
      </c>
      <c r="D673" s="24">
        <f t="shared" si="31"/>
        <v>0.79722222222222061</v>
      </c>
      <c r="E673" s="25">
        <f>('DAT IR'!$C$3) + ('DAT IR'!W137*(1-EXP(-'DAT IR'!$P137*24*(D673-$D$670)))) + (('DAT IR'!$X137-'DAT IR'!$C$3)*EXP(-'DAT IR'!$P137*24*(D673-D670)))</f>
        <v>3366.7354885716145</v>
      </c>
      <c r="F673" s="23"/>
      <c r="G673" s="26">
        <f t="shared" si="32"/>
        <v>2.2573214310446019</v>
      </c>
      <c r="H673" s="32"/>
      <c r="I673" s="85"/>
    </row>
    <row r="674" spans="3:9" x14ac:dyDescent="0.25">
      <c r="C674" s="24">
        <f t="shared" si="30"/>
        <v>0.46458333333333185</v>
      </c>
      <c r="D674" s="24">
        <f t="shared" si="31"/>
        <v>0.79791666666666505</v>
      </c>
      <c r="E674" s="25">
        <f>('DAT IR'!$C$3) + ('DAT IR'!W137*(1-EXP(-'DAT IR'!$P137*24*(D674-$D$670)))) + (('DAT IR'!$X137-'DAT IR'!$C$3)*EXP(-'DAT IR'!$P137*24*(D674-D670)))</f>
        <v>3368.9890509337024</v>
      </c>
      <c r="F674" s="23"/>
      <c r="G674" s="26">
        <f t="shared" si="32"/>
        <v>2.2535623620879051</v>
      </c>
      <c r="H674" s="32"/>
      <c r="I674" s="85"/>
    </row>
    <row r="675" spans="3:9" x14ac:dyDescent="0.25">
      <c r="C675" s="24">
        <f t="shared" si="30"/>
        <v>0.46527777777777629</v>
      </c>
      <c r="D675" s="24">
        <f t="shared" si="31"/>
        <v>0.7986111111111095</v>
      </c>
      <c r="E675" s="25">
        <f>('DAT IR'!$C$3) + ('DAT IR'!W137*(1-EXP(-'DAT IR'!$P137*24*(D675-$D$670)))) + (('DAT IR'!$X137-'DAT IR'!$C$3)*EXP(-'DAT IR'!$P137*24*(D675-D670)))</f>
        <v>3371.2388604867297</v>
      </c>
      <c r="F675" s="23"/>
      <c r="G675" s="26">
        <f t="shared" si="32"/>
        <v>2.2498095530272622</v>
      </c>
      <c r="H675" s="32"/>
      <c r="I675" s="85"/>
    </row>
    <row r="676" spans="3:9" x14ac:dyDescent="0.25">
      <c r="C676" s="24">
        <f t="shared" si="30"/>
        <v>0.46597222222222073</v>
      </c>
      <c r="D676" s="24">
        <f t="shared" si="31"/>
        <v>0.79930555555555394</v>
      </c>
      <c r="E676" s="25">
        <f>('DAT IR'!$C$3) + ('DAT IR'!W138*(1-EXP(-'DAT IR'!$P138*24*(D676-$D$675)))) + (('DAT IR'!$X138-'DAT IR'!$C$3)*EXP(-'DAT IR'!$P138*24*(D676-D675)))</f>
        <v>3373.4849234801686</v>
      </c>
      <c r="F676" s="23"/>
      <c r="G676" s="26">
        <f t="shared" si="32"/>
        <v>2.2460629934389544</v>
      </c>
      <c r="H676" s="32"/>
      <c r="I676" s="85"/>
    </row>
    <row r="677" spans="3:9" x14ac:dyDescent="0.25">
      <c r="C677" s="24">
        <f t="shared" si="30"/>
        <v>0.46666666666666518</v>
      </c>
      <c r="D677" s="24">
        <f t="shared" si="31"/>
        <v>0.79999999999999838</v>
      </c>
      <c r="E677" s="25">
        <f>('DAT IR'!$C$3) + ('DAT IR'!W138*(1-EXP(-'DAT IR'!$P138*24*(D677-$D$675)))) + (('DAT IR'!$X138-'DAT IR'!$C$3)*EXP(-'DAT IR'!$P138*24*(D677-D675)))</f>
        <v>3375.7272461530847</v>
      </c>
      <c r="F677" s="23"/>
      <c r="G677" s="26">
        <f t="shared" si="32"/>
        <v>2.2423226729160888</v>
      </c>
      <c r="H677" s="32"/>
      <c r="I677" s="85"/>
    </row>
    <row r="678" spans="3:9" x14ac:dyDescent="0.25">
      <c r="C678" s="24">
        <f t="shared" si="30"/>
        <v>0.46736111111110962</v>
      </c>
      <c r="D678" s="24">
        <f t="shared" si="31"/>
        <v>0.80069444444444282</v>
      </c>
      <c r="E678" s="25">
        <f>('DAT IR'!$C$3) + ('DAT IR'!W138*(1-EXP(-'DAT IR'!$P138*24*(D678-$D$675)))) + (('DAT IR'!$X138-'DAT IR'!$C$3)*EXP(-'DAT IR'!$P138*24*(D678-D675)))</f>
        <v>3377.9658347341533</v>
      </c>
      <c r="F678" s="23"/>
      <c r="G678" s="26">
        <f t="shared" si="32"/>
        <v>2.2385885810685977</v>
      </c>
      <c r="H678" s="32"/>
      <c r="I678" s="85"/>
    </row>
    <row r="679" spans="3:9" x14ac:dyDescent="0.25">
      <c r="C679" s="24">
        <f t="shared" si="30"/>
        <v>0.46805555555555406</v>
      </c>
      <c r="D679" s="24">
        <f t="shared" si="31"/>
        <v>0.80138888888888726</v>
      </c>
      <c r="E679" s="25">
        <f>('DAT IR'!$C$3) + ('DAT IR'!W138*(1-EXP(-'DAT IR'!$P138*24*(D679-$D$675)))) + (('DAT IR'!$X138-'DAT IR'!$C$3)*EXP(-'DAT IR'!$P138*24*(D679-D675)))</f>
        <v>3380.2006954416784</v>
      </c>
      <c r="F679" s="23"/>
      <c r="G679" s="26">
        <f t="shared" si="32"/>
        <v>2.2348607075250584</v>
      </c>
      <c r="H679" s="32"/>
      <c r="I679" s="85"/>
    </row>
    <row r="680" spans="3:9" x14ac:dyDescent="0.25">
      <c r="C680" s="24">
        <f t="shared" si="30"/>
        <v>0.4687499999999985</v>
      </c>
      <c r="D680" s="24">
        <f t="shared" si="31"/>
        <v>0.80208333333333171</v>
      </c>
      <c r="E680" s="25">
        <f>('DAT IR'!$C$3) + ('DAT IR'!W138*(1-EXP(-'DAT IR'!$P138*24*(D680-$D$675)))) + (('DAT IR'!$X138-'DAT IR'!$C$3)*EXP(-'DAT IR'!$P138*24*(D680-D675)))</f>
        <v>3382.4318344836065</v>
      </c>
      <c r="F680" s="23"/>
      <c r="G680" s="26">
        <f t="shared" si="32"/>
        <v>2.2311390419281452</v>
      </c>
      <c r="H680" s="32"/>
      <c r="I680" s="85"/>
    </row>
    <row r="681" spans="3:9" x14ac:dyDescent="0.25">
      <c r="C681" s="24">
        <f t="shared" si="30"/>
        <v>0.46944444444444294</v>
      </c>
      <c r="D681" s="24">
        <f t="shared" si="31"/>
        <v>0.80277777777777615</v>
      </c>
      <c r="E681" s="25">
        <f>('DAT IR'!$C$3) + ('DAT IR'!W139*(1-EXP(-'DAT IR'!$P139*24*(D681-$D$680)))) + (('DAT IR'!$X139-'DAT IR'!$C$3)*EXP(-'DAT IR'!$P139*24*(D681-D680)))</f>
        <v>3384.659258057548</v>
      </c>
      <c r="F681" s="23"/>
      <c r="G681" s="26">
        <f t="shared" si="32"/>
        <v>2.2274235739414507</v>
      </c>
      <c r="H681" s="32"/>
      <c r="I681" s="85"/>
    </row>
    <row r="682" spans="3:9" x14ac:dyDescent="0.25">
      <c r="C682" s="24">
        <f t="shared" si="30"/>
        <v>0.47013888888888739</v>
      </c>
      <c r="D682" s="24">
        <f t="shared" si="31"/>
        <v>0.80347222222222059</v>
      </c>
      <c r="E682" s="25">
        <f>('DAT IR'!$C$3) + ('DAT IR'!W139*(1-EXP(-'DAT IR'!$P139*24*(D682-$D$680)))) + (('DAT IR'!$X139-'DAT IR'!$C$3)*EXP(-'DAT IR'!$P139*24*(D682-D680)))</f>
        <v>3386.8829723507924</v>
      </c>
      <c r="F682" s="23"/>
      <c r="G682" s="26">
        <f t="shared" si="32"/>
        <v>2.223714293244484</v>
      </c>
      <c r="H682" s="32"/>
      <c r="I682" s="85"/>
    </row>
    <row r="683" spans="3:9" x14ac:dyDescent="0.25">
      <c r="C683" s="24">
        <f t="shared" si="30"/>
        <v>0.47083333333333183</v>
      </c>
      <c r="D683" s="24">
        <f t="shared" si="31"/>
        <v>0.80416666666666503</v>
      </c>
      <c r="E683" s="25">
        <f>('DAT IR'!$C$3) + ('DAT IR'!W139*(1-EXP(-'DAT IR'!$P139*24*(D683-$D$680)))) + (('DAT IR'!$X139-'DAT IR'!$C$3)*EXP(-'DAT IR'!$P139*24*(D683-D680)))</f>
        <v>3389.1029835403251</v>
      </c>
      <c r="F683" s="23"/>
      <c r="G683" s="26">
        <f t="shared" si="32"/>
        <v>2.22001118953267</v>
      </c>
      <c r="H683" s="32"/>
      <c r="I683" s="85"/>
    </row>
    <row r="684" spans="3:9" x14ac:dyDescent="0.25">
      <c r="C684" s="24">
        <f t="shared" si="30"/>
        <v>0.47152777777777627</v>
      </c>
      <c r="D684" s="24">
        <f t="shared" si="31"/>
        <v>0.80486111111110947</v>
      </c>
      <c r="E684" s="25">
        <f>('DAT IR'!$C$3) + ('DAT IR'!W139*(1-EXP(-'DAT IR'!$P139*24*(D684-$D$680)))) + (('DAT IR'!$X139-'DAT IR'!$C$3)*EXP(-'DAT IR'!$P139*24*(D684-D680)))</f>
        <v>3391.3192977928452</v>
      </c>
      <c r="F684" s="23"/>
      <c r="G684" s="26">
        <f t="shared" si="32"/>
        <v>2.2163142525200783</v>
      </c>
      <c r="H684" s="32"/>
      <c r="I684" s="85"/>
    </row>
    <row r="685" spans="3:9" x14ac:dyDescent="0.25">
      <c r="C685" s="24">
        <f t="shared" si="30"/>
        <v>0.47222222222222071</v>
      </c>
      <c r="D685" s="24">
        <f t="shared" si="31"/>
        <v>0.80555555555555391</v>
      </c>
      <c r="E685" s="25">
        <f>('DAT IR'!$C$3) + ('DAT IR'!W139*(1-EXP(-'DAT IR'!$P139*24*(D685-$D$680)))) + (('DAT IR'!$X139-'DAT IR'!$C$3)*EXP(-'DAT IR'!$P139*24*(D685-D680)))</f>
        <v>3393.5319212647828</v>
      </c>
      <c r="F685" s="23"/>
      <c r="G685" s="26">
        <f t="shared" si="32"/>
        <v>2.2126234719376043</v>
      </c>
      <c r="H685" s="32"/>
      <c r="I685" s="85"/>
    </row>
    <row r="686" spans="3:9" x14ac:dyDescent="0.25">
      <c r="C686" s="24">
        <f t="shared" si="30"/>
        <v>0.47291666666666515</v>
      </c>
      <c r="D686" s="24">
        <f t="shared" si="31"/>
        <v>0.80624999999999836</v>
      </c>
      <c r="E686" s="25">
        <f>('DAT IR'!$C$3) + ('DAT IR'!W140*(1-EXP(-'DAT IR'!$P140*24*(D686-$D$685)))) + (('DAT IR'!$X140-'DAT IR'!$C$3)*EXP(-'DAT IR'!$P140*24*(D686-D685)))</f>
        <v>3395.7408601023149</v>
      </c>
      <c r="F686" s="23"/>
      <c r="G686" s="26">
        <f t="shared" si="32"/>
        <v>2.2089388375320596</v>
      </c>
      <c r="H686" s="32"/>
      <c r="I686" s="85"/>
    </row>
    <row r="687" spans="3:9" x14ac:dyDescent="0.25">
      <c r="C687" s="24">
        <f t="shared" si="30"/>
        <v>0.4736111111111096</v>
      </c>
      <c r="D687" s="24">
        <f t="shared" si="31"/>
        <v>0.8069444444444428</v>
      </c>
      <c r="E687" s="25">
        <f>('DAT IR'!$C$3) + ('DAT IR'!W140*(1-EXP(-'DAT IR'!$P140*24*(D687-$D$685)))) + (('DAT IR'!$X140-'DAT IR'!$C$3)*EXP(-'DAT IR'!$P140*24*(D687-D685)))</f>
        <v>3397.9461204413847</v>
      </c>
      <c r="F687" s="23"/>
      <c r="G687" s="26">
        <f t="shared" si="32"/>
        <v>2.2052603390698096</v>
      </c>
      <c r="H687" s="32"/>
      <c r="I687" s="85"/>
    </row>
    <row r="688" spans="3:9" x14ac:dyDescent="0.25">
      <c r="C688" s="24">
        <f t="shared" si="30"/>
        <v>0.47430555555555404</v>
      </c>
      <c r="D688" s="24">
        <f t="shared" si="31"/>
        <v>0.80763888888888724</v>
      </c>
      <c r="E688" s="25">
        <f>('DAT IR'!$C$3) + ('DAT IR'!W140*(1-EXP(-'DAT IR'!$P140*24*(D688-$D$685)))) + (('DAT IR'!$X140-'DAT IR'!$C$3)*EXP(-'DAT IR'!$P140*24*(D688-D685)))</f>
        <v>3400.1477084077173</v>
      </c>
      <c r="F688" s="23"/>
      <c r="G688" s="26">
        <f t="shared" si="32"/>
        <v>2.2015879663326814</v>
      </c>
      <c r="H688" s="32"/>
      <c r="I688" s="85"/>
    </row>
    <row r="689" spans="3:9" x14ac:dyDescent="0.25">
      <c r="C689" s="24">
        <f t="shared" si="30"/>
        <v>0.47499999999999848</v>
      </c>
      <c r="D689" s="24">
        <f t="shared" si="31"/>
        <v>0.80833333333333168</v>
      </c>
      <c r="E689" s="25">
        <f>('DAT IR'!$C$3) + ('DAT IR'!W140*(1-EXP(-'DAT IR'!$P140*24*(D689-$D$685)))) + (('DAT IR'!$X140-'DAT IR'!$C$3)*EXP(-'DAT IR'!$P140*24*(D689-D685)))</f>
        <v>3402.3456301168353</v>
      </c>
      <c r="F689" s="23"/>
      <c r="G689" s="26">
        <f t="shared" si="32"/>
        <v>2.1979217091179635</v>
      </c>
      <c r="H689" s="32"/>
      <c r="I689" s="85"/>
    </row>
    <row r="690" spans="3:9" x14ac:dyDescent="0.25">
      <c r="C690" s="24">
        <f t="shared" si="30"/>
        <v>0.47569444444444292</v>
      </c>
      <c r="D690" s="24">
        <f t="shared" si="31"/>
        <v>0.80902777777777612</v>
      </c>
      <c r="E690" s="25">
        <f>('DAT IR'!$C$3) + ('DAT IR'!W140*(1-EXP(-'DAT IR'!$P140*24*(D690-$D$685)))) + (('DAT IR'!$X140-'DAT IR'!$C$3)*EXP(-'DAT IR'!$P140*24*(D690-D685)))</f>
        <v>3404.5398916740792</v>
      </c>
      <c r="F690" s="23"/>
      <c r="G690" s="26">
        <f t="shared" si="32"/>
        <v>2.1942615572438626</v>
      </c>
      <c r="H690" s="32"/>
      <c r="I690" s="85"/>
    </row>
    <row r="691" spans="3:9" x14ac:dyDescent="0.25">
      <c r="C691" s="24">
        <f t="shared" si="30"/>
        <v>0.47638888888888736</v>
      </c>
      <c r="D691" s="24">
        <f t="shared" si="31"/>
        <v>0.80972222222222057</v>
      </c>
      <c r="E691" s="25">
        <f>('DAT IR'!$C$3) + ('DAT IR'!W141*(1-EXP(-'DAT IR'!$P141*24*(D691-$D$690)))) + (('DAT IR'!$X141-'DAT IR'!$C$3)*EXP(-'DAT IR'!$P141*24*(D691-D690)))</f>
        <v>3406.73049917462</v>
      </c>
      <c r="F691" s="23"/>
      <c r="G691" s="26">
        <f t="shared" si="32"/>
        <v>2.1906075005408638</v>
      </c>
      <c r="H691" s="32"/>
      <c r="I691" s="85"/>
    </row>
    <row r="692" spans="3:9" x14ac:dyDescent="0.25">
      <c r="C692" s="24">
        <f t="shared" si="30"/>
        <v>0.4770833333333318</v>
      </c>
      <c r="D692" s="24">
        <f t="shared" si="31"/>
        <v>0.81041666666666501</v>
      </c>
      <c r="E692" s="25">
        <f>('DAT IR'!$C$3) + ('DAT IR'!W141*(1-EXP(-'DAT IR'!$P141*24*(D692-$D$690)))) + (('DAT IR'!$X141-'DAT IR'!$C$3)*EXP(-'DAT IR'!$P141*24*(D692-D690)))</f>
        <v>3408.9174587034813</v>
      </c>
      <c r="F692" s="23"/>
      <c r="G692" s="26">
        <f t="shared" si="32"/>
        <v>2.18695952886128</v>
      </c>
      <c r="H692" s="32"/>
      <c r="I692" s="85"/>
    </row>
    <row r="693" spans="3:9" x14ac:dyDescent="0.25">
      <c r="C693" s="24">
        <f t="shared" si="30"/>
        <v>0.47777777777777625</v>
      </c>
      <c r="D693" s="24">
        <f t="shared" si="31"/>
        <v>0.81111111111110945</v>
      </c>
      <c r="E693" s="25">
        <f>('DAT IR'!$C$3) + ('DAT IR'!W141*(1-EXP(-'DAT IR'!$P141*24*(D693-$D$690)))) + (('DAT IR'!$X141-'DAT IR'!$C$3)*EXP(-'DAT IR'!$P141*24*(D693-D690)))</f>
        <v>3411.100776335551</v>
      </c>
      <c r="F693" s="23"/>
      <c r="G693" s="26">
        <f t="shared" si="32"/>
        <v>2.1833176320697021</v>
      </c>
      <c r="H693" s="32"/>
      <c r="I693" s="85"/>
    </row>
    <row r="694" spans="3:9" x14ac:dyDescent="0.25">
      <c r="C694" s="24">
        <f t="shared" si="30"/>
        <v>0.47847222222222069</v>
      </c>
      <c r="D694" s="24">
        <f t="shared" si="31"/>
        <v>0.81180555555555389</v>
      </c>
      <c r="E694" s="25">
        <f>('DAT IR'!$C$3) + ('DAT IR'!W141*(1-EXP(-'DAT IR'!$P141*24*(D694-$D$690)))) + (('DAT IR'!$X141-'DAT IR'!$C$3)*EXP(-'DAT IR'!$P141*24*(D694-D690)))</f>
        <v>3413.2804581356027</v>
      </c>
      <c r="F694" s="23"/>
      <c r="G694" s="26">
        <f t="shared" si="32"/>
        <v>2.1796818000516396</v>
      </c>
      <c r="H694" s="32"/>
      <c r="I694" s="85"/>
    </row>
    <row r="695" spans="3:9" x14ac:dyDescent="0.25">
      <c r="C695" s="24">
        <f t="shared" si="30"/>
        <v>0.47916666666666513</v>
      </c>
      <c r="D695" s="24">
        <f t="shared" si="31"/>
        <v>0.81249999999999833</v>
      </c>
      <c r="E695" s="25">
        <f>('DAT IR'!$C$3) + ('DAT IR'!W141*(1-EXP(-'DAT IR'!$P141*24*(D695-$D$690)))) + (('DAT IR'!$X141-'DAT IR'!$C$3)*EXP(-'DAT IR'!$P141*24*(D695-D690)))</f>
        <v>3415.4565101583089</v>
      </c>
      <c r="F695" s="23"/>
      <c r="G695" s="26">
        <f t="shared" si="32"/>
        <v>2.1760520227062443</v>
      </c>
      <c r="H695" s="32"/>
      <c r="I695" s="85"/>
    </row>
    <row r="696" spans="3:9" x14ac:dyDescent="0.25">
      <c r="C696" s="24">
        <f t="shared" si="30"/>
        <v>0.47986111111110957</v>
      </c>
      <c r="D696" s="24">
        <f t="shared" si="31"/>
        <v>0.81319444444444278</v>
      </c>
      <c r="E696" s="25">
        <f>('DAT IR'!$C$3) + ('DAT IR'!W142*(1-EXP(-'DAT IR'!$P142*24*(D696-$D$695)))) + (('DAT IR'!$X142-'DAT IR'!$C$3)*EXP(-'DAT IR'!$P142*24*(D696-D695)))</f>
        <v>3417.6289384482598</v>
      </c>
      <c r="F696" s="23"/>
      <c r="G696" s="26">
        <f t="shared" si="32"/>
        <v>2.172428289950858</v>
      </c>
      <c r="H696" s="32"/>
      <c r="I696" s="85"/>
    </row>
    <row r="697" spans="3:9" x14ac:dyDescent="0.25">
      <c r="C697" s="24">
        <f t="shared" si="30"/>
        <v>0.48055555555555401</v>
      </c>
      <c r="D697" s="24">
        <f t="shared" si="31"/>
        <v>0.81388888888888722</v>
      </c>
      <c r="E697" s="25">
        <f>('DAT IR'!$C$3) + ('DAT IR'!W142*(1-EXP(-'DAT IR'!$P142*24*(D697-$D$695)))) + (('DAT IR'!$X142-'DAT IR'!$C$3)*EXP(-'DAT IR'!$P142*24*(D697-D695)))</f>
        <v>3419.7977490399799</v>
      </c>
      <c r="F697" s="23"/>
      <c r="G697" s="26">
        <f t="shared" si="32"/>
        <v>2.1688105917201028</v>
      </c>
      <c r="H697" s="32"/>
      <c r="I697" s="85"/>
    </row>
    <row r="698" spans="3:9" x14ac:dyDescent="0.25">
      <c r="C698" s="24">
        <f t="shared" si="30"/>
        <v>0.48124999999999846</v>
      </c>
      <c r="D698" s="24">
        <f t="shared" si="31"/>
        <v>0.81458333333333166</v>
      </c>
      <c r="E698" s="25">
        <f>('DAT IR'!$C$3) + ('DAT IR'!W142*(1-EXP(-'DAT IR'!$P142*24*(D698-$D$695)))) + (('DAT IR'!$X142-'DAT IR'!$C$3)*EXP(-'DAT IR'!$P142*24*(D698-D695)))</f>
        <v>3421.9629479579448</v>
      </c>
      <c r="F698" s="23"/>
      <c r="G698" s="26">
        <f t="shared" si="32"/>
        <v>2.1651989179649718</v>
      </c>
      <c r="H698" s="32"/>
      <c r="I698" s="85"/>
    </row>
    <row r="699" spans="3:9" x14ac:dyDescent="0.25">
      <c r="C699" s="24">
        <f t="shared" si="30"/>
        <v>0.4819444444444429</v>
      </c>
      <c r="D699" s="24">
        <f t="shared" si="31"/>
        <v>0.8152777777777761</v>
      </c>
      <c r="E699" s="25">
        <f>('DAT IR'!$C$3) + ('DAT IR'!W142*(1-EXP(-'DAT IR'!$P142*24*(D699-$D$695)))) + (('DAT IR'!$X142-'DAT IR'!$C$3)*EXP(-'DAT IR'!$P142*24*(D699-D695)))</f>
        <v>3424.1245412165977</v>
      </c>
      <c r="F699" s="23"/>
      <c r="G699" s="26">
        <f t="shared" si="32"/>
        <v>2.1615932586528288</v>
      </c>
      <c r="H699" s="32"/>
      <c r="I699" s="85"/>
    </row>
    <row r="700" spans="3:9" x14ac:dyDescent="0.25">
      <c r="C700" s="24">
        <f t="shared" si="30"/>
        <v>0.48263888888888734</v>
      </c>
      <c r="D700" s="24">
        <f t="shared" si="31"/>
        <v>0.81597222222222054</v>
      </c>
      <c r="E700" s="25">
        <f>('DAT IR'!$C$3) + ('DAT IR'!W142*(1-EXP(-'DAT IR'!$P142*24*(D700-$D$695)))) + (('DAT IR'!$X142-'DAT IR'!$C$3)*EXP(-'DAT IR'!$P142*24*(D700-D695)))</f>
        <v>3426.2825348203646</v>
      </c>
      <c r="F700" s="23"/>
      <c r="G700" s="26">
        <f t="shared" si="32"/>
        <v>2.157993603766954</v>
      </c>
      <c r="H700" s="32"/>
      <c r="I700" s="85"/>
    </row>
    <row r="701" spans="3:9" x14ac:dyDescent="0.25">
      <c r="C701" s="24">
        <f t="shared" si="30"/>
        <v>0.48333333333333178</v>
      </c>
      <c r="D701" s="24">
        <f t="shared" si="31"/>
        <v>0.81666666666666499</v>
      </c>
      <c r="E701" s="25">
        <f>('DAT IR'!$C$3) + ('DAT IR'!W143*(1-EXP(-'DAT IR'!$P143*24*(D701-$D$700)))) + (('DAT IR'!$X143-'DAT IR'!$C$3)*EXP(-'DAT IR'!$P143*24*(D701-D700)))</f>
        <v>3428.4369347636743</v>
      </c>
      <c r="F701" s="23"/>
      <c r="G701" s="26">
        <f t="shared" si="32"/>
        <v>2.154399943309727</v>
      </c>
      <c r="H701" s="32"/>
      <c r="I701" s="85"/>
    </row>
    <row r="702" spans="3:9" x14ac:dyDescent="0.25">
      <c r="C702" s="24">
        <f t="shared" si="30"/>
        <v>0.48402777777777622</v>
      </c>
      <c r="D702" s="24">
        <f t="shared" si="31"/>
        <v>0.81736111111110943</v>
      </c>
      <c r="E702" s="25">
        <f>('DAT IR'!$C$3) + ('DAT IR'!W143*(1-EXP(-'DAT IR'!$P143*24*(D702-$D$700)))) + (('DAT IR'!$X143-'DAT IR'!$C$3)*EXP(-'DAT IR'!$P143*24*(D702-D700)))</f>
        <v>3430.5877470309724</v>
      </c>
      <c r="F702" s="23"/>
      <c r="G702" s="26">
        <f t="shared" si="32"/>
        <v>2.150812267298079</v>
      </c>
      <c r="H702" s="32"/>
      <c r="I702" s="85"/>
    </row>
    <row r="703" spans="3:9" x14ac:dyDescent="0.25">
      <c r="C703" s="24">
        <f t="shared" si="30"/>
        <v>0.48472222222222067</v>
      </c>
      <c r="D703" s="24">
        <f t="shared" si="31"/>
        <v>0.81805555555555387</v>
      </c>
      <c r="E703" s="25">
        <f>('DAT IR'!$C$3) + ('DAT IR'!W143*(1-EXP(-'DAT IR'!$P143*24*(D703-$D$700)))) + (('DAT IR'!$X143-'DAT IR'!$C$3)*EXP(-'DAT IR'!$P143*24*(D703-D700)))</f>
        <v>3432.7349775967382</v>
      </c>
      <c r="F703" s="23"/>
      <c r="G703" s="26">
        <f t="shared" si="32"/>
        <v>2.1472305657657671</v>
      </c>
      <c r="H703" s="32"/>
      <c r="I703" s="85"/>
    </row>
    <row r="704" spans="3:9" x14ac:dyDescent="0.25">
      <c r="C704" s="24">
        <f t="shared" si="30"/>
        <v>0.48541666666666511</v>
      </c>
      <c r="D704" s="24">
        <f t="shared" si="31"/>
        <v>0.81874999999999831</v>
      </c>
      <c r="E704" s="25">
        <f>('DAT IR'!$C$3) + ('DAT IR'!W143*(1-EXP(-'DAT IR'!$P143*24*(D704-$D$700)))) + (('DAT IR'!$X143-'DAT IR'!$C$3)*EXP(-'DAT IR'!$P143*24*(D704-D700)))</f>
        <v>3434.8786324255034</v>
      </c>
      <c r="F704" s="23"/>
      <c r="G704" s="26">
        <f t="shared" si="32"/>
        <v>2.1436548287651931</v>
      </c>
      <c r="H704" s="32"/>
      <c r="I704" s="85"/>
    </row>
    <row r="705" spans="3:9" x14ac:dyDescent="0.25">
      <c r="C705" s="24">
        <f t="shared" si="30"/>
        <v>0.48611111111110955</v>
      </c>
      <c r="D705" s="24">
        <f t="shared" si="31"/>
        <v>0.81944444444444275</v>
      </c>
      <c r="E705" s="25">
        <f>('DAT IR'!$C$3) + ('DAT IR'!W143*(1-EXP(-'DAT IR'!$P143*24*(D705-$D$700)))) + (('DAT IR'!$X143-'DAT IR'!$C$3)*EXP(-'DAT IR'!$P143*24*(D705-D700)))</f>
        <v>3437.0187174718658</v>
      </c>
      <c r="F705" s="23"/>
      <c r="G705" s="26">
        <f t="shared" si="32"/>
        <v>2.140085046362401</v>
      </c>
      <c r="H705" s="32"/>
      <c r="I705" s="85"/>
    </row>
    <row r="706" spans="3:9" x14ac:dyDescent="0.25">
      <c r="C706" s="24">
        <f t="shared" si="30"/>
        <v>0.48680555555555399</v>
      </c>
      <c r="D706" s="24">
        <f t="shared" si="31"/>
        <v>0.8201388888888872</v>
      </c>
      <c r="E706" s="25">
        <f>('DAT IR'!$C$3) + ('DAT IR'!W144*(1-EXP(-'DAT IR'!$P144*24*(D706-$D$705)))) + (('DAT IR'!$X144-'DAT IR'!$C$3)*EXP(-'DAT IR'!$P144*24*(D706-D705)))</f>
        <v>3439.155238680507</v>
      </c>
      <c r="F706" s="23"/>
      <c r="G706" s="26">
        <f t="shared" si="32"/>
        <v>2.1365212086411702</v>
      </c>
      <c r="H706" s="32"/>
      <c r="I706" s="85"/>
    </row>
    <row r="707" spans="3:9" x14ac:dyDescent="0.25">
      <c r="C707" s="24">
        <f t="shared" si="30"/>
        <v>0.48749999999999843</v>
      </c>
      <c r="D707" s="24">
        <f t="shared" si="31"/>
        <v>0.82083333333333164</v>
      </c>
      <c r="E707" s="25">
        <f>('DAT IR'!$C$3) + ('DAT IR'!W144*(1-EXP(-'DAT IR'!$P144*24*(D707-$D$705)))) + (('DAT IR'!$X144-'DAT IR'!$C$3)*EXP(-'DAT IR'!$P144*24*(D707-D705)))</f>
        <v>3441.28820198621</v>
      </c>
      <c r="F707" s="23"/>
      <c r="G707" s="26">
        <f t="shared" si="32"/>
        <v>2.1329633057030151</v>
      </c>
      <c r="H707" s="32"/>
      <c r="I707" s="85"/>
    </row>
    <row r="708" spans="3:9" x14ac:dyDescent="0.25">
      <c r="C708" s="24">
        <f t="shared" si="30"/>
        <v>0.48819444444444288</v>
      </c>
      <c r="D708" s="24">
        <f t="shared" si="31"/>
        <v>0.82152777777777608</v>
      </c>
      <c r="E708" s="25">
        <f>('DAT IR'!$C$3) + ('DAT IR'!W144*(1-EXP(-'DAT IR'!$P144*24*(D708-$D$705)))) + (('DAT IR'!$X144-'DAT IR'!$C$3)*EXP(-'DAT IR'!$P144*24*(D708-D705)))</f>
        <v>3443.417613313874</v>
      </c>
      <c r="F708" s="23"/>
      <c r="G708" s="26">
        <f t="shared" si="32"/>
        <v>2.1294113276640019</v>
      </c>
      <c r="H708" s="32"/>
      <c r="I708" s="85"/>
    </row>
    <row r="709" spans="3:9" x14ac:dyDescent="0.25">
      <c r="C709" s="24">
        <f t="shared" si="30"/>
        <v>0.48888888888888732</v>
      </c>
      <c r="D709" s="24">
        <f t="shared" si="31"/>
        <v>0.82222222222222052</v>
      </c>
      <c r="E709" s="25">
        <f>('DAT IR'!$C$3) + ('DAT IR'!W144*(1-EXP(-'DAT IR'!$P144*24*(D709-$D$705)))) + (('DAT IR'!$X144-'DAT IR'!$C$3)*EXP(-'DAT IR'!$P144*24*(D709-D705)))</f>
        <v>3445.5434785785319</v>
      </c>
      <c r="F709" s="23"/>
      <c r="G709" s="26">
        <f t="shared" si="32"/>
        <v>2.1258652646579321</v>
      </c>
      <c r="H709" s="32"/>
      <c r="I709" s="85"/>
    </row>
    <row r="710" spans="3:9" x14ac:dyDescent="0.25">
      <c r="C710" s="24">
        <f t="shared" ref="C710:C773" si="33">C709+$B$2</f>
        <v>0.48958333333333176</v>
      </c>
      <c r="D710" s="24">
        <f t="shared" ref="D710:D773" si="34">D709+$B$2</f>
        <v>0.82291666666666496</v>
      </c>
      <c r="E710" s="25">
        <f>('DAT IR'!$C$3) + ('DAT IR'!W144*(1-EXP(-'DAT IR'!$P144*24*(D710-$D$705)))) + (('DAT IR'!$X144-'DAT IR'!$C$3)*EXP(-'DAT IR'!$P144*24*(D710-D705)))</f>
        <v>3447.6658036853664</v>
      </c>
      <c r="F710" s="23"/>
      <c r="G710" s="26">
        <f t="shared" ref="G710:G773" si="35">E710-E709</f>
        <v>2.1223251068345235</v>
      </c>
      <c r="H710" s="32"/>
      <c r="I710" s="85"/>
    </row>
    <row r="711" spans="3:9" x14ac:dyDescent="0.25">
      <c r="C711" s="24">
        <f t="shared" si="33"/>
        <v>0.4902777777777762</v>
      </c>
      <c r="D711" s="24">
        <f t="shared" si="34"/>
        <v>0.82361111111110941</v>
      </c>
      <c r="E711" s="25">
        <f>('DAT IR'!$C$3) + ('DAT IR'!W145*(1-EXP(-'DAT IR'!$P145*24*(D711-$D$710)))) + (('DAT IR'!$X145-'DAT IR'!$C$3)*EXP(-'DAT IR'!$P145*24*(D711-D710)))</f>
        <v>3449.7845945297263</v>
      </c>
      <c r="F711" s="23"/>
      <c r="G711" s="26">
        <f t="shared" si="35"/>
        <v>2.1187908443598644</v>
      </c>
      <c r="H711" s="32"/>
      <c r="I711" s="85"/>
    </row>
    <row r="712" spans="3:9" x14ac:dyDescent="0.25">
      <c r="C712" s="24">
        <f t="shared" si="33"/>
        <v>0.49097222222222064</v>
      </c>
      <c r="D712" s="24">
        <f t="shared" si="34"/>
        <v>0.82430555555555385</v>
      </c>
      <c r="E712" s="25">
        <f>('DAT IR'!$C$3) + ('DAT IR'!W145*(1-EXP(-'DAT IR'!$P145*24*(D712-$D$710)))) + (('DAT IR'!$X145-'DAT IR'!$C$3)*EXP(-'DAT IR'!$P145*24*(D712-D710)))</f>
        <v>3451.8998569971436</v>
      </c>
      <c r="F712" s="23"/>
      <c r="G712" s="26">
        <f t="shared" si="35"/>
        <v>2.1152624674173239</v>
      </c>
      <c r="H712" s="32"/>
      <c r="I712" s="85"/>
    </row>
    <row r="713" spans="3:9" x14ac:dyDescent="0.25">
      <c r="C713" s="24">
        <f t="shared" si="33"/>
        <v>0.49166666666666509</v>
      </c>
      <c r="D713" s="24">
        <f t="shared" si="34"/>
        <v>0.82499999999999829</v>
      </c>
      <c r="E713" s="25">
        <f>('DAT IR'!$C$3) + ('DAT IR'!W145*(1-EXP(-'DAT IR'!$P145*24*(D713-$D$710)))) + (('DAT IR'!$X145-'DAT IR'!$C$3)*EXP(-'DAT IR'!$P145*24*(D713-D710)))</f>
        <v>3454.0115969633471</v>
      </c>
      <c r="F713" s="23"/>
      <c r="G713" s="26">
        <f t="shared" si="35"/>
        <v>2.1117399662034586</v>
      </c>
      <c r="H713" s="32"/>
      <c r="I713" s="85"/>
    </row>
    <row r="714" spans="3:9" x14ac:dyDescent="0.25">
      <c r="C714" s="24">
        <f t="shared" si="33"/>
        <v>0.49236111111110953</v>
      </c>
      <c r="D714" s="24">
        <f t="shared" si="34"/>
        <v>0.82569444444444273</v>
      </c>
      <c r="E714" s="25">
        <f>('DAT IR'!$C$3) + ('DAT IR'!W145*(1-EXP(-'DAT IR'!$P145*24*(D714-$D$710)))) + (('DAT IR'!$X145-'DAT IR'!$C$3)*EXP(-'DAT IR'!$P145*24*(D714-D710)))</f>
        <v>3456.1198202942846</v>
      </c>
      <c r="F714" s="23"/>
      <c r="G714" s="26">
        <f t="shared" si="35"/>
        <v>2.1082233309375624</v>
      </c>
      <c r="H714" s="32"/>
      <c r="I714" s="85"/>
    </row>
    <row r="715" spans="3:9" x14ac:dyDescent="0.25">
      <c r="C715" s="24">
        <f t="shared" si="33"/>
        <v>0.49305555555555397</v>
      </c>
      <c r="D715" s="24">
        <f t="shared" si="34"/>
        <v>0.82638888888888717</v>
      </c>
      <c r="E715" s="25">
        <f>('DAT IR'!$C$3) + ('DAT IR'!W145*(1-EXP(-'DAT IR'!$P145*24*(D715-$D$710)))) + (('DAT IR'!$X145-'DAT IR'!$C$3)*EXP(-'DAT IR'!$P145*24*(D715-D710)))</f>
        <v>3458.2245328461327</v>
      </c>
      <c r="F715" s="23"/>
      <c r="G715" s="26">
        <f t="shared" si="35"/>
        <v>2.1047125518480243</v>
      </c>
      <c r="H715" s="32"/>
      <c r="I715" s="85"/>
    </row>
    <row r="716" spans="3:9" x14ac:dyDescent="0.25">
      <c r="C716" s="24">
        <f t="shared" si="33"/>
        <v>0.49374999999999841</v>
      </c>
      <c r="D716" s="24">
        <f t="shared" si="34"/>
        <v>0.82708333333333162</v>
      </c>
      <c r="E716" s="25">
        <f>('DAT IR'!$C$3) + ('DAT IR'!W146*(1-EXP(-'DAT IR'!$P146*24*(D716-$D$715)))) + (('DAT IR'!$X146-'DAT IR'!$C$3)*EXP(-'DAT IR'!$P146*24*(D716-D715)))</f>
        <v>3460.3257404653159</v>
      </c>
      <c r="F716" s="23"/>
      <c r="G716" s="26">
        <f t="shared" si="35"/>
        <v>2.1012076191832421</v>
      </c>
      <c r="H716" s="32"/>
      <c r="I716" s="85"/>
    </row>
    <row r="717" spans="3:9" x14ac:dyDescent="0.25">
      <c r="C717" s="24">
        <f t="shared" si="33"/>
        <v>0.49444444444444285</v>
      </c>
      <c r="D717" s="24">
        <f t="shared" si="34"/>
        <v>0.82777777777777606</v>
      </c>
      <c r="E717" s="25">
        <f>('DAT IR'!$C$3) + ('DAT IR'!W146*(1-EXP(-'DAT IR'!$P146*24*(D717-$D$715)))) + (('DAT IR'!$X146-'DAT IR'!$C$3)*EXP(-'DAT IR'!$P146*24*(D717-D715)))</f>
        <v>3462.4234489885239</v>
      </c>
      <c r="F717" s="23"/>
      <c r="G717" s="26">
        <f t="shared" si="35"/>
        <v>2.0977085232079844</v>
      </c>
      <c r="H717" s="32"/>
      <c r="I717" s="85"/>
    </row>
    <row r="718" spans="3:9" x14ac:dyDescent="0.25">
      <c r="C718" s="24">
        <f t="shared" si="33"/>
        <v>0.4951388888888873</v>
      </c>
      <c r="D718" s="24">
        <f t="shared" si="34"/>
        <v>0.8284722222222205</v>
      </c>
      <c r="E718" s="25">
        <f>('DAT IR'!$C$3) + ('DAT IR'!W146*(1-EXP(-'DAT IR'!$P146*24*(D718-$D$715)))) + (('DAT IR'!$X146-'DAT IR'!$C$3)*EXP(-'DAT IR'!$P146*24*(D718-D715)))</f>
        <v>3464.5176642427255</v>
      </c>
      <c r="F718" s="23"/>
      <c r="G718" s="26">
        <f t="shared" si="35"/>
        <v>2.094215254201572</v>
      </c>
      <c r="H718" s="32"/>
      <c r="I718" s="85"/>
    </row>
    <row r="719" spans="3:9" x14ac:dyDescent="0.25">
      <c r="C719" s="24">
        <f t="shared" si="33"/>
        <v>0.49583333333333174</v>
      </c>
      <c r="D719" s="24">
        <f t="shared" si="34"/>
        <v>0.82916666666666494</v>
      </c>
      <c r="E719" s="25">
        <f>('DAT IR'!$C$3) + ('DAT IR'!W146*(1-EXP(-'DAT IR'!$P146*24*(D719-$D$715)))) + (('DAT IR'!$X146-'DAT IR'!$C$3)*EXP(-'DAT IR'!$P146*24*(D719-D715)))</f>
        <v>3466.6083920451874</v>
      </c>
      <c r="F719" s="23"/>
      <c r="G719" s="26">
        <f t="shared" si="35"/>
        <v>2.09072780246197</v>
      </c>
      <c r="H719" s="32"/>
      <c r="I719" s="85"/>
    </row>
    <row r="720" spans="3:9" x14ac:dyDescent="0.25">
      <c r="C720" s="24">
        <f t="shared" si="33"/>
        <v>0.49652777777777618</v>
      </c>
      <c r="D720" s="24">
        <f t="shared" si="34"/>
        <v>0.82986111111110938</v>
      </c>
      <c r="E720" s="25">
        <f>('DAT IR'!$C$3) + ('DAT IR'!W146*(1-EXP(-'DAT IR'!$P146*24*(D720-$D$715)))) + (('DAT IR'!$X146-'DAT IR'!$C$3)*EXP(-'DAT IR'!$P146*24*(D720-D715)))</f>
        <v>3468.6956382034882</v>
      </c>
      <c r="F720" s="23"/>
      <c r="G720" s="26">
        <f t="shared" si="35"/>
        <v>2.0872461583007862</v>
      </c>
      <c r="H720" s="32"/>
      <c r="I720" s="85"/>
    </row>
    <row r="721" spans="3:9" x14ac:dyDescent="0.25">
      <c r="C721" s="24">
        <f t="shared" si="33"/>
        <v>0.49722222222222062</v>
      </c>
      <c r="D721" s="24">
        <f t="shared" si="34"/>
        <v>0.83055555555555383</v>
      </c>
      <c r="E721" s="25">
        <f>('DAT IR'!$C$3) + ('DAT IR'!W147*(1-EXP(-'DAT IR'!$P147*24*(D721-$D$720)))) + (('DAT IR'!$X147-'DAT IR'!$C$3)*EXP(-'DAT IR'!$P147*24*(D721-D720)))</f>
        <v>3470.7794085155347</v>
      </c>
      <c r="F721" s="23"/>
      <c r="G721" s="26">
        <f t="shared" si="35"/>
        <v>2.0837703120464539</v>
      </c>
      <c r="H721" s="32"/>
      <c r="I721" s="85"/>
    </row>
    <row r="722" spans="3:9" x14ac:dyDescent="0.25">
      <c r="C722" s="24">
        <f t="shared" si="33"/>
        <v>0.49791666666666506</v>
      </c>
      <c r="D722" s="24">
        <f t="shared" si="34"/>
        <v>0.83124999999999827</v>
      </c>
      <c r="E722" s="25">
        <f>('DAT IR'!$C$3) + ('DAT IR'!W147*(1-EXP(-'DAT IR'!$P147*24*(D722-$D$720)))) + (('DAT IR'!$X147-'DAT IR'!$C$3)*EXP(-'DAT IR'!$P147*24*(D722-D720)))</f>
        <v>3472.8597087695798</v>
      </c>
      <c r="F722" s="23"/>
      <c r="G722" s="26">
        <f t="shared" si="35"/>
        <v>2.0803002540451416</v>
      </c>
      <c r="H722" s="32"/>
      <c r="I722" s="85"/>
    </row>
    <row r="723" spans="3:9" x14ac:dyDescent="0.25">
      <c r="C723" s="24">
        <f t="shared" si="33"/>
        <v>0.49861111111110951</v>
      </c>
      <c r="D723" s="24">
        <f t="shared" si="34"/>
        <v>0.83194444444444271</v>
      </c>
      <c r="E723" s="25">
        <f>('DAT IR'!$C$3) + ('DAT IR'!W147*(1-EXP(-'DAT IR'!$P147*24*(D723-$D$720)))) + (('DAT IR'!$X147-'DAT IR'!$C$3)*EXP(-'DAT IR'!$P147*24*(D723-D720)))</f>
        <v>3474.9365447442356</v>
      </c>
      <c r="F723" s="23"/>
      <c r="G723" s="26">
        <f t="shared" si="35"/>
        <v>2.0768359746557508</v>
      </c>
      <c r="H723" s="32"/>
      <c r="I723" s="85"/>
    </row>
    <row r="724" spans="3:9" x14ac:dyDescent="0.25">
      <c r="C724" s="24">
        <f t="shared" si="33"/>
        <v>0.49930555555555395</v>
      </c>
      <c r="D724" s="24">
        <f t="shared" si="34"/>
        <v>0.83263888888888715</v>
      </c>
      <c r="E724" s="25">
        <f>('DAT IR'!$C$3) + ('DAT IR'!W147*(1-EXP(-'DAT IR'!$P147*24*(D724-$D$720)))) + (('DAT IR'!$X147-'DAT IR'!$C$3)*EXP(-'DAT IR'!$P147*24*(D724-D720)))</f>
        <v>3477.0099222084932</v>
      </c>
      <c r="F724" s="23"/>
      <c r="G724" s="26">
        <f t="shared" si="35"/>
        <v>2.0733774642576464</v>
      </c>
      <c r="H724" s="32"/>
      <c r="I724" s="85"/>
    </row>
    <row r="725" spans="3:9" x14ac:dyDescent="0.25">
      <c r="C725" s="34">
        <f t="shared" si="33"/>
        <v>0.49999999999999839</v>
      </c>
      <c r="D725" s="34">
        <f t="shared" si="34"/>
        <v>0.83333333333333159</v>
      </c>
      <c r="E725" s="35">
        <f>('DAT IR'!$C$3) + ('DAT IR'!W147*(1-EXP(-'DAT IR'!$P147*24*(D725-$D$720)))) + (('DAT IR'!$X147-'DAT IR'!$C$3)*EXP(-'DAT IR'!$P147*24*(D725-D720)))</f>
        <v>3479.0798469217357</v>
      </c>
      <c r="F725" s="30"/>
      <c r="G725" s="36">
        <f t="shared" si="35"/>
        <v>2.0699247132424716</v>
      </c>
      <c r="H725" s="32"/>
      <c r="I725" s="85"/>
    </row>
    <row r="726" spans="3:9" x14ac:dyDescent="0.25">
      <c r="C726" s="24">
        <f t="shared" si="33"/>
        <v>0.50069444444444289</v>
      </c>
      <c r="D726" s="24">
        <f t="shared" si="34"/>
        <v>0.83402777777777604</v>
      </c>
      <c r="E726" s="25">
        <f>('DAT IR'!$C$3) + ('DAT IR'!W148*(1-EXP(-'DAT IR'!$P148*24*(D726-$D$725)))) + (('DAT IR'!$X148-'DAT IR'!$C$3)*EXP(-'DAT IR'!$P148*24*(D726-D725)))</f>
        <v>3481.1463246337548</v>
      </c>
      <c r="F726" s="23" t="s">
        <v>169</v>
      </c>
      <c r="G726" s="26">
        <f t="shared" si="35"/>
        <v>2.0664777120191502</v>
      </c>
      <c r="H726" s="32"/>
      <c r="I726" s="85"/>
    </row>
    <row r="727" spans="3:9" x14ac:dyDescent="0.25">
      <c r="C727" s="24">
        <f t="shared" si="33"/>
        <v>0.50138888888888733</v>
      </c>
      <c r="D727" s="24">
        <f t="shared" si="34"/>
        <v>0.83472222222222048</v>
      </c>
      <c r="E727" s="25">
        <f>('DAT IR'!$C$3) + ('DAT IR'!W148*(1-EXP(-'DAT IR'!$P148*24*(D727-$D$725)))) + (('DAT IR'!$X148-'DAT IR'!$C$3)*EXP(-'DAT IR'!$P148*24*(D727-D725)))</f>
        <v>3483.2093610847678</v>
      </c>
      <c r="F727" s="23"/>
      <c r="G727" s="26">
        <f t="shared" si="35"/>
        <v>2.0630364510129766</v>
      </c>
      <c r="H727" s="32"/>
      <c r="I727" s="85"/>
    </row>
    <row r="728" spans="3:9" x14ac:dyDescent="0.25">
      <c r="C728" s="24">
        <f t="shared" si="33"/>
        <v>0.50208333333333177</v>
      </c>
      <c r="D728" s="24">
        <f t="shared" si="34"/>
        <v>0.83541666666666492</v>
      </c>
      <c r="E728" s="25">
        <f>('DAT IR'!$C$3) + ('DAT IR'!W148*(1-EXP(-'DAT IR'!$P148*24*(D728-$D$725)))) + (('DAT IR'!$X148-'DAT IR'!$C$3)*EXP(-'DAT IR'!$P148*24*(D728-D725)))</f>
        <v>3485.268962005433</v>
      </c>
      <c r="F728" s="23"/>
      <c r="G728" s="26">
        <f t="shared" si="35"/>
        <v>2.0596009206651615</v>
      </c>
      <c r="H728" s="32"/>
      <c r="I728" s="85"/>
    </row>
    <row r="729" spans="3:9" x14ac:dyDescent="0.25">
      <c r="C729" s="24">
        <f t="shared" si="33"/>
        <v>0.50277777777777621</v>
      </c>
      <c r="D729" s="24">
        <f t="shared" si="34"/>
        <v>0.83611111111110936</v>
      </c>
      <c r="E729" s="25">
        <f>('DAT IR'!$C$3) + ('DAT IR'!W148*(1-EXP(-'DAT IR'!$P148*24*(D729-$D$725)))) + (('DAT IR'!$X148-'DAT IR'!$C$3)*EXP(-'DAT IR'!$P148*24*(D729-D725)))</f>
        <v>3487.3251331168658</v>
      </c>
      <c r="F729" s="23"/>
      <c r="G729" s="26">
        <f t="shared" si="35"/>
        <v>2.0561711114328318</v>
      </c>
      <c r="H729" s="32"/>
      <c r="I729" s="85"/>
    </row>
    <row r="730" spans="3:9" x14ac:dyDescent="0.25">
      <c r="C730" s="24">
        <f t="shared" si="33"/>
        <v>0.50347222222222066</v>
      </c>
      <c r="D730" s="24">
        <f t="shared" si="34"/>
        <v>0.8368055555555538</v>
      </c>
      <c r="E730" s="25">
        <f>('DAT IR'!$C$3) + ('DAT IR'!W148*(1-EXP(-'DAT IR'!$P148*24*(D730-$D$725)))) + (('DAT IR'!$X148-'DAT IR'!$C$3)*EXP(-'DAT IR'!$P148*24*(D730-D725)))</f>
        <v>3489.3778801306535</v>
      </c>
      <c r="F730" s="23"/>
      <c r="G730" s="26">
        <f t="shared" si="35"/>
        <v>2.0527470137876662</v>
      </c>
      <c r="H730" s="32"/>
      <c r="I730" s="85"/>
    </row>
    <row r="731" spans="3:9" x14ac:dyDescent="0.25">
      <c r="C731" s="24">
        <f t="shared" si="33"/>
        <v>0.5041666666666651</v>
      </c>
      <c r="D731" s="24">
        <f t="shared" si="34"/>
        <v>0.83749999999999825</v>
      </c>
      <c r="E731" s="25">
        <f>('DAT IR'!$C$3) + ('DAT IR'!W149*(1-EXP(-'DAT IR'!$P149*24*(D731-$D$730)))) + (('DAT IR'!$X149-'DAT IR'!$C$3)*EXP(-'DAT IR'!$P149*24*(D731-D730)))</f>
        <v>3491.4272087488721</v>
      </c>
      <c r="F731" s="23"/>
      <c r="G731" s="26">
        <f t="shared" si="35"/>
        <v>2.0493286182186239</v>
      </c>
      <c r="H731" s="32"/>
      <c r="I731" s="85"/>
    </row>
    <row r="732" spans="3:9" x14ac:dyDescent="0.25">
      <c r="C732" s="24">
        <f t="shared" si="33"/>
        <v>0.50486111111110954</v>
      </c>
      <c r="D732" s="24">
        <f t="shared" si="34"/>
        <v>0.83819444444444269</v>
      </c>
      <c r="E732" s="25">
        <f>('DAT IR'!$C$3) + ('DAT IR'!W149*(1-EXP(-'DAT IR'!$P149*24*(D732-$D$730)))) + (('DAT IR'!$X149-'DAT IR'!$C$3)*EXP(-'DAT IR'!$P149*24*(D732-D730)))</f>
        <v>3493.4731246641031</v>
      </c>
      <c r="F732" s="23"/>
      <c r="G732" s="26">
        <f t="shared" si="35"/>
        <v>2.0459159152310349</v>
      </c>
      <c r="H732" s="32"/>
      <c r="I732" s="85"/>
    </row>
    <row r="733" spans="3:9" x14ac:dyDescent="0.25">
      <c r="C733" s="24">
        <f t="shared" si="33"/>
        <v>0.50555555555555398</v>
      </c>
      <c r="D733" s="24">
        <f t="shared" si="34"/>
        <v>0.83888888888888713</v>
      </c>
      <c r="E733" s="25">
        <f>('DAT IR'!$C$3) + ('DAT IR'!W149*(1-EXP(-'DAT IR'!$P149*24*(D733-$D$730)))) + (('DAT IR'!$X149-'DAT IR'!$C$3)*EXP(-'DAT IR'!$P149*24*(D733-D730)))</f>
        <v>3495.515633559447</v>
      </c>
      <c r="F733" s="23"/>
      <c r="G733" s="26">
        <f t="shared" si="35"/>
        <v>2.0425088953438717</v>
      </c>
      <c r="H733" s="32"/>
      <c r="I733" s="85"/>
    </row>
    <row r="734" spans="3:9" x14ac:dyDescent="0.25">
      <c r="C734" s="24">
        <f t="shared" si="33"/>
        <v>0.50624999999999842</v>
      </c>
      <c r="D734" s="24">
        <f t="shared" si="34"/>
        <v>0.83958333333333157</v>
      </c>
      <c r="E734" s="25">
        <f>('DAT IR'!$C$3) + ('DAT IR'!W149*(1-EXP(-'DAT IR'!$P149*24*(D734-$D$730)))) + (('DAT IR'!$X149-'DAT IR'!$C$3)*EXP(-'DAT IR'!$P149*24*(D734-D730)))</f>
        <v>3497.5547411085417</v>
      </c>
      <c r="F734" s="23"/>
      <c r="G734" s="26">
        <f t="shared" si="35"/>
        <v>2.0391075490947514</v>
      </c>
      <c r="H734" s="32"/>
      <c r="I734" s="85"/>
    </row>
    <row r="735" spans="3:9" x14ac:dyDescent="0.25">
      <c r="C735" s="24">
        <f t="shared" si="33"/>
        <v>0.50694444444444287</v>
      </c>
      <c r="D735" s="24">
        <f t="shared" si="34"/>
        <v>0.84027777777777601</v>
      </c>
      <c r="E735" s="25">
        <f>('DAT IR'!$C$3) + ('DAT IR'!W149*(1-EXP(-'DAT IR'!$P149*24*(D735-$D$730)))) + (('DAT IR'!$X149-'DAT IR'!$C$3)*EXP(-'DAT IR'!$P149*24*(D735-D730)))</f>
        <v>3499.5904529755753</v>
      </c>
      <c r="F735" s="23"/>
      <c r="G735" s="26">
        <f t="shared" si="35"/>
        <v>2.0357118670335694</v>
      </c>
      <c r="H735" s="32"/>
      <c r="I735" s="85"/>
    </row>
    <row r="736" spans="3:9" x14ac:dyDescent="0.25">
      <c r="C736" s="24">
        <f t="shared" si="33"/>
        <v>0.50763888888888731</v>
      </c>
      <c r="D736" s="24">
        <f t="shared" si="34"/>
        <v>0.84097222222222046</v>
      </c>
      <c r="E736" s="25">
        <f>('DAT IR'!$C$3) + ('DAT IR'!W150*(1-EXP(-'DAT IR'!$P150*24*(D736-$D$735)))) + (('DAT IR'!$X150-'DAT IR'!$C$3)*EXP(-'DAT IR'!$P150*24*(D736-D735)))</f>
        <v>3501.6227748153046</v>
      </c>
      <c r="F736" s="23"/>
      <c r="G736" s="26">
        <f t="shared" si="35"/>
        <v>2.0323218397293203</v>
      </c>
      <c r="H736" s="32"/>
      <c r="I736" s="85"/>
    </row>
    <row r="737" spans="3:9" x14ac:dyDescent="0.25">
      <c r="C737" s="24">
        <f t="shared" si="33"/>
        <v>0.50833333333333175</v>
      </c>
      <c r="D737" s="24">
        <f t="shared" si="34"/>
        <v>0.8416666666666649</v>
      </c>
      <c r="E737" s="25">
        <f>('DAT IR'!$C$3) + ('DAT IR'!W150*(1-EXP(-'DAT IR'!$P150*24*(D737-$D$735)))) + (('DAT IR'!$X150-'DAT IR'!$C$3)*EXP(-'DAT IR'!$P150*24*(D737-D735)))</f>
        <v>3503.6517122730693</v>
      </c>
      <c r="F737" s="23"/>
      <c r="G737" s="26">
        <f t="shared" si="35"/>
        <v>2.0289374577646413</v>
      </c>
      <c r="H737" s="32"/>
      <c r="I737" s="85"/>
    </row>
    <row r="738" spans="3:9" x14ac:dyDescent="0.25">
      <c r="C738" s="24">
        <f t="shared" si="33"/>
        <v>0.50902777777777619</v>
      </c>
      <c r="D738" s="24">
        <f t="shared" si="34"/>
        <v>0.84236111111110934</v>
      </c>
      <c r="E738" s="25">
        <f>('DAT IR'!$C$3) + ('DAT IR'!W150*(1-EXP(-'DAT IR'!$P150*24*(D738-$D$735)))) + (('DAT IR'!$X150-'DAT IR'!$C$3)*EXP(-'DAT IR'!$P150*24*(D738-D735)))</f>
        <v>3505.6772709848087</v>
      </c>
      <c r="F738" s="23"/>
      <c r="G738" s="26">
        <f t="shared" si="35"/>
        <v>2.0255587117394498</v>
      </c>
      <c r="H738" s="32"/>
      <c r="I738" s="85"/>
    </row>
    <row r="739" spans="3:9" x14ac:dyDescent="0.25">
      <c r="C739" s="24">
        <f t="shared" si="33"/>
        <v>0.50972222222222063</v>
      </c>
      <c r="D739" s="24">
        <f t="shared" si="34"/>
        <v>0.84305555555555378</v>
      </c>
      <c r="E739" s="25">
        <f>('DAT IR'!$C$3) + ('DAT IR'!W150*(1-EXP(-'DAT IR'!$P150*24*(D739-$D$735)))) + (('DAT IR'!$X150-'DAT IR'!$C$3)*EXP(-'DAT IR'!$P150*24*(D739-D735)))</f>
        <v>3507.6994565770756</v>
      </c>
      <c r="F739" s="23"/>
      <c r="G739" s="26">
        <f t="shared" si="35"/>
        <v>2.022185592266851</v>
      </c>
      <c r="H739" s="32"/>
      <c r="I739" s="85"/>
    </row>
    <row r="740" spans="3:9" x14ac:dyDescent="0.25">
      <c r="C740" s="24">
        <f t="shared" si="33"/>
        <v>0.51041666666666508</v>
      </c>
      <c r="D740" s="24">
        <f t="shared" si="34"/>
        <v>0.84374999999999822</v>
      </c>
      <c r="E740" s="25">
        <f>('DAT IR'!$C$3) + ('DAT IR'!W150*(1-EXP(-'DAT IR'!$P150*24*(D740-$D$735)))) + (('DAT IR'!$X150-'DAT IR'!$C$3)*EXP(-'DAT IR'!$P150*24*(D740-D735)))</f>
        <v>3509.7182746670533</v>
      </c>
      <c r="F740" s="23"/>
      <c r="G740" s="26">
        <f t="shared" si="35"/>
        <v>2.0188180899776853</v>
      </c>
      <c r="H740" s="32"/>
      <c r="I740" s="85"/>
    </row>
    <row r="741" spans="3:9" x14ac:dyDescent="0.25">
      <c r="C741" s="24">
        <f t="shared" si="33"/>
        <v>0.51111111111110952</v>
      </c>
      <c r="D741" s="24">
        <f t="shared" si="34"/>
        <v>0.84444444444444267</v>
      </c>
      <c r="E741" s="25">
        <f>('DAT IR'!$C$3) + ('DAT IR'!W151*(1-EXP(-'DAT IR'!$P151*24*(D741-$D$740)))) + (('DAT IR'!$X151-'DAT IR'!$C$3)*EXP(-'DAT IR'!$P151*24*(D741-D740)))</f>
        <v>3511.7337308625711</v>
      </c>
      <c r="F741" s="23"/>
      <c r="G741" s="26">
        <f t="shared" si="35"/>
        <v>2.0154561955177996</v>
      </c>
      <c r="H741" s="32"/>
      <c r="I741" s="85"/>
    </row>
    <row r="742" spans="3:9" x14ac:dyDescent="0.25">
      <c r="C742" s="24">
        <f t="shared" si="33"/>
        <v>0.51180555555555396</v>
      </c>
      <c r="D742" s="24">
        <f t="shared" si="34"/>
        <v>0.84513888888888711</v>
      </c>
      <c r="E742" s="25">
        <f>('DAT IR'!$C$3) + ('DAT IR'!W151*(1-EXP(-'DAT IR'!$P151*24*(D742-$D$740)))) + (('DAT IR'!$X151-'DAT IR'!$C$3)*EXP(-'DAT IR'!$P151*24*(D742-D740)))</f>
        <v>3513.74583076212</v>
      </c>
      <c r="F742" s="23"/>
      <c r="G742" s="26">
        <f t="shared" si="35"/>
        <v>2.0120998995489572</v>
      </c>
      <c r="H742" s="32"/>
      <c r="I742" s="85"/>
    </row>
    <row r="743" spans="3:9" x14ac:dyDescent="0.25">
      <c r="C743" s="24">
        <f t="shared" si="33"/>
        <v>0.5124999999999984</v>
      </c>
      <c r="D743" s="24">
        <f t="shared" si="34"/>
        <v>0.84583333333333155</v>
      </c>
      <c r="E743" s="25">
        <f>('DAT IR'!$C$3) + ('DAT IR'!W151*(1-EXP(-'DAT IR'!$P151*24*(D743-$D$740)))) + (('DAT IR'!$X151-'DAT IR'!$C$3)*EXP(-'DAT IR'!$P151*24*(D743-D740)))</f>
        <v>3515.7545799548675</v>
      </c>
      <c r="F743" s="23"/>
      <c r="G743" s="26">
        <f t="shared" si="35"/>
        <v>2.008749192747473</v>
      </c>
      <c r="H743" s="32"/>
      <c r="I743" s="85"/>
    </row>
    <row r="744" spans="3:9" x14ac:dyDescent="0.25">
      <c r="C744" s="24">
        <f t="shared" si="33"/>
        <v>0.51319444444444284</v>
      </c>
      <c r="D744" s="24">
        <f t="shared" si="34"/>
        <v>0.84652777777777599</v>
      </c>
      <c r="E744" s="25">
        <f>('DAT IR'!$C$3) + ('DAT IR'!W151*(1-EXP(-'DAT IR'!$P151*24*(D744-$D$740)))) + (('DAT IR'!$X151-'DAT IR'!$C$3)*EXP(-'DAT IR'!$P151*24*(D744-D740)))</f>
        <v>3517.759984020674</v>
      </c>
      <c r="F744" s="23"/>
      <c r="G744" s="26">
        <f t="shared" si="35"/>
        <v>2.0054040658064878</v>
      </c>
      <c r="H744" s="32"/>
      <c r="I744" s="85"/>
    </row>
    <row r="745" spans="3:9" x14ac:dyDescent="0.25">
      <c r="C745" s="24">
        <f t="shared" si="33"/>
        <v>0.51388888888888729</v>
      </c>
      <c r="D745" s="24">
        <f t="shared" si="34"/>
        <v>0.84722222222222043</v>
      </c>
      <c r="E745" s="25">
        <f>('DAT IR'!$C$3) + ('DAT IR'!W151*(1-EXP(-'DAT IR'!$P151*24*(D745-$D$740)))) + (('DAT IR'!$X151-'DAT IR'!$C$3)*EXP(-'DAT IR'!$P151*24*(D745-D740)))</f>
        <v>3519.7620485301077</v>
      </c>
      <c r="F745" s="23"/>
      <c r="G745" s="26">
        <f t="shared" si="35"/>
        <v>2.0020645094336942</v>
      </c>
      <c r="H745" s="32"/>
      <c r="I745" s="85"/>
    </row>
    <row r="746" spans="3:9" x14ac:dyDescent="0.25">
      <c r="C746" s="24">
        <f t="shared" si="33"/>
        <v>0.51458333333333173</v>
      </c>
      <c r="D746" s="24">
        <f t="shared" si="34"/>
        <v>0.84791666666666488</v>
      </c>
      <c r="E746" s="25">
        <f>('DAT IR'!$C$3) + ('DAT IR'!W152*(1-EXP(-'DAT IR'!$P152*24*(D746-$D$745)))) + (('DAT IR'!$X152-'DAT IR'!$C$3)*EXP(-'DAT IR'!$P152*24*(D746-D745)))</f>
        <v>3521.7607790444599</v>
      </c>
      <c r="F746" s="23"/>
      <c r="G746" s="26">
        <f t="shared" si="35"/>
        <v>1.9987305143522462</v>
      </c>
      <c r="H746" s="32"/>
      <c r="I746" s="85"/>
    </row>
    <row r="747" spans="3:9" x14ac:dyDescent="0.25">
      <c r="C747" s="24">
        <f t="shared" si="33"/>
        <v>0.51527777777777617</v>
      </c>
      <c r="D747" s="24">
        <f t="shared" si="34"/>
        <v>0.84861111111110932</v>
      </c>
      <c r="E747" s="25">
        <f>('DAT IR'!$C$3) + ('DAT IR'!W152*(1-EXP(-'DAT IR'!$P152*24*(D747-$D$745)))) + (('DAT IR'!$X152-'DAT IR'!$C$3)*EXP(-'DAT IR'!$P152*24*(D747-D745)))</f>
        <v>3523.7561811157611</v>
      </c>
      <c r="F747" s="23"/>
      <c r="G747" s="26">
        <f t="shared" si="35"/>
        <v>1.9954020713012142</v>
      </c>
      <c r="H747" s="32"/>
      <c r="I747" s="85"/>
    </row>
    <row r="748" spans="3:9" x14ac:dyDescent="0.25">
      <c r="C748" s="24">
        <f t="shared" si="33"/>
        <v>0.51597222222222061</v>
      </c>
      <c r="D748" s="24">
        <f t="shared" si="34"/>
        <v>0.84930555555555376</v>
      </c>
      <c r="E748" s="25">
        <f>('DAT IR'!$C$3) + ('DAT IR'!W152*(1-EXP(-'DAT IR'!$P152*24*(D748-$D$745)))) + (('DAT IR'!$X152-'DAT IR'!$C$3)*EXP(-'DAT IR'!$P152*24*(D748-D745)))</f>
        <v>3525.7482602867958</v>
      </c>
      <c r="F748" s="23"/>
      <c r="G748" s="26">
        <f t="shared" si="35"/>
        <v>1.9920791710346748</v>
      </c>
      <c r="H748" s="32"/>
      <c r="I748" s="85"/>
    </row>
    <row r="749" spans="3:9" x14ac:dyDescent="0.25">
      <c r="C749" s="24">
        <f t="shared" si="33"/>
        <v>0.51666666666666505</v>
      </c>
      <c r="D749" s="24">
        <f t="shared" si="34"/>
        <v>0.8499999999999982</v>
      </c>
      <c r="E749" s="25">
        <f>('DAT IR'!$C$3) + ('DAT IR'!W152*(1-EXP(-'DAT IR'!$P152*24*(D749-$D$745)))) + (('DAT IR'!$X152-'DAT IR'!$C$3)*EXP(-'DAT IR'!$P152*24*(D749-D745)))</f>
        <v>3527.7370220911198</v>
      </c>
      <c r="F749" s="23"/>
      <c r="G749" s="26">
        <f t="shared" si="35"/>
        <v>1.9887618043239854</v>
      </c>
      <c r="H749" s="32"/>
      <c r="I749" s="85"/>
    </row>
    <row r="750" spans="3:9" x14ac:dyDescent="0.25">
      <c r="C750" s="24">
        <f t="shared" si="33"/>
        <v>0.5173611111111095</v>
      </c>
      <c r="D750" s="24">
        <f t="shared" si="34"/>
        <v>0.85069444444444264</v>
      </c>
      <c r="E750" s="25">
        <f>('DAT IR'!$C$3) + ('DAT IR'!W152*(1-EXP(-'DAT IR'!$P152*24*(D750-$D$745)))) + (('DAT IR'!$X152-'DAT IR'!$C$3)*EXP(-'DAT IR'!$P152*24*(D750-D745)))</f>
        <v>3529.7224720530717</v>
      </c>
      <c r="F750" s="23"/>
      <c r="G750" s="26">
        <f t="shared" si="35"/>
        <v>1.985449961951872</v>
      </c>
      <c r="H750" s="32"/>
      <c r="I750" s="85"/>
    </row>
    <row r="751" spans="3:9" x14ac:dyDescent="0.25">
      <c r="C751" s="24">
        <f t="shared" si="33"/>
        <v>0.51805555555555394</v>
      </c>
      <c r="D751" s="24">
        <f t="shared" si="34"/>
        <v>0.85138888888888709</v>
      </c>
      <c r="E751" s="25">
        <f>('DAT IR'!$C$3) + ('DAT IR'!W153*(1-EXP(-'DAT IR'!$P153*24*(D751-$D$750)))) + (('DAT IR'!$X153-'DAT IR'!$C$3)*EXP(-'DAT IR'!$P153*24*(D751-D750)))</f>
        <v>3531.7046156877914</v>
      </c>
      <c r="F751" s="23"/>
      <c r="G751" s="26">
        <f t="shared" si="35"/>
        <v>1.982143634719705</v>
      </c>
      <c r="H751" s="32"/>
      <c r="I751" s="85"/>
    </row>
    <row r="752" spans="3:9" x14ac:dyDescent="0.25">
      <c r="C752" s="24">
        <f t="shared" si="33"/>
        <v>0.51874999999999838</v>
      </c>
      <c r="D752" s="24">
        <f t="shared" si="34"/>
        <v>0.85208333333333153</v>
      </c>
      <c r="E752" s="25">
        <f>('DAT IR'!$C$3) + ('DAT IR'!W153*(1-EXP(-'DAT IR'!$P153*24*(D752-$D$750)))) + (('DAT IR'!$X153-'DAT IR'!$C$3)*EXP(-'DAT IR'!$P153*24*(D752-D750)))</f>
        <v>3533.6834585012348</v>
      </c>
      <c r="F752" s="23"/>
      <c r="G752" s="26">
        <f t="shared" si="35"/>
        <v>1.9788428134434071</v>
      </c>
      <c r="H752" s="32"/>
      <c r="I752" s="85"/>
    </row>
    <row r="753" spans="3:9" x14ac:dyDescent="0.25">
      <c r="C753" s="24">
        <f t="shared" si="33"/>
        <v>0.51944444444444282</v>
      </c>
      <c r="D753" s="24">
        <f t="shared" si="34"/>
        <v>0.85277777777777597</v>
      </c>
      <c r="E753" s="25">
        <f>('DAT IR'!$C$3) + ('DAT IR'!W153*(1-EXP(-'DAT IR'!$P153*24*(D753-$D$750)))) + (('DAT IR'!$X153-'DAT IR'!$C$3)*EXP(-'DAT IR'!$P153*24*(D753-D750)))</f>
        <v>3535.6590059901896</v>
      </c>
      <c r="F753" s="23"/>
      <c r="G753" s="26">
        <f t="shared" si="35"/>
        <v>1.9755474889548168</v>
      </c>
      <c r="H753" s="32"/>
      <c r="I753" s="85"/>
    </row>
    <row r="754" spans="3:9" x14ac:dyDescent="0.25">
      <c r="C754" s="24">
        <f t="shared" si="33"/>
        <v>0.52013888888888726</v>
      </c>
      <c r="D754" s="24">
        <f t="shared" si="34"/>
        <v>0.85347222222222041</v>
      </c>
      <c r="E754" s="25">
        <f>('DAT IR'!$C$3) + ('DAT IR'!W153*(1-EXP(-'DAT IR'!$P153*24*(D754-$D$750)))) + (('DAT IR'!$X153-'DAT IR'!$C$3)*EXP(-'DAT IR'!$P153*24*(D754-D750)))</f>
        <v>3537.6312636422881</v>
      </c>
      <c r="F754" s="23"/>
      <c r="G754" s="26">
        <f t="shared" si="35"/>
        <v>1.9722576520985058</v>
      </c>
      <c r="H754" s="32"/>
      <c r="I754" s="85"/>
    </row>
    <row r="755" spans="3:9" x14ac:dyDescent="0.25">
      <c r="C755" s="24">
        <f t="shared" si="33"/>
        <v>0.52083333333333171</v>
      </c>
      <c r="D755" s="24">
        <f t="shared" si="34"/>
        <v>0.85416666666666485</v>
      </c>
      <c r="E755" s="25">
        <f>('DAT IR'!$C$3) + ('DAT IR'!W153*(1-EXP(-'DAT IR'!$P153*24*(D755-$D$750)))) + (('DAT IR'!$X153-'DAT IR'!$C$3)*EXP(-'DAT IR'!$P153*24*(D755-D750)))</f>
        <v>3539.6002369360253</v>
      </c>
      <c r="F755" s="23"/>
      <c r="G755" s="26">
        <f t="shared" si="35"/>
        <v>1.9689732937372355</v>
      </c>
      <c r="H755" s="32"/>
      <c r="I755" s="85"/>
    </row>
    <row r="756" spans="3:9" x14ac:dyDescent="0.25">
      <c r="C756" s="24">
        <f t="shared" si="33"/>
        <v>0.52152777777777615</v>
      </c>
      <c r="D756" s="24">
        <f t="shared" si="34"/>
        <v>0.8548611111111093</v>
      </c>
      <c r="E756" s="25">
        <f>('DAT IR'!$C$3) + ('DAT IR'!W154*(1-EXP(-'DAT IR'!$P154*24*(D756-$D$755)))) + (('DAT IR'!$X154-'DAT IR'!$C$3)*EXP(-'DAT IR'!$P154*24*(D756-D755)))</f>
        <v>3541.5659313407727</v>
      </c>
      <c r="F756" s="23"/>
      <c r="G756" s="26">
        <f t="shared" si="35"/>
        <v>1.9656944047474099</v>
      </c>
      <c r="H756" s="32"/>
      <c r="I756" s="85"/>
    </row>
    <row r="757" spans="3:9" x14ac:dyDescent="0.25">
      <c r="C757" s="24">
        <f t="shared" si="33"/>
        <v>0.52222222222222059</v>
      </c>
      <c r="D757" s="24">
        <f t="shared" si="34"/>
        <v>0.85555555555555374</v>
      </c>
      <c r="E757" s="25">
        <f>('DAT IR'!$C$3) + ('DAT IR'!W154*(1-EXP(-'DAT IR'!$P154*24*(D757-$D$755)))) + (('DAT IR'!$X154-'DAT IR'!$C$3)*EXP(-'DAT IR'!$P154*24*(D757-D755)))</f>
        <v>3543.5283523167936</v>
      </c>
      <c r="F757" s="23"/>
      <c r="G757" s="26">
        <f t="shared" si="35"/>
        <v>1.9624209760208942</v>
      </c>
      <c r="H757" s="32"/>
      <c r="I757" s="85"/>
    </row>
    <row r="758" spans="3:9" x14ac:dyDescent="0.25">
      <c r="C758" s="24">
        <f t="shared" si="33"/>
        <v>0.52291666666666503</v>
      </c>
      <c r="D758" s="24">
        <f t="shared" si="34"/>
        <v>0.85624999999999818</v>
      </c>
      <c r="E758" s="25">
        <f>('DAT IR'!$C$3) + ('DAT IR'!W154*(1-EXP(-'DAT IR'!$P154*24*(D758-$D$755)))) + (('DAT IR'!$X154-'DAT IR'!$C$3)*EXP(-'DAT IR'!$P154*24*(D758-D755)))</f>
        <v>3545.4875053152596</v>
      </c>
      <c r="F758" s="23"/>
      <c r="G758" s="26">
        <f t="shared" si="35"/>
        <v>1.9591529984659246</v>
      </c>
      <c r="H758" s="32"/>
      <c r="I758" s="85"/>
    </row>
    <row r="759" spans="3:9" x14ac:dyDescent="0.25">
      <c r="C759" s="24">
        <f t="shared" si="33"/>
        <v>0.52361111111110947</v>
      </c>
      <c r="D759" s="24">
        <f t="shared" si="34"/>
        <v>0.85694444444444262</v>
      </c>
      <c r="E759" s="25">
        <f>('DAT IR'!$C$3) + ('DAT IR'!W154*(1-EXP(-'DAT IR'!$P154*24*(D759-$D$755)))) + (('DAT IR'!$X154-'DAT IR'!$C$3)*EXP(-'DAT IR'!$P154*24*(D759-D755)))</f>
        <v>3547.4433957782626</v>
      </c>
      <c r="F759" s="23"/>
      <c r="G759" s="26">
        <f t="shared" si="35"/>
        <v>1.9558904630030156</v>
      </c>
      <c r="H759" s="32"/>
      <c r="I759" s="85"/>
    </row>
    <row r="760" spans="3:9" x14ac:dyDescent="0.25">
      <c r="C760" s="24">
        <f t="shared" si="33"/>
        <v>0.52430555555555391</v>
      </c>
      <c r="D760" s="24">
        <f t="shared" si="34"/>
        <v>0.85763888888888706</v>
      </c>
      <c r="E760" s="25">
        <f>('DAT IR'!$C$3) + ('DAT IR'!W154*(1-EXP(-'DAT IR'!$P154*24*(D760-$D$755)))) + (('DAT IR'!$X154-'DAT IR'!$C$3)*EXP(-'DAT IR'!$P154*24*(D760-D755)))</f>
        <v>3549.3960291388335</v>
      </c>
      <c r="F760" s="23"/>
      <c r="G760" s="26">
        <f t="shared" si="35"/>
        <v>1.9526333605708714</v>
      </c>
      <c r="H760" s="32"/>
      <c r="I760" s="85"/>
    </row>
    <row r="761" spans="3:9" x14ac:dyDescent="0.25">
      <c r="C761" s="24">
        <f t="shared" si="33"/>
        <v>0.52499999999999836</v>
      </c>
      <c r="D761" s="24">
        <f t="shared" si="34"/>
        <v>0.85833333333333151</v>
      </c>
      <c r="E761" s="25">
        <f>('DAT IR'!$C$3) + ('DAT IR'!W155*(1-EXP(-'DAT IR'!$P155*24*(D761-$D$760)))) + (('DAT IR'!$X155-'DAT IR'!$C$3)*EXP(-'DAT IR'!$P155*24*(D761-D760)))</f>
        <v>3551.3454108209544</v>
      </c>
      <c r="F761" s="23"/>
      <c r="G761" s="26">
        <f t="shared" si="35"/>
        <v>1.9493816821209293</v>
      </c>
      <c r="H761" s="32"/>
      <c r="I761" s="85"/>
    </row>
    <row r="762" spans="3:9" x14ac:dyDescent="0.25">
      <c r="C762" s="24">
        <f t="shared" si="33"/>
        <v>0.5256944444444428</v>
      </c>
      <c r="D762" s="24">
        <f t="shared" si="34"/>
        <v>0.85902777777777595</v>
      </c>
      <c r="E762" s="25">
        <f>('DAT IR'!$C$3) + ('DAT IR'!W155*(1-EXP(-'DAT IR'!$P155*24*(D762-$D$760)))) + (('DAT IR'!$X155-'DAT IR'!$C$3)*EXP(-'DAT IR'!$P155*24*(D762-D760)))</f>
        <v>3553.2915462395767</v>
      </c>
      <c r="F762" s="23"/>
      <c r="G762" s="26">
        <f t="shared" si="35"/>
        <v>1.9461354186223616</v>
      </c>
      <c r="H762" s="32"/>
      <c r="I762" s="85"/>
    </row>
    <row r="763" spans="3:9" x14ac:dyDescent="0.25">
      <c r="C763" s="24">
        <f t="shared" si="33"/>
        <v>0.52638888888888724</v>
      </c>
      <c r="D763" s="24">
        <f t="shared" si="34"/>
        <v>0.85972222222222039</v>
      </c>
      <c r="E763" s="25">
        <f>('DAT IR'!$C$3) + ('DAT IR'!W155*(1-EXP(-'DAT IR'!$P155*24*(D763-$D$760)))) + (('DAT IR'!$X155-'DAT IR'!$C$3)*EXP(-'DAT IR'!$P155*24*(D763-D760)))</f>
        <v>3555.234440800632</v>
      </c>
      <c r="F763" s="23"/>
      <c r="G763" s="26">
        <f t="shared" si="35"/>
        <v>1.9428945610552546</v>
      </c>
      <c r="H763" s="32"/>
      <c r="I763" s="85"/>
    </row>
    <row r="764" spans="3:9" x14ac:dyDescent="0.25">
      <c r="C764" s="24">
        <f t="shared" si="33"/>
        <v>0.52708333333333168</v>
      </c>
      <c r="D764" s="24">
        <f t="shared" si="34"/>
        <v>0.86041666666666483</v>
      </c>
      <c r="E764" s="25">
        <f>('DAT IR'!$C$3) + ('DAT IR'!W155*(1-EXP(-'DAT IR'!$P155*24*(D764-$D$760)))) + (('DAT IR'!$X155-'DAT IR'!$C$3)*EXP(-'DAT IR'!$P155*24*(D764-D760)))</f>
        <v>3557.1740999010522</v>
      </c>
      <c r="F764" s="23"/>
      <c r="G764" s="26">
        <f t="shared" si="35"/>
        <v>1.9396591004201582</v>
      </c>
      <c r="H764" s="32"/>
      <c r="I764" s="85"/>
    </row>
    <row r="765" spans="3:9" x14ac:dyDescent="0.25">
      <c r="C765" s="24">
        <f t="shared" si="33"/>
        <v>0.52777777777777612</v>
      </c>
      <c r="D765" s="24">
        <f t="shared" si="34"/>
        <v>0.86111111111110927</v>
      </c>
      <c r="E765" s="25">
        <f>('DAT IR'!$C$3) + ('DAT IR'!W155*(1-EXP(-'DAT IR'!$P155*24*(D765-$D$760)))) + (('DAT IR'!$X155-'DAT IR'!$C$3)*EXP(-'DAT IR'!$P155*24*(D765-D760)))</f>
        <v>3559.1105289287802</v>
      </c>
      <c r="F765" s="23"/>
      <c r="G765" s="26">
        <f t="shared" si="35"/>
        <v>1.9364290277280816</v>
      </c>
      <c r="H765" s="32"/>
      <c r="I765" s="85"/>
    </row>
    <row r="766" spans="3:9" x14ac:dyDescent="0.25">
      <c r="C766" s="24">
        <f t="shared" si="33"/>
        <v>0.52847222222222057</v>
      </c>
      <c r="D766" s="24">
        <f t="shared" si="34"/>
        <v>0.86180555555555372</v>
      </c>
      <c r="E766" s="25">
        <f>('DAT IR'!$C$3) + ('DAT IR'!W156*(1-EXP(-'DAT IR'!$P156*24*(D766-$D$765)))) + (('DAT IR'!$X156-'DAT IR'!$C$3)*EXP(-'DAT IR'!$P156*24*(D766-D765)))</f>
        <v>3561.0437332627862</v>
      </c>
      <c r="F766" s="23"/>
      <c r="G766" s="26">
        <f t="shared" si="35"/>
        <v>1.9332043340059499</v>
      </c>
      <c r="H766" s="32"/>
      <c r="I766" s="85"/>
    </row>
    <row r="767" spans="3:9" x14ac:dyDescent="0.25">
      <c r="C767" s="24">
        <f t="shared" si="33"/>
        <v>0.52916666666666501</v>
      </c>
      <c r="D767" s="24">
        <f t="shared" si="34"/>
        <v>0.86249999999999816</v>
      </c>
      <c r="E767" s="25">
        <f>('DAT IR'!$C$3) + ('DAT IR'!W156*(1-EXP(-'DAT IR'!$P156*24*(D767-$D$765)))) + (('DAT IR'!$X156-'DAT IR'!$C$3)*EXP(-'DAT IR'!$P156*24*(D767-D765)))</f>
        <v>3562.9737182730842</v>
      </c>
      <c r="F767" s="23"/>
      <c r="G767" s="26">
        <f t="shared" si="35"/>
        <v>1.929985010297969</v>
      </c>
      <c r="H767" s="32"/>
      <c r="I767" s="85"/>
    </row>
    <row r="768" spans="3:9" x14ac:dyDescent="0.25">
      <c r="C768" s="24">
        <f t="shared" si="33"/>
        <v>0.52986111111110945</v>
      </c>
      <c r="D768" s="24">
        <f t="shared" si="34"/>
        <v>0.8631944444444426</v>
      </c>
      <c r="E768" s="25">
        <f>('DAT IR'!$C$3) + ('DAT IR'!W156*(1-EXP(-'DAT IR'!$P156*24*(D768-$D$765)))) + (('DAT IR'!$X156-'DAT IR'!$C$3)*EXP(-'DAT IR'!$P156*24*(D768-D765)))</f>
        <v>3564.9004893207439</v>
      </c>
      <c r="F768" s="23"/>
      <c r="G768" s="26">
        <f t="shared" si="35"/>
        <v>1.9267710476597131</v>
      </c>
      <c r="H768" s="32"/>
      <c r="I768" s="85"/>
    </row>
    <row r="769" spans="3:9" x14ac:dyDescent="0.25">
      <c r="C769" s="24">
        <f t="shared" si="33"/>
        <v>0.53055555555555389</v>
      </c>
      <c r="D769" s="24">
        <f t="shared" si="34"/>
        <v>0.86388888888888704</v>
      </c>
      <c r="E769" s="25">
        <f>('DAT IR'!$C$3) + ('DAT IR'!W156*(1-EXP(-'DAT IR'!$P156*24*(D769-$D$765)))) + (('DAT IR'!$X156-'DAT IR'!$C$3)*EXP(-'DAT IR'!$P156*24*(D769-D765)))</f>
        <v>3566.8240517579093</v>
      </c>
      <c r="F769" s="23"/>
      <c r="G769" s="26">
        <f t="shared" si="35"/>
        <v>1.9235624371654012</v>
      </c>
      <c r="H769" s="32"/>
      <c r="I769" s="85"/>
    </row>
    <row r="770" spans="3:9" x14ac:dyDescent="0.25">
      <c r="C770" s="24">
        <f t="shared" si="33"/>
        <v>0.53124999999999833</v>
      </c>
      <c r="D770" s="24">
        <f t="shared" si="34"/>
        <v>0.86458333333333148</v>
      </c>
      <c r="E770" s="25">
        <f>('DAT IR'!$C$3) + ('DAT IR'!W156*(1-EXP(-'DAT IR'!$P156*24*(D770-$D$765)))) + (('DAT IR'!$X156-'DAT IR'!$C$3)*EXP(-'DAT IR'!$P156*24*(D770-D765)))</f>
        <v>3568.7444109278103</v>
      </c>
      <c r="F770" s="23"/>
      <c r="G770" s="26">
        <f t="shared" si="35"/>
        <v>1.9203591699010758</v>
      </c>
      <c r="H770" s="32"/>
      <c r="I770" s="85"/>
    </row>
    <row r="771" spans="3:9" x14ac:dyDescent="0.25">
      <c r="C771" s="24">
        <f t="shared" si="33"/>
        <v>0.53194444444444278</v>
      </c>
      <c r="D771" s="24">
        <f t="shared" si="34"/>
        <v>0.86527777777777592</v>
      </c>
      <c r="E771" s="25">
        <f>('DAT IR'!$C$3) + ('DAT IR'!W157*(1-EXP(-'DAT IR'!$P157*24*(D771-$D$770)))) + (('DAT IR'!$X157-'DAT IR'!$C$3)*EXP(-'DAT IR'!$P157*24*(D771-D770)))</f>
        <v>3570.661572164779</v>
      </c>
      <c r="F771" s="23"/>
      <c r="G771" s="26">
        <f t="shared" si="35"/>
        <v>1.9171612369686954</v>
      </c>
      <c r="H771" s="32"/>
      <c r="I771" s="85"/>
    </row>
    <row r="772" spans="3:9" x14ac:dyDescent="0.25">
      <c r="C772" s="24">
        <f t="shared" si="33"/>
        <v>0.53263888888888722</v>
      </c>
      <c r="D772" s="24">
        <f t="shared" si="34"/>
        <v>0.86597222222222037</v>
      </c>
      <c r="E772" s="25">
        <f>('DAT IR'!$C$3) + ('DAT IR'!W157*(1-EXP(-'DAT IR'!$P157*24*(D772-$D$770)))) + (('DAT IR'!$X157-'DAT IR'!$C$3)*EXP(-'DAT IR'!$P157*24*(D772-D770)))</f>
        <v>3572.5755407942652</v>
      </c>
      <c r="F772" s="23"/>
      <c r="G772" s="26">
        <f t="shared" si="35"/>
        <v>1.9139686294861349</v>
      </c>
      <c r="H772" s="32"/>
      <c r="I772" s="85"/>
    </row>
    <row r="773" spans="3:9" x14ac:dyDescent="0.25">
      <c r="C773" s="24">
        <f t="shared" si="33"/>
        <v>0.53333333333333166</v>
      </c>
      <c r="D773" s="24">
        <f t="shared" si="34"/>
        <v>0.86666666666666481</v>
      </c>
      <c r="E773" s="25">
        <f>('DAT IR'!$C$3) + ('DAT IR'!W157*(1-EXP(-'DAT IR'!$P157*24*(D773-$D$770)))) + (('DAT IR'!$X157-'DAT IR'!$C$3)*EXP(-'DAT IR'!$P157*24*(D773-D770)))</f>
        <v>3574.4863221328483</v>
      </c>
      <c r="F773" s="23"/>
      <c r="G773" s="26">
        <f t="shared" si="35"/>
        <v>1.9107813385830923</v>
      </c>
      <c r="H773" s="32"/>
      <c r="I773" s="85"/>
    </row>
    <row r="774" spans="3:9" x14ac:dyDescent="0.25">
      <c r="C774" s="24">
        <f t="shared" ref="C774:C837" si="36">C773+$B$2</f>
        <v>0.5340277777777761</v>
      </c>
      <c r="D774" s="24">
        <f t="shared" ref="D774:D837" si="37">D773+$B$2</f>
        <v>0.86736111111110925</v>
      </c>
      <c r="E774" s="25">
        <f>('DAT IR'!$C$3) + ('DAT IR'!W157*(1-EXP(-'DAT IR'!$P157*24*(D774-$D$770)))) + (('DAT IR'!$X157-'DAT IR'!$C$3)*EXP(-'DAT IR'!$P157*24*(D774-D770)))</f>
        <v>3576.3939214882571</v>
      </c>
      <c r="F774" s="23"/>
      <c r="G774" s="26">
        <f t="shared" ref="G774:G837" si="38">E774-E773</f>
        <v>1.90759935540882</v>
      </c>
      <c r="H774" s="32"/>
      <c r="I774" s="85"/>
    </row>
    <row r="775" spans="3:9" x14ac:dyDescent="0.25">
      <c r="C775" s="24">
        <f t="shared" si="36"/>
        <v>0.53472222222222054</v>
      </c>
      <c r="D775" s="24">
        <f t="shared" si="37"/>
        <v>0.86805555555555369</v>
      </c>
      <c r="E775" s="25">
        <f>('DAT IR'!$C$3) + ('DAT IR'!W157*(1-EXP(-'DAT IR'!$P157*24*(D775-$D$770)))) + (('DAT IR'!$X157-'DAT IR'!$C$3)*EXP(-'DAT IR'!$P157*24*(D775-D770)))</f>
        <v>3578.2983441593792</v>
      </c>
      <c r="F775" s="23"/>
      <c r="G775" s="26">
        <f t="shared" si="38"/>
        <v>1.9044226711221199</v>
      </c>
      <c r="H775" s="32"/>
      <c r="I775" s="85"/>
    </row>
    <row r="776" spans="3:9" x14ac:dyDescent="0.25">
      <c r="C776" s="24">
        <f t="shared" si="36"/>
        <v>0.53541666666666499</v>
      </c>
      <c r="D776" s="24">
        <f t="shared" si="37"/>
        <v>0.86874999999999813</v>
      </c>
      <c r="E776" s="25">
        <f>('DAT IR'!$C$3) + ('DAT IR'!W158*(1-EXP(-'DAT IR'!$P158*24*(D776-$D$775)))) + (('DAT IR'!$X158-'DAT IR'!$C$3)*EXP(-'DAT IR'!$P158*24*(D776-D775)))</f>
        <v>3580.1995954362783</v>
      </c>
      <c r="F776" s="23"/>
      <c r="G776" s="26">
        <f t="shared" si="38"/>
        <v>1.9012512768990746</v>
      </c>
      <c r="H776" s="32"/>
      <c r="I776" s="85"/>
    </row>
    <row r="777" spans="3:9" x14ac:dyDescent="0.25">
      <c r="C777" s="24">
        <f t="shared" si="36"/>
        <v>0.53611111111110943</v>
      </c>
      <c r="D777" s="24">
        <f t="shared" si="37"/>
        <v>0.86944444444444258</v>
      </c>
      <c r="E777" s="25">
        <f>('DAT IR'!$C$3) + ('DAT IR'!W158*(1-EXP(-'DAT IR'!$P158*24*(D777-$D$775)))) + (('DAT IR'!$X158-'DAT IR'!$C$3)*EXP(-'DAT IR'!$P158*24*(D777-D775)))</f>
        <v>3582.09768060021</v>
      </c>
      <c r="F777" s="23"/>
      <c r="G777" s="26">
        <f t="shared" si="38"/>
        <v>1.8980851639316825</v>
      </c>
      <c r="H777" s="32"/>
      <c r="I777" s="85"/>
    </row>
    <row r="778" spans="3:9" x14ac:dyDescent="0.25">
      <c r="C778" s="24">
        <f t="shared" si="36"/>
        <v>0.53680555555555387</v>
      </c>
      <c r="D778" s="24">
        <f t="shared" si="37"/>
        <v>0.87013888888888702</v>
      </c>
      <c r="E778" s="25">
        <f>('DAT IR'!$C$3) + ('DAT IR'!W158*(1-EXP(-'DAT IR'!$P158*24*(D778-$D$775)))) + (('DAT IR'!$X158-'DAT IR'!$C$3)*EXP(-'DAT IR'!$P158*24*(D778-D775)))</f>
        <v>3583.9926049236333</v>
      </c>
      <c r="F778" s="23"/>
      <c r="G778" s="26">
        <f t="shared" si="38"/>
        <v>1.8949243234233109</v>
      </c>
      <c r="H778" s="32"/>
      <c r="I778" s="85"/>
    </row>
    <row r="779" spans="3:9" x14ac:dyDescent="0.25">
      <c r="C779" s="24">
        <f t="shared" si="36"/>
        <v>0.53749999999999831</v>
      </c>
      <c r="D779" s="24">
        <f t="shared" si="37"/>
        <v>0.87083333333333146</v>
      </c>
      <c r="E779" s="25">
        <f>('DAT IR'!$C$3) + ('DAT IR'!W158*(1-EXP(-'DAT IR'!$P158*24*(D779-$D$775)))) + (('DAT IR'!$X158-'DAT IR'!$C$3)*EXP(-'DAT IR'!$P158*24*(D779-D775)))</f>
        <v>3585.8843736702293</v>
      </c>
      <c r="F779" s="23"/>
      <c r="G779" s="26">
        <f t="shared" si="38"/>
        <v>1.8917687465959716</v>
      </c>
      <c r="H779" s="32"/>
      <c r="I779" s="85"/>
    </row>
    <row r="780" spans="3:9" x14ac:dyDescent="0.25">
      <c r="C780" s="24">
        <f t="shared" si="36"/>
        <v>0.53819444444444275</v>
      </c>
      <c r="D780" s="24">
        <f t="shared" si="37"/>
        <v>0.8715277777777759</v>
      </c>
      <c r="E780" s="25">
        <f>('DAT IR'!$C$3) + ('DAT IR'!W158*(1-EXP(-'DAT IR'!$P158*24*(D780-$D$775)))) + (('DAT IR'!$X158-'DAT IR'!$C$3)*EXP(-'DAT IR'!$P158*24*(D780-D775)))</f>
        <v>3587.7729920949114</v>
      </c>
      <c r="F780" s="23"/>
      <c r="G780" s="26">
        <f t="shared" si="38"/>
        <v>1.8886184246821358</v>
      </c>
      <c r="H780" s="32"/>
      <c r="I780" s="85"/>
    </row>
    <row r="781" spans="3:9" x14ac:dyDescent="0.25">
      <c r="C781" s="24">
        <f t="shared" si="36"/>
        <v>0.5388888888888872</v>
      </c>
      <c r="D781" s="24">
        <f t="shared" si="37"/>
        <v>0.87222222222222034</v>
      </c>
      <c r="E781" s="25">
        <f>('DAT IR'!$C$3) + ('DAT IR'!W159*(1-EXP(-'DAT IR'!$P159*24*(D781-$D$780)))) + (('DAT IR'!$X159-'DAT IR'!$C$3)*EXP(-'DAT IR'!$P159*24*(D781-D780)))</f>
        <v>3589.6584654438434</v>
      </c>
      <c r="F781" s="23"/>
      <c r="G781" s="26">
        <f t="shared" si="38"/>
        <v>1.8854733489320097</v>
      </c>
      <c r="H781" s="32"/>
      <c r="I781" s="85"/>
    </row>
    <row r="782" spans="3:9" x14ac:dyDescent="0.25">
      <c r="C782" s="24">
        <f t="shared" si="36"/>
        <v>0.53958333333333164</v>
      </c>
      <c r="D782" s="24">
        <f t="shared" si="37"/>
        <v>0.87291666666666479</v>
      </c>
      <c r="E782" s="25">
        <f>('DAT IR'!$C$3) + ('DAT IR'!W159*(1-EXP(-'DAT IR'!$P159*24*(D782-$D$780)))) + (('DAT IR'!$X159-'DAT IR'!$C$3)*EXP(-'DAT IR'!$P159*24*(D782-D780)))</f>
        <v>3591.5407989544528</v>
      </c>
      <c r="F782" s="23"/>
      <c r="G782" s="26">
        <f t="shared" si="38"/>
        <v>1.8823335106094419</v>
      </c>
      <c r="H782" s="32"/>
      <c r="I782" s="85"/>
    </row>
    <row r="783" spans="3:9" x14ac:dyDescent="0.25">
      <c r="C783" s="24">
        <f t="shared" si="36"/>
        <v>0.54027777777777608</v>
      </c>
      <c r="D783" s="24">
        <f t="shared" si="37"/>
        <v>0.87361111111110923</v>
      </c>
      <c r="E783" s="25">
        <f>('DAT IR'!$C$3) + ('DAT IR'!W159*(1-EXP(-'DAT IR'!$P159*24*(D783-$D$780)))) + (('DAT IR'!$X159-'DAT IR'!$C$3)*EXP(-'DAT IR'!$P159*24*(D783-D780)))</f>
        <v>3593.4199978554448</v>
      </c>
      <c r="F783" s="23"/>
      <c r="G783" s="26">
        <f t="shared" si="38"/>
        <v>1.8791989009919234</v>
      </c>
      <c r="H783" s="32"/>
      <c r="I783" s="85"/>
    </row>
    <row r="784" spans="3:9" x14ac:dyDescent="0.25">
      <c r="C784" s="24">
        <f t="shared" si="36"/>
        <v>0.54097222222222052</v>
      </c>
      <c r="D784" s="24">
        <f t="shared" si="37"/>
        <v>0.87430555555555367</v>
      </c>
      <c r="E784" s="25">
        <f>('DAT IR'!$C$3) + ('DAT IR'!W159*(1-EXP(-'DAT IR'!$P159*24*(D784-$D$780)))) + (('DAT IR'!$X159-'DAT IR'!$C$3)*EXP(-'DAT IR'!$P159*24*(D784-D780)))</f>
        <v>3595.2960673668176</v>
      </c>
      <c r="F784" s="23"/>
      <c r="G784" s="26">
        <f t="shared" si="38"/>
        <v>1.8760695113728616</v>
      </c>
      <c r="H784" s="32"/>
      <c r="I784" s="85"/>
    </row>
    <row r="785" spans="3:9" x14ac:dyDescent="0.25">
      <c r="C785" s="34">
        <f t="shared" si="36"/>
        <v>0.54166666666666496</v>
      </c>
      <c r="D785" s="34">
        <f t="shared" si="37"/>
        <v>0.87499999999999811</v>
      </c>
      <c r="E785" s="35">
        <f>('DAT IR'!$C$3) + ('DAT IR'!W159*(1-EXP(-'DAT IR'!$P159*24*(D785-$D$780)))) + (('DAT IR'!$X159-'DAT IR'!$C$3)*EXP(-'DAT IR'!$P159*24*(D785-D780)))</f>
        <v>3597.1690126998769</v>
      </c>
      <c r="F785" s="30"/>
      <c r="G785" s="36">
        <f t="shared" si="38"/>
        <v>1.872945333059306</v>
      </c>
      <c r="H785" s="32"/>
      <c r="I785" s="85"/>
    </row>
    <row r="786" spans="3:9" x14ac:dyDescent="0.25">
      <c r="C786" s="24">
        <f t="shared" si="36"/>
        <v>0.54236111111110941</v>
      </c>
      <c r="D786" s="24">
        <f t="shared" si="37"/>
        <v>0.87569444444444255</v>
      </c>
      <c r="E786" s="25">
        <f>('DAT IR'!$C$3) + ('DAT IR'!W160*(1-EXP(-'DAT IR'!$P160*24*(D786-$D$785)))) + (('DAT IR'!$X160-'DAT IR'!$C$3)*EXP(-'DAT IR'!$P160*24*(D786-D785)))</f>
        <v>3599.0388390572489</v>
      </c>
      <c r="F786" s="23" t="s">
        <v>170</v>
      </c>
      <c r="G786" s="26">
        <f t="shared" si="38"/>
        <v>1.8698263573719487</v>
      </c>
      <c r="H786" s="32"/>
      <c r="I786" s="85"/>
    </row>
    <row r="787" spans="3:9" x14ac:dyDescent="0.25">
      <c r="C787" s="24">
        <f t="shared" si="36"/>
        <v>0.54305555555555385</v>
      </c>
      <c r="D787" s="24">
        <f t="shared" si="37"/>
        <v>0.876388888888887</v>
      </c>
      <c r="E787" s="25">
        <f>('DAT IR'!$C$3) + ('DAT IR'!W160*(1-EXP(-'DAT IR'!$P160*24*(D787-$D$785)))) + (('DAT IR'!$X160-'DAT IR'!$C$3)*EXP(-'DAT IR'!$P160*24*(D787-D785)))</f>
        <v>3600.9055516328981</v>
      </c>
      <c r="F787" s="23"/>
      <c r="G787" s="26">
        <f t="shared" si="38"/>
        <v>1.8667125756492169</v>
      </c>
      <c r="H787" s="32"/>
      <c r="I787" s="85"/>
    </row>
    <row r="788" spans="3:9" x14ac:dyDescent="0.25">
      <c r="C788" s="24">
        <f t="shared" si="36"/>
        <v>0.54374999999999829</v>
      </c>
      <c r="D788" s="24">
        <f t="shared" si="37"/>
        <v>0.87708333333333144</v>
      </c>
      <c r="E788" s="25">
        <f>('DAT IR'!$C$3) + ('DAT IR'!W160*(1-EXP(-'DAT IR'!$P160*24*(D788-$D$785)))) + (('DAT IR'!$X160-'DAT IR'!$C$3)*EXP(-'DAT IR'!$P160*24*(D788-D785)))</f>
        <v>3602.7691556121372</v>
      </c>
      <c r="F788" s="23"/>
      <c r="G788" s="26">
        <f t="shared" si="38"/>
        <v>1.8636039792390875</v>
      </c>
      <c r="H788" s="32"/>
      <c r="I788" s="85"/>
    </row>
    <row r="789" spans="3:9" x14ac:dyDescent="0.25">
      <c r="C789" s="24">
        <f t="shared" si="36"/>
        <v>0.54444444444444273</v>
      </c>
      <c r="D789" s="24">
        <f t="shared" si="37"/>
        <v>0.87777777777777588</v>
      </c>
      <c r="E789" s="25">
        <f>('DAT IR'!$C$3) + ('DAT IR'!W160*(1-EXP(-'DAT IR'!$P160*24*(D789-$D$785)))) + (('DAT IR'!$X160-'DAT IR'!$C$3)*EXP(-'DAT IR'!$P160*24*(D789-D785)))</f>
        <v>3604.6296561716463</v>
      </c>
      <c r="F789" s="23"/>
      <c r="G789" s="26">
        <f t="shared" si="38"/>
        <v>1.8605005595090915</v>
      </c>
      <c r="H789" s="32"/>
      <c r="I789" s="85"/>
    </row>
    <row r="790" spans="3:9" x14ac:dyDescent="0.25">
      <c r="C790" s="24">
        <f t="shared" si="36"/>
        <v>0.54513888888888717</v>
      </c>
      <c r="D790" s="24">
        <f t="shared" si="37"/>
        <v>0.87847222222222032</v>
      </c>
      <c r="E790" s="25">
        <f>('DAT IR'!$C$3) + ('DAT IR'!W160*(1-EXP(-'DAT IR'!$P160*24*(D790-$D$785)))) + (('DAT IR'!$X160-'DAT IR'!$C$3)*EXP(-'DAT IR'!$P160*24*(D790-D785)))</f>
        <v>3606.4870584794826</v>
      </c>
      <c r="F790" s="23"/>
      <c r="G790" s="26">
        <f t="shared" si="38"/>
        <v>1.8574023078363098</v>
      </c>
      <c r="H790" s="32"/>
      <c r="I790" s="85"/>
    </row>
    <row r="791" spans="3:9" x14ac:dyDescent="0.25">
      <c r="C791" s="24">
        <f t="shared" si="36"/>
        <v>0.54583333333333162</v>
      </c>
      <c r="D791" s="24">
        <f t="shared" si="37"/>
        <v>0.87916666666666476</v>
      </c>
      <c r="E791" s="25">
        <f>('DAT IR'!$C$3) + ('DAT IR'!W161*(1-EXP(-'DAT IR'!$P161*24*(D791-$D$790)))) + (('DAT IR'!$X161-'DAT IR'!$C$3)*EXP(-'DAT IR'!$P161*24*(D791-D790)))</f>
        <v>3608.3413676950986</v>
      </c>
      <c r="F791" s="23"/>
      <c r="G791" s="26">
        <f t="shared" si="38"/>
        <v>1.8543092156160128</v>
      </c>
      <c r="H791" s="32"/>
      <c r="I791" s="85"/>
    </row>
    <row r="792" spans="3:9" x14ac:dyDescent="0.25">
      <c r="C792" s="24">
        <f t="shared" si="36"/>
        <v>0.54652777777777606</v>
      </c>
      <c r="D792" s="24">
        <f t="shared" si="37"/>
        <v>0.87986111111110921</v>
      </c>
      <c r="E792" s="25">
        <f>('DAT IR'!$C$3) + ('DAT IR'!W161*(1-EXP(-'DAT IR'!$P161*24*(D792-$D$790)))) + (('DAT IR'!$X161-'DAT IR'!$C$3)*EXP(-'DAT IR'!$P161*24*(D792-D790)))</f>
        <v>3610.1925889693548</v>
      </c>
      <c r="F792" s="23"/>
      <c r="G792" s="26">
        <f t="shared" si="38"/>
        <v>1.8512212742562042</v>
      </c>
      <c r="H792" s="32"/>
      <c r="I792" s="85"/>
    </row>
    <row r="793" spans="3:9" x14ac:dyDescent="0.25">
      <c r="C793" s="24">
        <f t="shared" si="36"/>
        <v>0.5472222222222205</v>
      </c>
      <c r="D793" s="24">
        <f t="shared" si="37"/>
        <v>0.88055555555555365</v>
      </c>
      <c r="E793" s="25">
        <f>('DAT IR'!$C$3) + ('DAT IR'!W161*(1-EXP(-'DAT IR'!$P161*24*(D793-$D$790)))) + (('DAT IR'!$X161-'DAT IR'!$C$3)*EXP(-'DAT IR'!$P161*24*(D793-D790)))</f>
        <v>3612.0407274445333</v>
      </c>
      <c r="F793" s="23"/>
      <c r="G793" s="26">
        <f t="shared" si="38"/>
        <v>1.8481384751785299</v>
      </c>
      <c r="H793" s="32"/>
      <c r="I793" s="85"/>
    </row>
    <row r="794" spans="3:9" x14ac:dyDescent="0.25">
      <c r="C794" s="24">
        <f t="shared" si="36"/>
        <v>0.54791666666666494</v>
      </c>
      <c r="D794" s="24">
        <f t="shared" si="37"/>
        <v>0.88124999999999809</v>
      </c>
      <c r="E794" s="25">
        <f>('DAT IR'!$C$3) + ('DAT IR'!W161*(1-EXP(-'DAT IR'!$P161*24*(D794-$D$790)))) + (('DAT IR'!$X161-'DAT IR'!$C$3)*EXP(-'DAT IR'!$P161*24*(D794-D790)))</f>
        <v>3613.8857882543539</v>
      </c>
      <c r="F794" s="23"/>
      <c r="G794" s="26">
        <f t="shared" si="38"/>
        <v>1.8450608098205521</v>
      </c>
      <c r="H794" s="32"/>
      <c r="I794" s="85"/>
    </row>
    <row r="795" spans="3:9" x14ac:dyDescent="0.25">
      <c r="C795" s="24">
        <f t="shared" si="36"/>
        <v>0.54861111111110938</v>
      </c>
      <c r="D795" s="24">
        <f t="shared" si="37"/>
        <v>0.88194444444444253</v>
      </c>
      <c r="E795" s="25">
        <f>('DAT IR'!$C$3) + ('DAT IR'!W161*(1-EXP(-'DAT IR'!$P161*24*(D795-$D$790)))) + (('DAT IR'!$X161-'DAT IR'!$C$3)*EXP(-'DAT IR'!$P161*24*(D795-D790)))</f>
        <v>3615.727776523986</v>
      </c>
      <c r="F795" s="23"/>
      <c r="G795" s="26">
        <f t="shared" si="38"/>
        <v>1.841988269632111</v>
      </c>
      <c r="H795" s="32"/>
      <c r="I795" s="85"/>
    </row>
    <row r="796" spans="3:9" x14ac:dyDescent="0.25">
      <c r="C796" s="24">
        <f t="shared" si="36"/>
        <v>0.54930555555555383</v>
      </c>
      <c r="D796" s="24">
        <f t="shared" si="37"/>
        <v>0.88263888888888697</v>
      </c>
      <c r="E796" s="25">
        <f>('DAT IR'!$C$3) + ('DAT IR'!W162*(1-EXP(-'DAT IR'!$P162*24*(D796-$D$795)))) + (('DAT IR'!$X162-'DAT IR'!$C$3)*EXP(-'DAT IR'!$P162*24*(D796-D795)))</f>
        <v>3617.566697370065</v>
      </c>
      <c r="F796" s="23"/>
      <c r="G796" s="26">
        <f t="shared" si="38"/>
        <v>1.8389208460789632</v>
      </c>
      <c r="H796" s="32"/>
      <c r="I796" s="85"/>
    </row>
    <row r="797" spans="3:9" x14ac:dyDescent="0.25">
      <c r="C797" s="24">
        <f t="shared" si="36"/>
        <v>0.54999999999999827</v>
      </c>
      <c r="D797" s="24">
        <f t="shared" si="37"/>
        <v>0.88333333333333142</v>
      </c>
      <c r="E797" s="25">
        <f>('DAT IR'!$C$3) + ('DAT IR'!W162*(1-EXP(-'DAT IR'!$P162*24*(D797-$D$795)))) + (('DAT IR'!$X162-'DAT IR'!$C$3)*EXP(-'DAT IR'!$P162*24*(D797-D795)))</f>
        <v>3619.402555900705</v>
      </c>
      <c r="F797" s="23"/>
      <c r="G797" s="26">
        <f t="shared" si="38"/>
        <v>1.8358585306400528</v>
      </c>
      <c r="H797" s="32"/>
      <c r="I797" s="85"/>
    </row>
    <row r="798" spans="3:9" x14ac:dyDescent="0.25">
      <c r="C798" s="24">
        <f t="shared" si="36"/>
        <v>0.55069444444444271</v>
      </c>
      <c r="D798" s="24">
        <f t="shared" si="37"/>
        <v>0.88402777777777586</v>
      </c>
      <c r="E798" s="25">
        <f>('DAT IR'!$C$3) + ('DAT IR'!W162*(1-EXP(-'DAT IR'!$P162*24*(D798-$D$795)))) + (('DAT IR'!$X162-'DAT IR'!$C$3)*EXP(-'DAT IR'!$P162*24*(D798-D795)))</f>
        <v>3621.2353572155153</v>
      </c>
      <c r="F798" s="23"/>
      <c r="G798" s="26">
        <f t="shared" si="38"/>
        <v>1.83280131481024</v>
      </c>
      <c r="H798" s="32"/>
      <c r="I798" s="85"/>
    </row>
    <row r="799" spans="3:9" x14ac:dyDescent="0.25">
      <c r="C799" s="24">
        <f t="shared" si="36"/>
        <v>0.55138888888888715</v>
      </c>
      <c r="D799" s="24">
        <f t="shared" si="37"/>
        <v>0.8847222222222203</v>
      </c>
      <c r="E799" s="25">
        <f>('DAT IR'!$C$3) + ('DAT IR'!W162*(1-EXP(-'DAT IR'!$P162*24*(D799-$D$795)))) + (('DAT IR'!$X162-'DAT IR'!$C$3)*EXP(-'DAT IR'!$P162*24*(D799-D795)))</f>
        <v>3623.0651064056115</v>
      </c>
      <c r="F799" s="23"/>
      <c r="G799" s="26">
        <f t="shared" si="38"/>
        <v>1.8297491900962086</v>
      </c>
      <c r="H799" s="32"/>
      <c r="I799" s="85"/>
    </row>
    <row r="800" spans="3:9" x14ac:dyDescent="0.25">
      <c r="C800" s="24">
        <f t="shared" si="36"/>
        <v>0.55208333333333159</v>
      </c>
      <c r="D800" s="24">
        <f t="shared" si="37"/>
        <v>0.88541666666666474</v>
      </c>
      <c r="E800" s="25">
        <f>('DAT IR'!$C$3) + ('DAT IR'!W162*(1-EXP(-'DAT IR'!$P162*24*(D800-$D$795)))) + (('DAT IR'!$X162-'DAT IR'!$C$3)*EXP(-'DAT IR'!$P162*24*(D800-D795)))</f>
        <v>3624.8918085536316</v>
      </c>
      <c r="F800" s="23"/>
      <c r="G800" s="26">
        <f t="shared" si="38"/>
        <v>1.8267021480201038</v>
      </c>
      <c r="H800" s="32"/>
      <c r="I800" s="85"/>
    </row>
    <row r="801" spans="3:9" x14ac:dyDescent="0.25">
      <c r="C801" s="24">
        <f t="shared" si="36"/>
        <v>0.55277777777777604</v>
      </c>
      <c r="D801" s="24">
        <f t="shared" si="37"/>
        <v>0.88611111111110918</v>
      </c>
      <c r="E801" s="25">
        <f>('DAT IR'!$C$3) + ('DAT IR'!W163*(1-EXP(-'DAT IR'!$P163*24*(D801-$D$800)))) + (('DAT IR'!$X163-'DAT IR'!$C$3)*EXP(-'DAT IR'!$P163*24*(D801-D800)))</f>
        <v>3626.7154687337484</v>
      </c>
      <c r="F801" s="23"/>
      <c r="G801" s="26">
        <f t="shared" si="38"/>
        <v>1.8236601801168035</v>
      </c>
      <c r="H801" s="32"/>
      <c r="I801" s="85"/>
    </row>
    <row r="802" spans="3:9" x14ac:dyDescent="0.25">
      <c r="C802" s="24">
        <f t="shared" si="36"/>
        <v>0.55347222222222048</v>
      </c>
      <c r="D802" s="24">
        <f t="shared" si="37"/>
        <v>0.88680555555555363</v>
      </c>
      <c r="E802" s="25">
        <f>('DAT IR'!$C$3) + ('DAT IR'!W163*(1-EXP(-'DAT IR'!$P163*24*(D802-$D$800)))) + (('DAT IR'!$X163-'DAT IR'!$C$3)*EXP(-'DAT IR'!$P163*24*(D802-D800)))</f>
        <v>3628.5360920116864</v>
      </c>
      <c r="F802" s="23"/>
      <c r="G802" s="26">
        <f t="shared" si="38"/>
        <v>1.8206232779380116</v>
      </c>
      <c r="H802" s="32"/>
      <c r="I802" s="85"/>
    </row>
    <row r="803" spans="3:9" x14ac:dyDescent="0.25">
      <c r="C803" s="24">
        <f t="shared" si="36"/>
        <v>0.55416666666666492</v>
      </c>
      <c r="D803" s="24">
        <f t="shared" si="37"/>
        <v>0.88749999999999807</v>
      </c>
      <c r="E803" s="25">
        <f>('DAT IR'!$C$3) + ('DAT IR'!W163*(1-EXP(-'DAT IR'!$P163*24*(D803-$D$800)))) + (('DAT IR'!$X163-'DAT IR'!$C$3)*EXP(-'DAT IR'!$P163*24*(D803-D800)))</f>
        <v>3630.3536834447341</v>
      </c>
      <c r="F803" s="23"/>
      <c r="G803" s="26">
        <f t="shared" si="38"/>
        <v>1.8175914330477099</v>
      </c>
      <c r="H803" s="32"/>
      <c r="I803" s="85"/>
    </row>
    <row r="804" spans="3:9" x14ac:dyDescent="0.25">
      <c r="C804" s="24">
        <f t="shared" si="36"/>
        <v>0.55486111111110936</v>
      </c>
      <c r="D804" s="24">
        <f t="shared" si="37"/>
        <v>0.88819444444444251</v>
      </c>
      <c r="E804" s="25">
        <f>('DAT IR'!$C$3) + ('DAT IR'!W163*(1-EXP(-'DAT IR'!$P163*24*(D804-$D$800)))) + (('DAT IR'!$X163-'DAT IR'!$C$3)*EXP(-'DAT IR'!$P163*24*(D804-D800)))</f>
        <v>3632.1682480817576</v>
      </c>
      <c r="F804" s="23"/>
      <c r="G804" s="26">
        <f t="shared" si="38"/>
        <v>1.8145646370235227</v>
      </c>
      <c r="H804" s="32"/>
      <c r="I804" s="85"/>
    </row>
    <row r="805" spans="3:9" x14ac:dyDescent="0.25">
      <c r="C805" s="24">
        <f t="shared" si="36"/>
        <v>0.5555555555555538</v>
      </c>
      <c r="D805" s="24">
        <f t="shared" si="37"/>
        <v>0.88888888888888695</v>
      </c>
      <c r="E805" s="25">
        <f>('DAT IR'!$C$3) + ('DAT IR'!W163*(1-EXP(-'DAT IR'!$P163*24*(D805-$D$800)))) + (('DAT IR'!$X163-'DAT IR'!$C$3)*EXP(-'DAT IR'!$P163*24*(D805-D800)))</f>
        <v>3633.9797909632148</v>
      </c>
      <c r="F805" s="23"/>
      <c r="G805" s="26">
        <f t="shared" si="38"/>
        <v>1.8115428814571715</v>
      </c>
      <c r="H805" s="32"/>
      <c r="I805" s="85"/>
    </row>
    <row r="806" spans="3:9" x14ac:dyDescent="0.25">
      <c r="C806" s="24">
        <f t="shared" si="36"/>
        <v>0.55624999999999825</v>
      </c>
      <c r="D806" s="24">
        <f t="shared" si="37"/>
        <v>0.88958333333333139</v>
      </c>
      <c r="E806" s="25">
        <f>('DAT IR'!$C$3) + ('DAT IR'!W164*(1-EXP(-'DAT IR'!$P164*24*(D806-$D$805)))) + (('DAT IR'!$X164-'DAT IR'!$C$3)*EXP(-'DAT IR'!$P164*24*(D806-D805)))</f>
        <v>3635.7883171211706</v>
      </c>
      <c r="F806" s="23"/>
      <c r="G806" s="26">
        <f t="shared" si="38"/>
        <v>1.8085261579558392</v>
      </c>
      <c r="H806" s="32"/>
      <c r="I806" s="85"/>
    </row>
    <row r="807" spans="3:9" x14ac:dyDescent="0.25">
      <c r="C807" s="24">
        <f t="shared" si="36"/>
        <v>0.55694444444444269</v>
      </c>
      <c r="D807" s="24">
        <f t="shared" si="37"/>
        <v>0.89027777777777584</v>
      </c>
      <c r="E807" s="25">
        <f>('DAT IR'!$C$3) + ('DAT IR'!W164*(1-EXP(-'DAT IR'!$P164*24*(D807-$D$805)))) + (('DAT IR'!$X164-'DAT IR'!$C$3)*EXP(-'DAT IR'!$P164*24*(D807-D805)))</f>
        <v>3637.593831579311</v>
      </c>
      <c r="F807" s="23"/>
      <c r="G807" s="26">
        <f t="shared" si="38"/>
        <v>1.8055144581403511</v>
      </c>
      <c r="H807" s="32"/>
      <c r="I807" s="85"/>
    </row>
    <row r="808" spans="3:9" x14ac:dyDescent="0.25">
      <c r="C808" s="24">
        <f t="shared" si="36"/>
        <v>0.55763888888888713</v>
      </c>
      <c r="D808" s="24">
        <f t="shared" si="37"/>
        <v>0.89097222222222028</v>
      </c>
      <c r="E808" s="25">
        <f>('DAT IR'!$C$3) + ('DAT IR'!W164*(1-EXP(-'DAT IR'!$P164*24*(D808-$D$805)))) + (('DAT IR'!$X164-'DAT IR'!$C$3)*EXP(-'DAT IR'!$P164*24*(D808-D805)))</f>
        <v>3639.396339352953</v>
      </c>
      <c r="F808" s="23"/>
      <c r="G808" s="26">
        <f t="shared" si="38"/>
        <v>1.8025077736419917</v>
      </c>
      <c r="H808" s="32"/>
      <c r="I808" s="85"/>
    </row>
    <row r="809" spans="3:9" x14ac:dyDescent="0.25">
      <c r="C809" s="24">
        <f t="shared" si="36"/>
        <v>0.55833333333333157</v>
      </c>
      <c r="D809" s="24">
        <f t="shared" si="37"/>
        <v>0.89166666666666472</v>
      </c>
      <c r="E809" s="25">
        <f>('DAT IR'!$C$3) + ('DAT IR'!W164*(1-EXP(-'DAT IR'!$P164*24*(D809-$D$805)))) + (('DAT IR'!$X164-'DAT IR'!$C$3)*EXP(-'DAT IR'!$P164*24*(D809-D805)))</f>
        <v>3641.1958454490659</v>
      </c>
      <c r="F809" s="23"/>
      <c r="G809" s="26">
        <f t="shared" si="38"/>
        <v>1.7995060961129639</v>
      </c>
      <c r="H809" s="32"/>
      <c r="I809" s="85"/>
    </row>
    <row r="810" spans="3:9" x14ac:dyDescent="0.25">
      <c r="C810" s="24">
        <f t="shared" si="36"/>
        <v>0.55902777777777601</v>
      </c>
      <c r="D810" s="24">
        <f t="shared" si="37"/>
        <v>0.89236111111110916</v>
      </c>
      <c r="E810" s="25">
        <f>('DAT IR'!$C$3) + ('DAT IR'!W164*(1-EXP(-'DAT IR'!$P164*24*(D810-$D$805)))) + (('DAT IR'!$X164-'DAT IR'!$C$3)*EXP(-'DAT IR'!$P164*24*(D810-D805)))</f>
        <v>3642.9923548662778</v>
      </c>
      <c r="F810" s="23"/>
      <c r="G810" s="26">
        <f t="shared" si="38"/>
        <v>1.796509417211837</v>
      </c>
      <c r="H810" s="32"/>
      <c r="I810" s="85"/>
    </row>
    <row r="811" spans="3:9" x14ac:dyDescent="0.25">
      <c r="C811" s="24">
        <f t="shared" si="36"/>
        <v>0.55972222222222046</v>
      </c>
      <c r="D811" s="24">
        <f t="shared" si="37"/>
        <v>0.8930555555555536</v>
      </c>
      <c r="E811" s="25">
        <f>('DAT IR'!$C$3) + ('DAT IR'!W165*(1-EXP(-'DAT IR'!$P165*24*(D811-$D$810)))) + (('DAT IR'!$X165-'DAT IR'!$C$3)*EXP(-'DAT IR'!$P165*24*(D811-D810)))</f>
        <v>3644.785872594894</v>
      </c>
      <c r="F811" s="23"/>
      <c r="G811" s="26">
        <f t="shared" si="38"/>
        <v>1.7935177286162798</v>
      </c>
      <c r="H811" s="32"/>
      <c r="I811" s="85"/>
    </row>
    <row r="812" spans="3:9" x14ac:dyDescent="0.25">
      <c r="C812" s="24">
        <f t="shared" si="36"/>
        <v>0.5604166666666649</v>
      </c>
      <c r="D812" s="24">
        <f t="shared" si="37"/>
        <v>0.89374999999999805</v>
      </c>
      <c r="E812" s="25">
        <f>('DAT IR'!$C$3) + ('DAT IR'!W165*(1-EXP(-'DAT IR'!$P165*24*(D812-$D$810)))) + (('DAT IR'!$X165-'DAT IR'!$C$3)*EXP(-'DAT IR'!$P165*24*(D812-D810)))</f>
        <v>3646.5764036169094</v>
      </c>
      <c r="F812" s="23"/>
      <c r="G812" s="26">
        <f t="shared" si="38"/>
        <v>1.7905310220153297</v>
      </c>
      <c r="H812" s="32"/>
      <c r="I812" s="85"/>
    </row>
    <row r="813" spans="3:9" x14ac:dyDescent="0.25">
      <c r="C813" s="24">
        <f t="shared" si="36"/>
        <v>0.56111111111110934</v>
      </c>
      <c r="D813" s="24">
        <f t="shared" si="37"/>
        <v>0.89444444444444249</v>
      </c>
      <c r="E813" s="25">
        <f>('DAT IR'!$C$3) + ('DAT IR'!W165*(1-EXP(-'DAT IR'!$P165*24*(D813-$D$810)))) + (('DAT IR'!$X165-'DAT IR'!$C$3)*EXP(-'DAT IR'!$P165*24*(D813-D810)))</f>
        <v>3648.3639529060224</v>
      </c>
      <c r="F813" s="23"/>
      <c r="G813" s="26">
        <f t="shared" si="38"/>
        <v>1.7875492891130307</v>
      </c>
      <c r="H813" s="32"/>
      <c r="I813" s="85"/>
    </row>
    <row r="814" spans="3:9" x14ac:dyDescent="0.25">
      <c r="C814" s="24">
        <f t="shared" si="36"/>
        <v>0.56180555555555378</v>
      </c>
      <c r="D814" s="24">
        <f t="shared" si="37"/>
        <v>0.89513888888888693</v>
      </c>
      <c r="E814" s="25">
        <f>('DAT IR'!$C$3) + ('DAT IR'!W165*(1-EXP(-'DAT IR'!$P165*24*(D814-$D$810)))) + (('DAT IR'!$X165-'DAT IR'!$C$3)*EXP(-'DAT IR'!$P165*24*(D814-D810)))</f>
        <v>3650.148525427649</v>
      </c>
      <c r="F814" s="23"/>
      <c r="G814" s="26">
        <f t="shared" si="38"/>
        <v>1.7845725216266146</v>
      </c>
      <c r="H814" s="32"/>
      <c r="I814" s="85"/>
    </row>
    <row r="815" spans="3:9" x14ac:dyDescent="0.25">
      <c r="C815" s="24">
        <f t="shared" si="36"/>
        <v>0.56249999999999822</v>
      </c>
      <c r="D815" s="24">
        <f t="shared" si="37"/>
        <v>0.89583333333333137</v>
      </c>
      <c r="E815" s="25">
        <f>('DAT IR'!$C$3) + ('DAT IR'!W165*(1-EXP(-'DAT IR'!$P165*24*(D815-$D$810)))) + (('DAT IR'!$X165-'DAT IR'!$C$3)*EXP(-'DAT IR'!$P165*24*(D815-D810)))</f>
        <v>3651.930126138936</v>
      </c>
      <c r="F815" s="23"/>
      <c r="G815" s="26">
        <f t="shared" si="38"/>
        <v>1.7816007112869556</v>
      </c>
      <c r="H815" s="32"/>
      <c r="I815" s="85"/>
    </row>
    <row r="816" spans="3:9" x14ac:dyDescent="0.25">
      <c r="C816" s="24">
        <f t="shared" si="36"/>
        <v>0.56319444444444267</v>
      </c>
      <c r="D816" s="24">
        <f t="shared" si="37"/>
        <v>0.89652777777777581</v>
      </c>
      <c r="E816" s="25">
        <f>('DAT IR'!$C$3) + ('DAT IR'!W166*(1-EXP(-'DAT IR'!$P166*24*(D816-$D$815)))) + (('DAT IR'!$X166-'DAT IR'!$C$3)*EXP(-'DAT IR'!$P166*24*(D816-D815)))</f>
        <v>3653.7087599887755</v>
      </c>
      <c r="F816" s="23"/>
      <c r="G816" s="26">
        <f t="shared" si="38"/>
        <v>1.7786338498394798</v>
      </c>
      <c r="H816" s="32"/>
      <c r="I816" s="85"/>
    </row>
    <row r="817" spans="3:9" x14ac:dyDescent="0.25">
      <c r="C817" s="24">
        <f t="shared" si="36"/>
        <v>0.56388888888888711</v>
      </c>
      <c r="D817" s="24">
        <f t="shared" si="37"/>
        <v>0.89722222222222026</v>
      </c>
      <c r="E817" s="25">
        <f>('DAT IR'!$C$3) + ('DAT IR'!W166*(1-EXP(-'DAT IR'!$P166*24*(D817-$D$815)))) + (('DAT IR'!$X166-'DAT IR'!$C$3)*EXP(-'DAT IR'!$P166*24*(D817-D815)))</f>
        <v>3655.4844319178183</v>
      </c>
      <c r="F817" s="23"/>
      <c r="G817" s="26">
        <f t="shared" si="38"/>
        <v>1.7756719290428009</v>
      </c>
      <c r="H817" s="32"/>
      <c r="I817" s="85"/>
    </row>
    <row r="818" spans="3:9" x14ac:dyDescent="0.25">
      <c r="C818" s="24">
        <f t="shared" si="36"/>
        <v>0.56458333333333155</v>
      </c>
      <c r="D818" s="24">
        <f t="shared" si="37"/>
        <v>0.8979166666666647</v>
      </c>
      <c r="E818" s="25">
        <f>('DAT IR'!$C$3) + ('DAT IR'!W166*(1-EXP(-'DAT IR'!$P166*24*(D818-$D$815)))) + (('DAT IR'!$X166-'DAT IR'!$C$3)*EXP(-'DAT IR'!$P166*24*(D818-D815)))</f>
        <v>3657.257146858487</v>
      </c>
      <c r="F818" s="23"/>
      <c r="G818" s="26">
        <f t="shared" si="38"/>
        <v>1.7727149406687204</v>
      </c>
      <c r="H818" s="32"/>
      <c r="I818" s="85"/>
    </row>
    <row r="819" spans="3:9" x14ac:dyDescent="0.25">
      <c r="C819" s="24">
        <f t="shared" si="36"/>
        <v>0.56527777777777599</v>
      </c>
      <c r="D819" s="24">
        <f t="shared" si="37"/>
        <v>0.89861111111110914</v>
      </c>
      <c r="E819" s="25">
        <f>('DAT IR'!$C$3) + ('DAT IR'!W166*(1-EXP(-'DAT IR'!$P166*24*(D819-$D$815)))) + (('DAT IR'!$X166-'DAT IR'!$C$3)*EXP(-'DAT IR'!$P166*24*(D819-D815)))</f>
        <v>3659.0269097349919</v>
      </c>
      <c r="F819" s="23"/>
      <c r="G819" s="26">
        <f t="shared" si="38"/>
        <v>1.7697628765049558</v>
      </c>
      <c r="H819" s="32"/>
      <c r="I819" s="85"/>
    </row>
    <row r="820" spans="3:9" x14ac:dyDescent="0.25">
      <c r="C820" s="24">
        <f t="shared" si="36"/>
        <v>0.56597222222222043</v>
      </c>
      <c r="D820" s="24">
        <f t="shared" si="37"/>
        <v>0.89930555555555358</v>
      </c>
      <c r="E820" s="25">
        <f>('DAT IR'!$C$3) + ('DAT IR'!W166*(1-EXP(-'DAT IR'!$P166*24*(D820-$D$815)))) + (('DAT IR'!$X166-'DAT IR'!$C$3)*EXP(-'DAT IR'!$P166*24*(D820-D815)))</f>
        <v>3660.7937254633416</v>
      </c>
      <c r="F820" s="23"/>
      <c r="G820" s="26">
        <f t="shared" si="38"/>
        <v>1.7668157283496839</v>
      </c>
      <c r="H820" s="32"/>
      <c r="I820" s="85"/>
    </row>
    <row r="821" spans="3:9" x14ac:dyDescent="0.25">
      <c r="C821" s="24">
        <f t="shared" si="36"/>
        <v>0.56666666666666488</v>
      </c>
      <c r="D821" s="24">
        <f t="shared" si="37"/>
        <v>0.89999999999999802</v>
      </c>
      <c r="E821" s="25">
        <f>('DAT IR'!$C$3) + ('DAT IR'!W167*(1-EXP(-'DAT IR'!$P167*24*(D821-$D$820)))) + (('DAT IR'!$X167-'DAT IR'!$C$3)*EXP(-'DAT IR'!$P167*24*(D821-D820)))</f>
        <v>3662.5575989513586</v>
      </c>
      <c r="F821" s="23"/>
      <c r="G821" s="26">
        <f t="shared" si="38"/>
        <v>1.7638734880169977</v>
      </c>
      <c r="H821" s="32"/>
      <c r="I821" s="85"/>
    </row>
    <row r="822" spans="3:9" x14ac:dyDescent="0.25">
      <c r="C822" s="24">
        <f t="shared" si="36"/>
        <v>0.56736111111110932</v>
      </c>
      <c r="D822" s="24">
        <f t="shared" si="37"/>
        <v>0.90069444444444247</v>
      </c>
      <c r="E822" s="25">
        <f>('DAT IR'!$C$3) + ('DAT IR'!W167*(1-EXP(-'DAT IR'!$P167*24*(D822-$D$820)))) + (('DAT IR'!$X167-'DAT IR'!$C$3)*EXP(-'DAT IR'!$P167*24*(D822-D820)))</f>
        <v>3664.3185350986932</v>
      </c>
      <c r="F822" s="23"/>
      <c r="G822" s="26">
        <f t="shared" si="38"/>
        <v>1.7609361473346326</v>
      </c>
      <c r="H822" s="32"/>
      <c r="I822" s="85"/>
    </row>
    <row r="823" spans="3:9" x14ac:dyDescent="0.25">
      <c r="C823" s="24">
        <f t="shared" si="36"/>
        <v>0.56805555555555376</v>
      </c>
      <c r="D823" s="24">
        <f t="shared" si="37"/>
        <v>0.90138888888888691</v>
      </c>
      <c r="E823" s="25">
        <f>('DAT IR'!$C$3) + ('DAT IR'!W167*(1-EXP(-'DAT IR'!$P167*24*(D823-$D$820)))) + (('DAT IR'!$X167-'DAT IR'!$C$3)*EXP(-'DAT IR'!$P167*24*(D823-D820)))</f>
        <v>3666.0765387968345</v>
      </c>
      <c r="F823" s="23"/>
      <c r="G823" s="26">
        <f t="shared" si="38"/>
        <v>1.7580036981412377</v>
      </c>
      <c r="H823" s="32"/>
      <c r="I823" s="85"/>
    </row>
    <row r="824" spans="3:9" x14ac:dyDescent="0.25">
      <c r="C824" s="24">
        <f t="shared" si="36"/>
        <v>0.5687499999999982</v>
      </c>
      <c r="D824" s="24">
        <f t="shared" si="37"/>
        <v>0.90208333333333135</v>
      </c>
      <c r="E824" s="25">
        <f>('DAT IR'!$C$3) + ('DAT IR'!W167*(1-EXP(-'DAT IR'!$P167*24*(D824-$D$820)))) + (('DAT IR'!$X167-'DAT IR'!$C$3)*EXP(-'DAT IR'!$P167*24*(D824-D820)))</f>
        <v>3667.8316149291286</v>
      </c>
      <c r="F824" s="23"/>
      <c r="G824" s="26">
        <f t="shared" si="38"/>
        <v>1.7550761322941071</v>
      </c>
      <c r="H824" s="32"/>
      <c r="I824" s="85"/>
    </row>
    <row r="825" spans="3:9" x14ac:dyDescent="0.25">
      <c r="C825" s="24">
        <f t="shared" si="36"/>
        <v>0.56944444444444264</v>
      </c>
      <c r="D825" s="24">
        <f t="shared" si="37"/>
        <v>0.90277777777777579</v>
      </c>
      <c r="E825" s="25">
        <f>('DAT IR'!$C$3) + ('DAT IR'!W167*(1-EXP(-'DAT IR'!$P167*24*(D825-$D$820)))) + (('DAT IR'!$X167-'DAT IR'!$C$3)*EXP(-'DAT IR'!$P167*24*(D825-D820)))</f>
        <v>3669.5837683707878</v>
      </c>
      <c r="F825" s="23"/>
      <c r="G825" s="26">
        <f t="shared" si="38"/>
        <v>1.7521534416591749</v>
      </c>
      <c r="H825" s="32"/>
      <c r="I825" s="85"/>
    </row>
    <row r="826" spans="3:9" x14ac:dyDescent="0.25">
      <c r="C826" s="24">
        <f t="shared" si="36"/>
        <v>0.57013888888888709</v>
      </c>
      <c r="D826" s="24">
        <f t="shared" si="37"/>
        <v>0.90347222222222023</v>
      </c>
      <c r="E826" s="25">
        <f>('DAT IR'!$C$3) + ('DAT IR'!W168*(1-EXP(-'DAT IR'!$P168*24*(D826-$D$825)))) + (('DAT IR'!$X168-'DAT IR'!$C$3)*EXP(-'DAT IR'!$P168*24*(D826-D825)))</f>
        <v>3671.3330039889056</v>
      </c>
      <c r="F826" s="23"/>
      <c r="G826" s="26">
        <f t="shared" si="38"/>
        <v>1.7492356181178366</v>
      </c>
      <c r="H826" s="32"/>
      <c r="I826" s="85"/>
    </row>
    <row r="827" spans="3:9" x14ac:dyDescent="0.25">
      <c r="C827" s="24">
        <f t="shared" si="36"/>
        <v>0.57083333333333153</v>
      </c>
      <c r="D827" s="24">
        <f t="shared" si="37"/>
        <v>0.90416666666666468</v>
      </c>
      <c r="E827" s="25">
        <f>('DAT IR'!$C$3) + ('DAT IR'!W168*(1-EXP(-'DAT IR'!$P168*24*(D827-$D$825)))) + (('DAT IR'!$X168-'DAT IR'!$C$3)*EXP(-'DAT IR'!$P168*24*(D827-D825)))</f>
        <v>3673.0793266424716</v>
      </c>
      <c r="F827" s="23"/>
      <c r="G827" s="26">
        <f t="shared" si="38"/>
        <v>1.7463226535660397</v>
      </c>
      <c r="H827" s="32"/>
      <c r="I827" s="85"/>
    </row>
    <row r="828" spans="3:9" x14ac:dyDescent="0.25">
      <c r="C828" s="24">
        <f t="shared" si="36"/>
        <v>0.57152777777777597</v>
      </c>
      <c r="D828" s="24">
        <f t="shared" si="37"/>
        <v>0.90486111111110912</v>
      </c>
      <c r="E828" s="25">
        <f>('DAT IR'!$C$3) + ('DAT IR'!W168*(1-EXP(-'DAT IR'!$P168*24*(D828-$D$825)))) + (('DAT IR'!$X168-'DAT IR'!$C$3)*EXP(-'DAT IR'!$P168*24*(D828-D825)))</f>
        <v>3674.8227411823823</v>
      </c>
      <c r="F828" s="23"/>
      <c r="G828" s="26">
        <f t="shared" si="38"/>
        <v>1.7434145399106455</v>
      </c>
      <c r="H828" s="32"/>
      <c r="I828" s="85"/>
    </row>
    <row r="829" spans="3:9" x14ac:dyDescent="0.25">
      <c r="C829" s="24">
        <f t="shared" si="36"/>
        <v>0.57222222222222041</v>
      </c>
      <c r="D829" s="24">
        <f t="shared" si="37"/>
        <v>0.90555555555555356</v>
      </c>
      <c r="E829" s="25">
        <f>('DAT IR'!$C$3) + ('DAT IR'!W168*(1-EXP(-'DAT IR'!$P168*24*(D829-$D$825)))) + (('DAT IR'!$X168-'DAT IR'!$C$3)*EXP(-'DAT IR'!$P168*24*(D829-D825)))</f>
        <v>3676.5632524514585</v>
      </c>
      <c r="F829" s="23"/>
      <c r="G829" s="26">
        <f t="shared" si="38"/>
        <v>1.7405112690762508</v>
      </c>
      <c r="H829" s="32"/>
      <c r="I829" s="85"/>
    </row>
    <row r="830" spans="3:9" x14ac:dyDescent="0.25">
      <c r="C830" s="24">
        <f t="shared" si="36"/>
        <v>0.57291666666666485</v>
      </c>
      <c r="D830" s="24">
        <f t="shared" si="37"/>
        <v>0.906249999999998</v>
      </c>
      <c r="E830" s="25">
        <f>('DAT IR'!$C$3) + ('DAT IR'!W168*(1-EXP(-'DAT IR'!$P168*24*(D830-$D$825)))) + (('DAT IR'!$X168-'DAT IR'!$C$3)*EXP(-'DAT IR'!$P168*24*(D830-D825)))</f>
        <v>3678.3008652844533</v>
      </c>
      <c r="F830" s="23"/>
      <c r="G830" s="26">
        <f t="shared" si="38"/>
        <v>1.7376128329947278</v>
      </c>
      <c r="H830" s="32"/>
      <c r="I830" s="85"/>
    </row>
    <row r="831" spans="3:9" x14ac:dyDescent="0.25">
      <c r="C831" s="24">
        <f t="shared" si="36"/>
        <v>0.5736111111111093</v>
      </c>
      <c r="D831" s="24">
        <f t="shared" si="37"/>
        <v>0.90694444444444244</v>
      </c>
      <c r="E831" s="25">
        <f>('DAT IR'!$C$3) + ('DAT IR'!W169*(1-EXP(-'DAT IR'!$P169*24*(D831-$D$830)))) + (('DAT IR'!$X169-'DAT IR'!$C$3)*EXP(-'DAT IR'!$P169*24*(D831-D830)))</f>
        <v>3680.0355845080708</v>
      </c>
      <c r="F831" s="23"/>
      <c r="G831" s="26">
        <f t="shared" si="38"/>
        <v>1.7347192236175033</v>
      </c>
      <c r="H831" s="32"/>
      <c r="I831" s="85"/>
    </row>
    <row r="832" spans="3:9" x14ac:dyDescent="0.25">
      <c r="C832" s="24">
        <f t="shared" si="36"/>
        <v>0.57430555555555374</v>
      </c>
      <c r="D832" s="24">
        <f t="shared" si="37"/>
        <v>0.90763888888888689</v>
      </c>
      <c r="E832" s="25">
        <f>('DAT IR'!$C$3) + ('DAT IR'!W169*(1-EXP(-'DAT IR'!$P169*24*(D832-$D$830)))) + (('DAT IR'!$X169-'DAT IR'!$C$3)*EXP(-'DAT IR'!$P169*24*(D832-D830)))</f>
        <v>3681.7674149409768</v>
      </c>
      <c r="F832" s="23"/>
      <c r="G832" s="26">
        <f t="shared" si="38"/>
        <v>1.7318304329060084</v>
      </c>
      <c r="H832" s="32"/>
      <c r="I832" s="85"/>
    </row>
    <row r="833" spans="3:9" x14ac:dyDescent="0.25">
      <c r="C833" s="24">
        <f t="shared" si="36"/>
        <v>0.57499999999999818</v>
      </c>
      <c r="D833" s="24">
        <f t="shared" si="37"/>
        <v>0.90833333333333133</v>
      </c>
      <c r="E833" s="25">
        <f>('DAT IR'!$C$3) + ('DAT IR'!W169*(1-EXP(-'DAT IR'!$P169*24*(D833-$D$830)))) + (('DAT IR'!$X169-'DAT IR'!$C$3)*EXP(-'DAT IR'!$P169*24*(D833-D830)))</f>
        <v>3683.4963613938116</v>
      </c>
      <c r="F833" s="23"/>
      <c r="G833" s="26">
        <f t="shared" si="38"/>
        <v>1.7289464528348617</v>
      </c>
      <c r="H833" s="32"/>
      <c r="I833" s="85"/>
    </row>
    <row r="834" spans="3:9" x14ac:dyDescent="0.25">
      <c r="C834" s="24">
        <f t="shared" si="36"/>
        <v>0.57569444444444262</v>
      </c>
      <c r="D834" s="24">
        <f t="shared" si="37"/>
        <v>0.90902777777777577</v>
      </c>
      <c r="E834" s="25">
        <f>('DAT IR'!$C$3) + ('DAT IR'!W169*(1-EXP(-'DAT IR'!$P169*24*(D834-$D$830)))) + (('DAT IR'!$X169-'DAT IR'!$C$3)*EXP(-'DAT IR'!$P169*24*(D834-D830)))</f>
        <v>3685.2224286692067</v>
      </c>
      <c r="F834" s="23"/>
      <c r="G834" s="26">
        <f t="shared" si="38"/>
        <v>1.726067275395053</v>
      </c>
      <c r="H834" s="32"/>
      <c r="I834" s="85"/>
    </row>
    <row r="835" spans="3:9" x14ac:dyDescent="0.25">
      <c r="C835" s="24">
        <f t="shared" si="36"/>
        <v>0.57638888888888706</v>
      </c>
      <c r="D835" s="24">
        <f t="shared" si="37"/>
        <v>0.90972222222222021</v>
      </c>
      <c r="E835" s="25">
        <f>('DAT IR'!$C$3) + ('DAT IR'!W169*(1-EXP(-'DAT IR'!$P169*24*(D835-$D$830)))) + (('DAT IR'!$X169-'DAT IR'!$C$3)*EXP(-'DAT IR'!$P169*24*(D835-D830)))</f>
        <v>3686.9456215617938</v>
      </c>
      <c r="F835" s="23"/>
      <c r="G835" s="26">
        <f t="shared" si="38"/>
        <v>1.7231928925871216</v>
      </c>
      <c r="H835" s="32"/>
      <c r="I835" s="85"/>
    </row>
    <row r="836" spans="3:9" x14ac:dyDescent="0.25">
      <c r="C836" s="24">
        <f t="shared" si="36"/>
        <v>0.57708333333333151</v>
      </c>
      <c r="D836" s="24">
        <f t="shared" si="37"/>
        <v>0.91041666666666465</v>
      </c>
      <c r="E836" s="25">
        <f>('DAT IR'!$C$3) + ('DAT IR'!W170*(1-EXP(-'DAT IR'!$P170*24*(D836-$D$835)))) + (('DAT IR'!$X170-'DAT IR'!$C$3)*EXP(-'DAT IR'!$P170*24*(D836-D835)))</f>
        <v>3688.6659448582209</v>
      </c>
      <c r="F836" s="23"/>
      <c r="G836" s="26">
        <f t="shared" si="38"/>
        <v>1.7203232964270683</v>
      </c>
      <c r="H836" s="32"/>
      <c r="I836" s="85"/>
    </row>
    <row r="837" spans="3:9" x14ac:dyDescent="0.25">
      <c r="C837" s="24">
        <f t="shared" si="36"/>
        <v>0.57777777777777595</v>
      </c>
      <c r="D837" s="24">
        <f t="shared" si="37"/>
        <v>0.9111111111111091</v>
      </c>
      <c r="E837" s="25">
        <f>('DAT IR'!$C$3) + ('DAT IR'!W170*(1-EXP(-'DAT IR'!$P170*24*(D837-$D$835)))) + (('DAT IR'!$X170-'DAT IR'!$C$3)*EXP(-'DAT IR'!$P170*24*(D837-D835)))</f>
        <v>3690.383403337165</v>
      </c>
      <c r="F837" s="23"/>
      <c r="G837" s="26">
        <f t="shared" si="38"/>
        <v>1.7174584789440814</v>
      </c>
      <c r="H837" s="32"/>
      <c r="I837" s="85"/>
    </row>
    <row r="838" spans="3:9" x14ac:dyDescent="0.25">
      <c r="C838" s="24">
        <f t="shared" ref="C838:C901" si="39">C837+$B$2</f>
        <v>0.57847222222222039</v>
      </c>
      <c r="D838" s="24">
        <f t="shared" ref="D838:D901" si="40">D837+$B$2</f>
        <v>0.91180555555555354</v>
      </c>
      <c r="E838" s="25">
        <f>('DAT IR'!$C$3) + ('DAT IR'!W170*(1-EXP(-'DAT IR'!$P170*24*(D838-$D$835)))) + (('DAT IR'!$X170-'DAT IR'!$C$3)*EXP(-'DAT IR'!$P170*24*(D838-D835)))</f>
        <v>3692.098001769345</v>
      </c>
      <c r="F838" s="23"/>
      <c r="G838" s="26">
        <f t="shared" ref="G838:G901" si="41">E838-E837</f>
        <v>1.7145984321800825</v>
      </c>
      <c r="H838" s="32"/>
      <c r="I838" s="85"/>
    </row>
    <row r="839" spans="3:9" x14ac:dyDescent="0.25">
      <c r="C839" s="24">
        <f t="shared" si="39"/>
        <v>0.57916666666666483</v>
      </c>
      <c r="D839" s="24">
        <f t="shared" si="40"/>
        <v>0.91249999999999798</v>
      </c>
      <c r="E839" s="25">
        <f>('DAT IR'!$C$3) + ('DAT IR'!W170*(1-EXP(-'DAT IR'!$P170*24*(D839-$D$835)))) + (('DAT IR'!$X170-'DAT IR'!$C$3)*EXP(-'DAT IR'!$P170*24*(D839-D835)))</f>
        <v>3693.8097449175357</v>
      </c>
      <c r="F839" s="23"/>
      <c r="G839" s="26">
        <f t="shared" si="41"/>
        <v>1.7117431481906351</v>
      </c>
      <c r="H839" s="32"/>
      <c r="I839" s="85"/>
    </row>
    <row r="840" spans="3:9" x14ac:dyDescent="0.25">
      <c r="C840" s="24">
        <f t="shared" si="39"/>
        <v>0.57986111111110927</v>
      </c>
      <c r="D840" s="24">
        <f t="shared" si="40"/>
        <v>0.91319444444444242</v>
      </c>
      <c r="E840" s="25">
        <f>('DAT IR'!$C$3) + ('DAT IR'!W170*(1-EXP(-'DAT IR'!$P170*24*(D840-$D$835)))) + (('DAT IR'!$X170-'DAT IR'!$C$3)*EXP(-'DAT IR'!$P170*24*(D840-D835)))</f>
        <v>3695.5186375365806</v>
      </c>
      <c r="F840" s="23"/>
      <c r="G840" s="26">
        <f t="shared" si="41"/>
        <v>1.7088926190449456</v>
      </c>
      <c r="H840" s="32"/>
      <c r="I840" s="85"/>
    </row>
    <row r="841" spans="3:9" x14ac:dyDescent="0.25">
      <c r="C841" s="24">
        <f t="shared" si="39"/>
        <v>0.58055555555555372</v>
      </c>
      <c r="D841" s="24">
        <f t="shared" si="40"/>
        <v>0.91388888888888686</v>
      </c>
      <c r="E841" s="25">
        <f>('DAT IR'!$C$3) + ('DAT IR'!W171*(1-EXP(-'DAT IR'!$P171*24*(D841-$D$840)))) + (('DAT IR'!$X171-'DAT IR'!$C$3)*EXP(-'DAT IR'!$P171*24*(D841-D840)))</f>
        <v>3697.2246843734042</v>
      </c>
      <c r="F841" s="23"/>
      <c r="G841" s="26">
        <f t="shared" si="41"/>
        <v>1.7060468368235888</v>
      </c>
      <c r="H841" s="32"/>
      <c r="I841" s="85"/>
    </row>
    <row r="842" spans="3:9" x14ac:dyDescent="0.25">
      <c r="C842" s="24">
        <f t="shared" si="39"/>
        <v>0.58124999999999816</v>
      </c>
      <c r="D842" s="24">
        <f t="shared" si="40"/>
        <v>0.91458333333333131</v>
      </c>
      <c r="E842" s="25">
        <f>('DAT IR'!$C$3) + ('DAT IR'!W171*(1-EXP(-'DAT IR'!$P171*24*(D842-$D$840)))) + (('DAT IR'!$X171-'DAT IR'!$C$3)*EXP(-'DAT IR'!$P171*24*(D842-D840)))</f>
        <v>3698.9278901670268</v>
      </c>
      <c r="F842" s="23"/>
      <c r="G842" s="26">
        <f t="shared" si="41"/>
        <v>1.703205793622601</v>
      </c>
      <c r="H842" s="32"/>
      <c r="I842" s="85"/>
    </row>
    <row r="843" spans="3:9" x14ac:dyDescent="0.25">
      <c r="C843" s="24">
        <f t="shared" si="39"/>
        <v>0.5819444444444426</v>
      </c>
      <c r="D843" s="24">
        <f t="shared" si="40"/>
        <v>0.91527777777777575</v>
      </c>
      <c r="E843" s="25">
        <f>('DAT IR'!$C$3) + ('DAT IR'!W171*(1-EXP(-'DAT IR'!$P171*24*(D843-$D$840)))) + (('DAT IR'!$X171-'DAT IR'!$C$3)*EXP(-'DAT IR'!$P171*24*(D843-D840)))</f>
        <v>3700.6282596485757</v>
      </c>
      <c r="F843" s="23"/>
      <c r="G843" s="26">
        <f t="shared" si="41"/>
        <v>1.7003694815489325</v>
      </c>
      <c r="H843" s="32"/>
      <c r="I843" s="85"/>
    </row>
    <row r="844" spans="3:9" x14ac:dyDescent="0.25">
      <c r="C844" s="24">
        <f t="shared" si="39"/>
        <v>0.58263888888888704</v>
      </c>
      <c r="D844" s="24">
        <f t="shared" si="40"/>
        <v>0.91597222222222019</v>
      </c>
      <c r="E844" s="25">
        <f>('DAT IR'!$C$3) + ('DAT IR'!W171*(1-EXP(-'DAT IR'!$P171*24*(D844-$D$840)))) + (('DAT IR'!$X171-'DAT IR'!$C$3)*EXP(-'DAT IR'!$P171*24*(D844-D840)))</f>
        <v>3702.3257975413026</v>
      </c>
      <c r="F844" s="23"/>
      <c r="G844" s="26">
        <f t="shared" si="41"/>
        <v>1.6975378927268139</v>
      </c>
      <c r="H844" s="32"/>
      <c r="I844" s="85"/>
    </row>
    <row r="845" spans="3:9" x14ac:dyDescent="0.25">
      <c r="C845" s="34">
        <f t="shared" si="39"/>
        <v>0.58333333333333148</v>
      </c>
      <c r="D845" s="34">
        <f t="shared" si="40"/>
        <v>0.91666666666666463</v>
      </c>
      <c r="E845" s="35">
        <f>('DAT IR'!$C$3) + ('DAT IR'!W171*(1-EXP(-'DAT IR'!$P171*24*(D845-$D$840)))) + (('DAT IR'!$X171-'DAT IR'!$C$3)*EXP(-'DAT IR'!$P171*24*(D845-D840)))</f>
        <v>3704.0205085605903</v>
      </c>
      <c r="F845" s="30"/>
      <c r="G845" s="36">
        <f t="shared" si="41"/>
        <v>1.6947110192877517</v>
      </c>
      <c r="H845" s="32"/>
      <c r="I845" s="85"/>
    </row>
    <row r="846" spans="3:9" x14ac:dyDescent="0.25">
      <c r="C846" s="24">
        <f t="shared" si="39"/>
        <v>0.58402777777777592</v>
      </c>
      <c r="D846" s="24">
        <f t="shared" si="40"/>
        <v>0.91736111111110907</v>
      </c>
      <c r="E846" s="25">
        <f>('DAT IR'!$C$3) + ('DAT IR'!W172*(1-EXP(-'DAT IR'!$P172*24*(D846-$D$845)))) + (('DAT IR'!$X172-'DAT IR'!$C$3)*EXP(-'DAT IR'!$P172*24*(D846-D845)))</f>
        <v>3705.7123974139704</v>
      </c>
      <c r="F846" s="23" t="s">
        <v>171</v>
      </c>
      <c r="G846" s="26">
        <f t="shared" si="41"/>
        <v>1.6918888533800782</v>
      </c>
      <c r="H846" s="32"/>
      <c r="I846" s="85"/>
    </row>
    <row r="847" spans="3:9" x14ac:dyDescent="0.25">
      <c r="C847" s="24">
        <f t="shared" si="39"/>
        <v>0.58472222222222037</v>
      </c>
      <c r="D847" s="24">
        <f t="shared" si="40"/>
        <v>0.91805555555555352</v>
      </c>
      <c r="E847" s="25">
        <f>('DAT IR'!$C$3) + ('DAT IR'!W172*(1-EXP(-'DAT IR'!$P172*24*(D847-$D$845)))) + (('DAT IR'!$X172-'DAT IR'!$C$3)*EXP(-'DAT IR'!$P172*24*(D847-D845)))</f>
        <v>3707.4014688011357</v>
      </c>
      <c r="F847" s="23"/>
      <c r="G847" s="26">
        <f t="shared" si="41"/>
        <v>1.6890713871653134</v>
      </c>
      <c r="H847" s="32"/>
      <c r="I847" s="85"/>
    </row>
    <row r="848" spans="3:9" x14ac:dyDescent="0.25">
      <c r="C848" s="24">
        <f t="shared" si="39"/>
        <v>0.58541666666666481</v>
      </c>
      <c r="D848" s="24">
        <f t="shared" si="40"/>
        <v>0.91874999999999796</v>
      </c>
      <c r="E848" s="25">
        <f>('DAT IR'!$C$3) + ('DAT IR'!W172*(1-EXP(-'DAT IR'!$P172*24*(D848-$D$845)))) + (('DAT IR'!$X172-'DAT IR'!$C$3)*EXP(-'DAT IR'!$P172*24*(D848-D845)))</f>
        <v>3709.0877274139521</v>
      </c>
      <c r="F848" s="23"/>
      <c r="G848" s="26">
        <f t="shared" si="41"/>
        <v>1.6862586128163457</v>
      </c>
      <c r="H848" s="32"/>
      <c r="I848" s="85"/>
    </row>
    <row r="849" spans="3:9" x14ac:dyDescent="0.25">
      <c r="C849" s="24">
        <f t="shared" si="39"/>
        <v>0.58611111111110925</v>
      </c>
      <c r="D849" s="24">
        <f t="shared" si="40"/>
        <v>0.9194444444444424</v>
      </c>
      <c r="E849" s="25">
        <f>('DAT IR'!$C$3) + ('DAT IR'!W172*(1-EXP(-'DAT IR'!$P172*24*(D849-$D$845)))) + (('DAT IR'!$X172-'DAT IR'!$C$3)*EXP(-'DAT IR'!$P172*24*(D849-D845)))</f>
        <v>3710.7711779364727</v>
      </c>
      <c r="F849" s="23"/>
      <c r="G849" s="26">
        <f t="shared" si="41"/>
        <v>1.6834505225206158</v>
      </c>
      <c r="H849" s="32"/>
      <c r="I849" s="85"/>
    </row>
    <row r="850" spans="3:9" x14ac:dyDescent="0.25">
      <c r="C850" s="24">
        <f t="shared" si="39"/>
        <v>0.58680555555555369</v>
      </c>
      <c r="D850" s="24">
        <f t="shared" si="40"/>
        <v>0.92013888888888684</v>
      </c>
      <c r="E850" s="25">
        <f>('DAT IR'!$C$3) + ('DAT IR'!W172*(1-EXP(-'DAT IR'!$P172*24*(D850-$D$845)))) + (('DAT IR'!$X172-'DAT IR'!$C$3)*EXP(-'DAT IR'!$P172*24*(D850-D845)))</f>
        <v>3712.4518250449496</v>
      </c>
      <c r="F850" s="23"/>
      <c r="G850" s="26">
        <f t="shared" si="41"/>
        <v>1.6806471084769328</v>
      </c>
      <c r="H850" s="32"/>
      <c r="I850" s="85"/>
    </row>
    <row r="851" spans="3:9" x14ac:dyDescent="0.25">
      <c r="C851" s="24">
        <f t="shared" si="39"/>
        <v>0.58749999999999813</v>
      </c>
      <c r="D851" s="24">
        <f t="shared" si="40"/>
        <v>0.92083333333333128</v>
      </c>
      <c r="E851" s="25">
        <f>('DAT IR'!$C$3) + ('DAT IR'!W173*(1-EXP(-'DAT IR'!$P173*24*(D851-$D$850)))) + (('DAT IR'!$X173-'DAT IR'!$C$3)*EXP(-'DAT IR'!$P173*24*(D851-D850)))</f>
        <v>3714.1296734078483</v>
      </c>
      <c r="F851" s="23"/>
      <c r="G851" s="26">
        <f t="shared" si="41"/>
        <v>1.6778483628986578</v>
      </c>
      <c r="H851" s="32"/>
      <c r="I851" s="85"/>
    </row>
    <row r="852" spans="3:9" x14ac:dyDescent="0.25">
      <c r="C852" s="24">
        <f t="shared" si="39"/>
        <v>0.58819444444444258</v>
      </c>
      <c r="D852" s="24">
        <f t="shared" si="40"/>
        <v>0.92152777777777573</v>
      </c>
      <c r="E852" s="25">
        <f>('DAT IR'!$C$3) + ('DAT IR'!W173*(1-EXP(-'DAT IR'!$P173*24*(D852-$D$850)))) + (('DAT IR'!$X173-'DAT IR'!$C$3)*EXP(-'DAT IR'!$P173*24*(D852-D850)))</f>
        <v>3715.8047276858597</v>
      </c>
      <c r="F852" s="23"/>
      <c r="G852" s="26">
        <f t="shared" si="41"/>
        <v>1.6750542780114301</v>
      </c>
      <c r="H852" s="32"/>
      <c r="I852" s="85"/>
    </row>
    <row r="853" spans="3:9" x14ac:dyDescent="0.25">
      <c r="C853" s="24">
        <f t="shared" si="39"/>
        <v>0.58888888888888702</v>
      </c>
      <c r="D853" s="24">
        <f t="shared" si="40"/>
        <v>0.92222222222222017</v>
      </c>
      <c r="E853" s="25">
        <f>('DAT IR'!$C$3) + ('DAT IR'!W173*(1-EXP(-'DAT IR'!$P173*24*(D853-$D$850)))) + (('DAT IR'!$X173-'DAT IR'!$C$3)*EXP(-'DAT IR'!$P173*24*(D853-D850)))</f>
        <v>3717.4769925319129</v>
      </c>
      <c r="F853" s="23"/>
      <c r="G853" s="26">
        <f t="shared" si="41"/>
        <v>1.6722648460531673</v>
      </c>
      <c r="H853" s="32"/>
      <c r="I853" s="85"/>
    </row>
    <row r="854" spans="3:9" x14ac:dyDescent="0.25">
      <c r="C854" s="24">
        <f t="shared" si="39"/>
        <v>0.58958333333333146</v>
      </c>
      <c r="D854" s="24">
        <f t="shared" si="40"/>
        <v>0.92291666666666461</v>
      </c>
      <c r="E854" s="25">
        <f>('DAT IR'!$C$3) + ('DAT IR'!W173*(1-EXP(-'DAT IR'!$P173*24*(D854-$D$850)))) + (('DAT IR'!$X173-'DAT IR'!$C$3)*EXP(-'DAT IR'!$P173*24*(D854-D850)))</f>
        <v>3719.1464725911901</v>
      </c>
      <c r="F854" s="23"/>
      <c r="G854" s="26">
        <f t="shared" si="41"/>
        <v>1.6694800592772481</v>
      </c>
      <c r="H854" s="32"/>
      <c r="I854" s="85"/>
    </row>
    <row r="855" spans="3:9" x14ac:dyDescent="0.25">
      <c r="C855" s="24">
        <f t="shared" si="39"/>
        <v>0.5902777777777759</v>
      </c>
      <c r="D855" s="24">
        <f t="shared" si="40"/>
        <v>0.92361111111110905</v>
      </c>
      <c r="E855" s="25">
        <f>('DAT IR'!$C$3) + ('DAT IR'!W173*(1-EXP(-'DAT IR'!$P173*24*(D855-$D$850)))) + (('DAT IR'!$X173-'DAT IR'!$C$3)*EXP(-'DAT IR'!$P173*24*(D855-D850)))</f>
        <v>3720.8131725011363</v>
      </c>
      <c r="F855" s="23"/>
      <c r="G855" s="26">
        <f t="shared" si="41"/>
        <v>1.6666999099461464</v>
      </c>
      <c r="H855" s="32"/>
      <c r="I855" s="85"/>
    </row>
    <row r="856" spans="3:9" x14ac:dyDescent="0.25">
      <c r="C856" s="24">
        <f t="shared" si="39"/>
        <v>0.59097222222222034</v>
      </c>
      <c r="D856" s="24">
        <f t="shared" si="40"/>
        <v>0.92430555555555349</v>
      </c>
      <c r="E856" s="25">
        <f>('DAT IR'!$C$3) + ('DAT IR'!W174*(1-EXP(-'DAT IR'!$P174*24*(D856-$D$855)))) + (('DAT IR'!$X174-'DAT IR'!$C$3)*EXP(-'DAT IR'!$P174*24*(D856-D855)))</f>
        <v>3722.4770968914745</v>
      </c>
      <c r="F856" s="23"/>
      <c r="G856" s="26">
        <f t="shared" si="41"/>
        <v>1.6639243903382521</v>
      </c>
      <c r="H856" s="32"/>
      <c r="I856" s="85"/>
    </row>
    <row r="857" spans="3:9" x14ac:dyDescent="0.25">
      <c r="C857" s="24">
        <f t="shared" si="39"/>
        <v>0.59166666666666479</v>
      </c>
      <c r="D857" s="24">
        <f t="shared" si="40"/>
        <v>0.92499999999999793</v>
      </c>
      <c r="E857" s="25">
        <f>('DAT IR'!$C$3) + ('DAT IR'!W174*(1-EXP(-'DAT IR'!$P174*24*(D857-$D$855)))) + (('DAT IR'!$X174-'DAT IR'!$C$3)*EXP(-'DAT IR'!$P174*24*(D857-D855)))</f>
        <v>3724.1382503842187</v>
      </c>
      <c r="F857" s="23"/>
      <c r="G857" s="26">
        <f t="shared" si="41"/>
        <v>1.6611534927442335</v>
      </c>
      <c r="H857" s="32"/>
      <c r="I857" s="85"/>
    </row>
    <row r="858" spans="3:9" x14ac:dyDescent="0.25">
      <c r="C858" s="24">
        <f t="shared" si="39"/>
        <v>0.59236111111110923</v>
      </c>
      <c r="D858" s="24">
        <f t="shared" si="40"/>
        <v>0.92569444444444238</v>
      </c>
      <c r="E858" s="25">
        <f>('DAT IR'!$C$3) + ('DAT IR'!W174*(1-EXP(-'DAT IR'!$P174*24*(D858-$D$855)))) + (('DAT IR'!$X174-'DAT IR'!$C$3)*EXP(-'DAT IR'!$P174*24*(D858-D855)))</f>
        <v>3725.7966375936844</v>
      </c>
      <c r="F858" s="23"/>
      <c r="G858" s="26">
        <f t="shared" si="41"/>
        <v>1.6583872094656726</v>
      </c>
      <c r="H858" s="32"/>
      <c r="I858" s="85"/>
    </row>
    <row r="859" spans="3:9" x14ac:dyDescent="0.25">
      <c r="C859" s="24">
        <f t="shared" si="39"/>
        <v>0.59305555555555367</v>
      </c>
      <c r="D859" s="24">
        <f t="shared" si="40"/>
        <v>0.92638888888888682</v>
      </c>
      <c r="E859" s="25">
        <f>('DAT IR'!$C$3) + ('DAT IR'!W174*(1-EXP(-'DAT IR'!$P174*24*(D859-$D$855)))) + (('DAT IR'!$X174-'DAT IR'!$C$3)*EXP(-'DAT IR'!$P174*24*(D859-D855)))</f>
        <v>3727.4522631265045</v>
      </c>
      <c r="F859" s="23"/>
      <c r="G859" s="26">
        <f t="shared" si="41"/>
        <v>1.6556255328200677</v>
      </c>
      <c r="H859" s="32"/>
      <c r="I859" s="85"/>
    </row>
    <row r="860" spans="3:9" x14ac:dyDescent="0.25">
      <c r="C860" s="24">
        <f t="shared" si="39"/>
        <v>0.59374999999999811</v>
      </c>
      <c r="D860" s="24">
        <f t="shared" si="40"/>
        <v>0.92708333333333126</v>
      </c>
      <c r="E860" s="25">
        <f>('DAT IR'!$C$3) + ('DAT IR'!W174*(1-EXP(-'DAT IR'!$P174*24*(D860-$D$855)))) + (('DAT IR'!$X174-'DAT IR'!$C$3)*EXP(-'DAT IR'!$P174*24*(D860-D855)))</f>
        <v>3729.1051315816394</v>
      </c>
      <c r="F860" s="23"/>
      <c r="G860" s="26">
        <f t="shared" si="41"/>
        <v>1.6528684551349215</v>
      </c>
      <c r="H860" s="32"/>
      <c r="I860" s="85"/>
    </row>
    <row r="861" spans="3:9" x14ac:dyDescent="0.25">
      <c r="C861" s="24">
        <f t="shared" si="39"/>
        <v>0.59444444444444255</v>
      </c>
      <c r="D861" s="24">
        <f t="shared" si="40"/>
        <v>0.9277777777777757</v>
      </c>
      <c r="E861" s="25">
        <f>('DAT IR'!$C$3) + ('DAT IR'!W175*(1-EXP(-'DAT IR'!$P175*24*(D861-$D$860)))) + (('DAT IR'!$X175-'DAT IR'!$C$3)*EXP(-'DAT IR'!$P175*24*(D861-D860)))</f>
        <v>3730.7552475503912</v>
      </c>
      <c r="F861" s="23"/>
      <c r="G861" s="26">
        <f t="shared" si="41"/>
        <v>1.6501159687518339</v>
      </c>
      <c r="H861" s="32"/>
      <c r="I861" s="85"/>
    </row>
    <row r="862" spans="3:9" x14ac:dyDescent="0.25">
      <c r="C862" s="24">
        <f t="shared" si="39"/>
        <v>0.595138888888887</v>
      </c>
      <c r="D862" s="24">
        <f t="shared" si="40"/>
        <v>0.92847222222222014</v>
      </c>
      <c r="E862" s="25">
        <f>('DAT IR'!$C$3) + ('DAT IR'!W175*(1-EXP(-'DAT IR'!$P175*24*(D862-$D$860)))) + (('DAT IR'!$X175-'DAT IR'!$C$3)*EXP(-'DAT IR'!$P175*24*(D862-D860)))</f>
        <v>3732.4026156164173</v>
      </c>
      <c r="F862" s="23"/>
      <c r="G862" s="26">
        <f t="shared" si="41"/>
        <v>1.647368066026047</v>
      </c>
      <c r="H862" s="32"/>
      <c r="I862" s="85"/>
    </row>
    <row r="863" spans="3:9" x14ac:dyDescent="0.25">
      <c r="C863" s="24">
        <f t="shared" si="39"/>
        <v>0.59583333333333144</v>
      </c>
      <c r="D863" s="24">
        <f t="shared" si="40"/>
        <v>0.92916666666666459</v>
      </c>
      <c r="E863" s="25">
        <f>('DAT IR'!$C$3) + ('DAT IR'!W175*(1-EXP(-'DAT IR'!$P175*24*(D863-$D$860)))) + (('DAT IR'!$X175-'DAT IR'!$C$3)*EXP(-'DAT IR'!$P175*24*(D863-D860)))</f>
        <v>3734.0472403557401</v>
      </c>
      <c r="F863" s="23"/>
      <c r="G863" s="26">
        <f t="shared" si="41"/>
        <v>1.6446247393228077</v>
      </c>
      <c r="H863" s="32"/>
      <c r="I863" s="85"/>
    </row>
    <row r="864" spans="3:9" x14ac:dyDescent="0.25">
      <c r="C864" s="24">
        <f t="shared" si="39"/>
        <v>0.59652777777777588</v>
      </c>
      <c r="D864" s="24">
        <f t="shared" si="40"/>
        <v>0.92986111111110903</v>
      </c>
      <c r="E864" s="25">
        <f>('DAT IR'!$C$3) + ('DAT IR'!W175*(1-EXP(-'DAT IR'!$P175*24*(D864-$D$860)))) + (('DAT IR'!$X175-'DAT IR'!$C$3)*EXP(-'DAT IR'!$P175*24*(D864-D860)))</f>
        <v>3735.6891263367638</v>
      </c>
      <c r="F864" s="23"/>
      <c r="G864" s="26">
        <f t="shared" si="41"/>
        <v>1.6418859810237336</v>
      </c>
      <c r="H864" s="32"/>
      <c r="I864" s="85"/>
    </row>
    <row r="865" spans="3:9" x14ac:dyDescent="0.25">
      <c r="C865" s="24">
        <f t="shared" si="39"/>
        <v>0.59722222222222032</v>
      </c>
      <c r="D865" s="24">
        <f t="shared" si="40"/>
        <v>0.93055555555555347</v>
      </c>
      <c r="E865" s="25">
        <f>('DAT IR'!$C$3) + ('DAT IR'!W175*(1-EXP(-'DAT IR'!$P175*24*(D865-$D$860)))) + (('DAT IR'!$X175-'DAT IR'!$C$3)*EXP(-'DAT IR'!$P175*24*(D865-D860)))</f>
        <v>3737.3282781202829</v>
      </c>
      <c r="F865" s="23"/>
      <c r="G865" s="26">
        <f t="shared" si="41"/>
        <v>1.6391517835190825</v>
      </c>
      <c r="H865" s="32"/>
      <c r="I865" s="85"/>
    </row>
    <row r="866" spans="3:9" x14ac:dyDescent="0.25">
      <c r="C866" s="24">
        <f t="shared" si="39"/>
        <v>0.59791666666666476</v>
      </c>
      <c r="D866" s="24">
        <f t="shared" si="40"/>
        <v>0.93124999999999791</v>
      </c>
      <c r="E866" s="25">
        <f>('DAT IR'!$C$3) + ('DAT IR'!W176*(1-EXP(-'DAT IR'!$P176*24*(D866-$D$865)))) + (('DAT IR'!$X176-'DAT IR'!$C$3)*EXP(-'DAT IR'!$P176*24*(D866-D865)))</f>
        <v>3738.9647002594984</v>
      </c>
      <c r="F866" s="23"/>
      <c r="G866" s="26">
        <f t="shared" si="41"/>
        <v>1.6364221392154832</v>
      </c>
      <c r="H866" s="32"/>
      <c r="I866" s="85"/>
    </row>
    <row r="867" spans="3:9" x14ac:dyDescent="0.25">
      <c r="C867" s="24">
        <f t="shared" si="39"/>
        <v>0.59861111111110921</v>
      </c>
      <c r="D867" s="24">
        <f t="shared" si="40"/>
        <v>0.93194444444444235</v>
      </c>
      <c r="E867" s="25">
        <f>('DAT IR'!$C$3) + ('DAT IR'!W176*(1-EXP(-'DAT IR'!$P176*24*(D867-$D$865)))) + (('DAT IR'!$X176-'DAT IR'!$C$3)*EXP(-'DAT IR'!$P176*24*(D867-D865)))</f>
        <v>3740.5983973000284</v>
      </c>
      <c r="F867" s="23"/>
      <c r="G867" s="26">
        <f t="shared" si="41"/>
        <v>1.6336970405300235</v>
      </c>
      <c r="H867" s="32"/>
      <c r="I867" s="85"/>
    </row>
    <row r="868" spans="3:9" x14ac:dyDescent="0.25">
      <c r="C868" s="24">
        <f t="shared" si="39"/>
        <v>0.59930555555555365</v>
      </c>
      <c r="D868" s="24">
        <f t="shared" si="40"/>
        <v>0.9326388888888868</v>
      </c>
      <c r="E868" s="25">
        <f>('DAT IR'!$C$3) + ('DAT IR'!W176*(1-EXP(-'DAT IR'!$P176*24*(D868-$D$865)))) + (('DAT IR'!$X176-'DAT IR'!$C$3)*EXP(-'DAT IR'!$P176*24*(D868-D865)))</f>
        <v>3742.2293737799205</v>
      </c>
      <c r="F868" s="23"/>
      <c r="G868" s="26">
        <f t="shared" si="41"/>
        <v>1.6309764798920696</v>
      </c>
      <c r="H868" s="32"/>
      <c r="I868" s="85"/>
    </row>
    <row r="869" spans="3:9" x14ac:dyDescent="0.25">
      <c r="C869" s="24">
        <f t="shared" si="39"/>
        <v>0.59999999999999809</v>
      </c>
      <c r="D869" s="24">
        <f t="shared" si="40"/>
        <v>0.93333333333333124</v>
      </c>
      <c r="E869" s="25">
        <f>('DAT IR'!$C$3) + ('DAT IR'!W176*(1-EXP(-'DAT IR'!$P176*24*(D869-$D$865)))) + (('DAT IR'!$X176-'DAT IR'!$C$3)*EXP(-'DAT IR'!$P176*24*(D869-D865)))</f>
        <v>3743.8576342296674</v>
      </c>
      <c r="F869" s="23"/>
      <c r="G869" s="26">
        <f t="shared" si="41"/>
        <v>1.6282604497469038</v>
      </c>
      <c r="H869" s="32"/>
      <c r="I869" s="85"/>
    </row>
    <row r="870" spans="3:9" x14ac:dyDescent="0.25">
      <c r="C870" s="24">
        <f t="shared" si="39"/>
        <v>0.60069444444444253</v>
      </c>
      <c r="D870" s="24">
        <f t="shared" si="40"/>
        <v>0.93402777777777568</v>
      </c>
      <c r="E870" s="25">
        <f>('DAT IR'!$C$3) + ('DAT IR'!W176*(1-EXP(-'DAT IR'!$P176*24*(D870-$D$865)))) + (('DAT IR'!$X176-'DAT IR'!$C$3)*EXP(-'DAT IR'!$P176*24*(D870-D865)))</f>
        <v>3745.4831831722149</v>
      </c>
      <c r="F870" s="23"/>
      <c r="G870" s="26">
        <f t="shared" si="41"/>
        <v>1.6255489425475389</v>
      </c>
      <c r="H870" s="32"/>
      <c r="I870" s="85"/>
    </row>
    <row r="871" spans="3:9" x14ac:dyDescent="0.25">
      <c r="C871" s="24">
        <f t="shared" si="39"/>
        <v>0.60138888888888697</v>
      </c>
      <c r="D871" s="24">
        <f t="shared" si="40"/>
        <v>0.93472222222222012</v>
      </c>
      <c r="E871" s="25">
        <f>('DAT IR'!$C$3) + ('DAT IR'!W177*(1-EXP(-'DAT IR'!$P177*24*(D871-$D$870)))) + (('DAT IR'!$X177-'DAT IR'!$C$3)*EXP(-'DAT IR'!$P177*24*(D871-D870)))</f>
        <v>3747.1060251229778</v>
      </c>
      <c r="F871" s="23"/>
      <c r="G871" s="26">
        <f t="shared" si="41"/>
        <v>1.6228419507629042</v>
      </c>
      <c r="H871" s="32"/>
      <c r="I871" s="85"/>
    </row>
    <row r="872" spans="3:9" x14ac:dyDescent="0.25">
      <c r="C872" s="24">
        <f t="shared" si="39"/>
        <v>0.60208333333333142</v>
      </c>
      <c r="D872" s="24">
        <f t="shared" si="40"/>
        <v>0.93541666666666456</v>
      </c>
      <c r="E872" s="25">
        <f>('DAT IR'!$C$3) + ('DAT IR'!W177*(1-EXP(-'DAT IR'!$P177*24*(D872-$D$870)))) + (('DAT IR'!$X177-'DAT IR'!$C$3)*EXP(-'DAT IR'!$P177*24*(D872-D870)))</f>
        <v>3748.7261645898516</v>
      </c>
      <c r="F872" s="23"/>
      <c r="G872" s="26">
        <f t="shared" si="41"/>
        <v>1.6201394668737521</v>
      </c>
      <c r="H872" s="32"/>
      <c r="I872" s="85"/>
    </row>
    <row r="873" spans="3:9" x14ac:dyDescent="0.25">
      <c r="C873" s="24">
        <f t="shared" si="39"/>
        <v>0.60277777777777586</v>
      </c>
      <c r="D873" s="24">
        <f t="shared" si="40"/>
        <v>0.93611111111110901</v>
      </c>
      <c r="E873" s="25">
        <f>('DAT IR'!$C$3) + ('DAT IR'!W177*(1-EXP(-'DAT IR'!$P177*24*(D873-$D$870)))) + (('DAT IR'!$X177-'DAT IR'!$C$3)*EXP(-'DAT IR'!$P177*24*(D873-D870)))</f>
        <v>3750.3436060732242</v>
      </c>
      <c r="F873" s="23"/>
      <c r="G873" s="26">
        <f t="shared" si="41"/>
        <v>1.6174414833726587</v>
      </c>
      <c r="H873" s="32"/>
      <c r="I873" s="85"/>
    </row>
    <row r="874" spans="3:9" x14ac:dyDescent="0.25">
      <c r="C874" s="24">
        <f t="shared" si="39"/>
        <v>0.6034722222222203</v>
      </c>
      <c r="D874" s="24">
        <f t="shared" si="40"/>
        <v>0.93680555555555345</v>
      </c>
      <c r="E874" s="25">
        <f>('DAT IR'!$C$3) + ('DAT IR'!W177*(1-EXP(-'DAT IR'!$P177*24*(D874-$D$870)))) + (('DAT IR'!$X177-'DAT IR'!$C$3)*EXP(-'DAT IR'!$P177*24*(D874-D870)))</f>
        <v>3751.958354065991</v>
      </c>
      <c r="F874" s="23"/>
      <c r="G874" s="26">
        <f t="shared" si="41"/>
        <v>1.6147479927667518</v>
      </c>
      <c r="H874" s="32"/>
      <c r="I874" s="85"/>
    </row>
    <row r="875" spans="3:9" x14ac:dyDescent="0.25">
      <c r="C875" s="24">
        <f t="shared" si="39"/>
        <v>0.60416666666666474</v>
      </c>
      <c r="D875" s="24">
        <f t="shared" si="40"/>
        <v>0.93749999999999789</v>
      </c>
      <c r="E875" s="25">
        <f>('DAT IR'!$C$3) + ('DAT IR'!W177*(1-EXP(-'DAT IR'!$P177*24*(D875-$D$870)))) + (('DAT IR'!$X177-'DAT IR'!$C$3)*EXP(-'DAT IR'!$P177*24*(D875-D870)))</f>
        <v>3753.5704130535628</v>
      </c>
      <c r="F875" s="23"/>
      <c r="G875" s="26">
        <f t="shared" si="41"/>
        <v>1.6120589875717997</v>
      </c>
      <c r="H875" s="32"/>
      <c r="I875" s="85"/>
    </row>
    <row r="876" spans="3:9" x14ac:dyDescent="0.25">
      <c r="C876" s="24">
        <f t="shared" si="39"/>
        <v>0.60486111111110918</v>
      </c>
      <c r="D876" s="24">
        <f t="shared" si="40"/>
        <v>0.93819444444444233</v>
      </c>
      <c r="E876" s="25">
        <f>('DAT IR'!$C$3) + ('DAT IR'!W178*(1-EXP(-'DAT IR'!$P178*24*(D876-$D$875)))) + (('DAT IR'!$X178-'DAT IR'!$C$3)*EXP(-'DAT IR'!$P178*24*(D876-D875)))</f>
        <v>3755.1797875138827</v>
      </c>
      <c r="F876" s="23"/>
      <c r="G876" s="26">
        <f t="shared" si="41"/>
        <v>1.6093744603199411</v>
      </c>
      <c r="H876" s="32"/>
      <c r="I876" s="85"/>
    </row>
    <row r="877" spans="3:9" x14ac:dyDescent="0.25">
      <c r="C877" s="24">
        <f t="shared" si="39"/>
        <v>0.60555555555555363</v>
      </c>
      <c r="D877" s="24">
        <f t="shared" si="40"/>
        <v>0.93888888888888677</v>
      </c>
      <c r="E877" s="25">
        <f>('DAT IR'!$C$3) + ('DAT IR'!W178*(1-EXP(-'DAT IR'!$P178*24*(D877-$D$875)))) + (('DAT IR'!$X178-'DAT IR'!$C$3)*EXP(-'DAT IR'!$P178*24*(D877-D875)))</f>
        <v>3756.7864819174365</v>
      </c>
      <c r="F877" s="23"/>
      <c r="G877" s="26">
        <f t="shared" si="41"/>
        <v>1.6066944035537745</v>
      </c>
      <c r="H877" s="32"/>
      <c r="I877" s="85"/>
    </row>
    <row r="878" spans="3:9" x14ac:dyDescent="0.25">
      <c r="C878" s="24">
        <f t="shared" si="39"/>
        <v>0.60624999999999807</v>
      </c>
      <c r="D878" s="24">
        <f t="shared" si="40"/>
        <v>0.93958333333333122</v>
      </c>
      <c r="E878" s="25">
        <f>('DAT IR'!$C$3) + ('DAT IR'!W178*(1-EXP(-'DAT IR'!$P178*24*(D878-$D$875)))) + (('DAT IR'!$X178-'DAT IR'!$C$3)*EXP(-'DAT IR'!$P178*24*(D878-D875)))</f>
        <v>3758.3905007272656</v>
      </c>
      <c r="F878" s="23"/>
      <c r="G878" s="26">
        <f t="shared" si="41"/>
        <v>1.6040188098290855</v>
      </c>
      <c r="H878" s="32"/>
      <c r="I878" s="85"/>
    </row>
    <row r="879" spans="3:9" x14ac:dyDescent="0.25">
      <c r="C879" s="24">
        <f t="shared" si="39"/>
        <v>0.60694444444444251</v>
      </c>
      <c r="D879" s="24">
        <f t="shared" si="40"/>
        <v>0.94027777777777566</v>
      </c>
      <c r="E879" s="25">
        <f>('DAT IR'!$C$3) + ('DAT IR'!W178*(1-EXP(-'DAT IR'!$P178*24*(D879-$D$875)))) + (('DAT IR'!$X178-'DAT IR'!$C$3)*EXP(-'DAT IR'!$P178*24*(D879-D875)))</f>
        <v>3759.9918483989782</v>
      </c>
      <c r="F879" s="23"/>
      <c r="G879" s="26">
        <f t="shared" si="41"/>
        <v>1.6013476717125741</v>
      </c>
      <c r="H879" s="32"/>
      <c r="I879" s="85"/>
    </row>
    <row r="880" spans="3:9" x14ac:dyDescent="0.25">
      <c r="C880" s="24">
        <f t="shared" si="39"/>
        <v>0.60763888888888695</v>
      </c>
      <c r="D880" s="24">
        <f t="shared" si="40"/>
        <v>0.9409722222222201</v>
      </c>
      <c r="E880" s="25">
        <f>('DAT IR'!$C$3) + ('DAT IR'!W178*(1-EXP(-'DAT IR'!$P178*24*(D880-$D$875)))) + (('DAT IR'!$X178-'DAT IR'!$C$3)*EXP(-'DAT IR'!$P178*24*(D880-D875)))</f>
        <v>3761.5905293807632</v>
      </c>
      <c r="F880" s="23"/>
      <c r="G880" s="26">
        <f t="shared" si="41"/>
        <v>1.5986809817850371</v>
      </c>
      <c r="H880" s="32"/>
      <c r="I880" s="85"/>
    </row>
    <row r="881" spans="3:9" x14ac:dyDescent="0.25">
      <c r="C881" s="24">
        <f t="shared" si="39"/>
        <v>0.60833333333333139</v>
      </c>
      <c r="D881" s="24">
        <f t="shared" si="40"/>
        <v>0.94166666666666454</v>
      </c>
      <c r="E881" s="25">
        <f>('DAT IR'!$C$3) + ('DAT IR'!W179*(1-EXP(-'DAT IR'!$P179*24*(D881-$D$880)))) + (('DAT IR'!$X179-'DAT IR'!$C$3)*EXP(-'DAT IR'!$P179*24*(D881-D880)))</f>
        <v>3763.1865481134028</v>
      </c>
      <c r="F881" s="23"/>
      <c r="G881" s="26">
        <f t="shared" si="41"/>
        <v>1.5960187326395499</v>
      </c>
      <c r="H881" s="32"/>
      <c r="I881" s="85"/>
    </row>
    <row r="882" spans="3:9" x14ac:dyDescent="0.25">
      <c r="C882" s="24">
        <f t="shared" si="39"/>
        <v>0.60902777777777584</v>
      </c>
      <c r="D882" s="24">
        <f t="shared" si="40"/>
        <v>0.94236111111110898</v>
      </c>
      <c r="E882" s="25">
        <f>('DAT IR'!$C$3) + ('DAT IR'!W179*(1-EXP(-'DAT IR'!$P179*24*(D882-$D$880)))) + (('DAT IR'!$X179-'DAT IR'!$C$3)*EXP(-'DAT IR'!$P179*24*(D882-D880)))</f>
        <v>3764.7799090302824</v>
      </c>
      <c r="F882" s="23"/>
      <c r="G882" s="26">
        <f t="shared" si="41"/>
        <v>1.5933609168796465</v>
      </c>
      <c r="H882" s="32"/>
      <c r="I882" s="85"/>
    </row>
    <row r="883" spans="3:9" x14ac:dyDescent="0.25">
      <c r="C883" s="24">
        <f t="shared" si="39"/>
        <v>0.60972222222222028</v>
      </c>
      <c r="D883" s="24">
        <f t="shared" si="40"/>
        <v>0.94305555555555343</v>
      </c>
      <c r="E883" s="25">
        <f>('DAT IR'!$C$3) + ('DAT IR'!W179*(1-EXP(-'DAT IR'!$P179*24*(D883-$D$880)))) + (('DAT IR'!$X179-'DAT IR'!$C$3)*EXP(-'DAT IR'!$P179*24*(D883-D880)))</f>
        <v>3766.3706165574067</v>
      </c>
      <c r="F883" s="23"/>
      <c r="G883" s="26">
        <f t="shared" si="41"/>
        <v>1.590707527124323</v>
      </c>
      <c r="H883" s="32"/>
      <c r="I883" s="85"/>
    </row>
    <row r="884" spans="3:9" x14ac:dyDescent="0.25">
      <c r="C884" s="24">
        <f t="shared" si="39"/>
        <v>0.61041666666666472</v>
      </c>
      <c r="D884" s="24">
        <f t="shared" si="40"/>
        <v>0.94374999999999787</v>
      </c>
      <c r="E884" s="25">
        <f>('DAT IR'!$C$3) + ('DAT IR'!W179*(1-EXP(-'DAT IR'!$P179*24*(D884-$D$880)))) + (('DAT IR'!$X179-'DAT IR'!$C$3)*EXP(-'DAT IR'!$P179*24*(D884-D880)))</f>
        <v>3767.9586751134084</v>
      </c>
      <c r="F884" s="23"/>
      <c r="G884" s="26">
        <f t="shared" si="41"/>
        <v>1.5880585560016698</v>
      </c>
      <c r="H884" s="32"/>
      <c r="I884" s="85"/>
    </row>
    <row r="885" spans="3:9" x14ac:dyDescent="0.25">
      <c r="C885" s="24">
        <f t="shared" si="39"/>
        <v>0.61111111111110916</v>
      </c>
      <c r="D885" s="24">
        <f t="shared" si="40"/>
        <v>0.94444444444444231</v>
      </c>
      <c r="E885" s="25">
        <f>('DAT IR'!$C$3) + ('DAT IR'!W179*(1-EXP(-'DAT IR'!$P179*24*(D885-$D$880)))) + (('DAT IR'!$X179-'DAT IR'!$C$3)*EXP(-'DAT IR'!$P179*24*(D885-D880)))</f>
        <v>3769.5440891095623</v>
      </c>
      <c r="F885" s="23"/>
      <c r="G885" s="26">
        <f t="shared" si="41"/>
        <v>1.5854139961538749</v>
      </c>
      <c r="H885" s="32"/>
      <c r="I885" s="85"/>
    </row>
    <row r="886" spans="3:9" x14ac:dyDescent="0.25">
      <c r="C886" s="24">
        <f t="shared" si="39"/>
        <v>0.6118055555555536</v>
      </c>
      <c r="D886" s="24">
        <f t="shared" si="40"/>
        <v>0.94513888888888675</v>
      </c>
      <c r="E886" s="25">
        <f>('DAT IR'!$C$3) + ('DAT IR'!W180*(1-EXP(-'DAT IR'!$P180*24*(D886-$D$885)))) + (('DAT IR'!$X180-'DAT IR'!$C$3)*EXP(-'DAT IR'!$P180*24*(D886-D885)))</f>
        <v>3771.1268629497968</v>
      </c>
      <c r="F886" s="23"/>
      <c r="G886" s="26">
        <f t="shared" si="41"/>
        <v>1.5827738402344949</v>
      </c>
      <c r="H886" s="32"/>
      <c r="I886" s="85"/>
    </row>
    <row r="887" spans="3:9" x14ac:dyDescent="0.25">
      <c r="C887" s="24">
        <f t="shared" si="39"/>
        <v>0.61249999999999805</v>
      </c>
      <c r="D887" s="24">
        <f t="shared" si="40"/>
        <v>0.94583333333333119</v>
      </c>
      <c r="E887" s="25">
        <f>('DAT IR'!$C$3) + ('DAT IR'!W180*(1-EXP(-'DAT IR'!$P180*24*(D887-$D$885)))) + (('DAT IR'!$X180-'DAT IR'!$C$3)*EXP(-'DAT IR'!$P180*24*(D887-D885)))</f>
        <v>3772.707001030707</v>
      </c>
      <c r="F887" s="23"/>
      <c r="G887" s="26">
        <f t="shared" si="41"/>
        <v>1.5801380809102739</v>
      </c>
      <c r="H887" s="32"/>
      <c r="I887" s="85"/>
    </row>
    <row r="888" spans="3:9" x14ac:dyDescent="0.25">
      <c r="C888" s="24">
        <f t="shared" si="39"/>
        <v>0.61319444444444249</v>
      </c>
      <c r="D888" s="24">
        <f t="shared" si="40"/>
        <v>0.94652777777777564</v>
      </c>
      <c r="E888" s="25">
        <f>('DAT IR'!$C$3) + ('DAT IR'!W180*(1-EXP(-'DAT IR'!$P180*24*(D888-$D$885)))) + (('DAT IR'!$X180-'DAT IR'!$C$3)*EXP(-'DAT IR'!$P180*24*(D888-D885)))</f>
        <v>3774.2845077415664</v>
      </c>
      <c r="F888" s="23"/>
      <c r="G888" s="26">
        <f t="shared" si="41"/>
        <v>1.5775067108593248</v>
      </c>
      <c r="H888" s="32"/>
      <c r="I888" s="85"/>
    </row>
    <row r="889" spans="3:9" x14ac:dyDescent="0.25">
      <c r="C889" s="24">
        <f t="shared" si="39"/>
        <v>0.61388888888888693</v>
      </c>
      <c r="D889" s="24">
        <f t="shared" si="40"/>
        <v>0.94722222222222008</v>
      </c>
      <c r="E889" s="25">
        <f>('DAT IR'!$C$3) + ('DAT IR'!W180*(1-EXP(-'DAT IR'!$P180*24*(D889-$D$885)))) + (('DAT IR'!$X180-'DAT IR'!$C$3)*EXP(-'DAT IR'!$P180*24*(D889-D885)))</f>
        <v>3775.8593874643393</v>
      </c>
      <c r="F889" s="23"/>
      <c r="G889" s="26">
        <f t="shared" si="41"/>
        <v>1.5748797227729483</v>
      </c>
      <c r="H889" s="32"/>
      <c r="I889" s="85"/>
    </row>
    <row r="890" spans="3:9" x14ac:dyDescent="0.25">
      <c r="C890" s="24">
        <f t="shared" si="39"/>
        <v>0.61458333333333137</v>
      </c>
      <c r="D890" s="24">
        <f t="shared" si="40"/>
        <v>0.94791666666666452</v>
      </c>
      <c r="E890" s="25">
        <f>('DAT IR'!$C$3) + ('DAT IR'!W180*(1-EXP(-'DAT IR'!$P180*24*(D890-$D$885)))) + (('DAT IR'!$X180-'DAT IR'!$C$3)*EXP(-'DAT IR'!$P180*24*(D890-D885)))</f>
        <v>3777.4316445736927</v>
      </c>
      <c r="F890" s="23"/>
      <c r="G890" s="26">
        <f t="shared" si="41"/>
        <v>1.5722571093533588</v>
      </c>
      <c r="H890" s="32"/>
      <c r="I890" s="85"/>
    </row>
    <row r="891" spans="3:9" x14ac:dyDescent="0.25">
      <c r="C891" s="24">
        <f t="shared" si="39"/>
        <v>0.61527777777777581</v>
      </c>
      <c r="D891" s="24">
        <f t="shared" si="40"/>
        <v>0.94861111111110896</v>
      </c>
      <c r="E891" s="25">
        <f>('DAT IR'!$C$3) + ('DAT IR'!W181*(1-EXP(-'DAT IR'!$P181*24*(D891-$D$890)))) + (('DAT IR'!$X181-'DAT IR'!$C$3)*EXP(-'DAT IR'!$P181*24*(D891-D890)))</f>
        <v>3779.0012834370082</v>
      </c>
      <c r="F891" s="23"/>
      <c r="G891" s="26">
        <f t="shared" si="41"/>
        <v>1.5696388633155038</v>
      </c>
      <c r="H891" s="32"/>
      <c r="I891" s="85"/>
    </row>
    <row r="892" spans="3:9" x14ac:dyDescent="0.25">
      <c r="C892" s="24">
        <f t="shared" si="39"/>
        <v>0.61597222222222026</v>
      </c>
      <c r="D892" s="24">
        <f t="shared" si="40"/>
        <v>0.9493055555555534</v>
      </c>
      <c r="E892" s="25">
        <f>('DAT IR'!$C$3) + ('DAT IR'!W181*(1-EXP(-'DAT IR'!$P181*24*(D892-$D$890)))) + (('DAT IR'!$X181-'DAT IR'!$C$3)*EXP(-'DAT IR'!$P181*24*(D892-D890)))</f>
        <v>3780.5683084143948</v>
      </c>
      <c r="F892" s="23"/>
      <c r="G892" s="26">
        <f t="shared" si="41"/>
        <v>1.567024977386609</v>
      </c>
      <c r="H892" s="32"/>
      <c r="I892" s="85"/>
    </row>
    <row r="893" spans="3:9" x14ac:dyDescent="0.25">
      <c r="C893" s="24">
        <f t="shared" si="39"/>
        <v>0.6166666666666647</v>
      </c>
      <c r="D893" s="24">
        <f t="shared" si="40"/>
        <v>0.94999999999999785</v>
      </c>
      <c r="E893" s="25">
        <f>('DAT IR'!$C$3) + ('DAT IR'!W181*(1-EXP(-'DAT IR'!$P181*24*(D893-$D$890)))) + (('DAT IR'!$X181-'DAT IR'!$C$3)*EXP(-'DAT IR'!$P181*24*(D893-D890)))</f>
        <v>3782.1327238587005</v>
      </c>
      <c r="F893" s="23"/>
      <c r="G893" s="26">
        <f t="shared" si="41"/>
        <v>1.5644154443057232</v>
      </c>
      <c r="H893" s="32"/>
      <c r="I893" s="85"/>
    </row>
    <row r="894" spans="3:9" x14ac:dyDescent="0.25">
      <c r="C894" s="24">
        <f t="shared" si="39"/>
        <v>0.61736111111110914</v>
      </c>
      <c r="D894" s="24">
        <f t="shared" si="40"/>
        <v>0.95069444444444229</v>
      </c>
      <c r="E894" s="25">
        <f>('DAT IR'!$C$3) + ('DAT IR'!W181*(1-EXP(-'DAT IR'!$P181*24*(D894-$D$890)))) + (('DAT IR'!$X181-'DAT IR'!$C$3)*EXP(-'DAT IR'!$P181*24*(D894-D890)))</f>
        <v>3783.6945341155251</v>
      </c>
      <c r="F894" s="23"/>
      <c r="G894" s="26">
        <f t="shared" si="41"/>
        <v>1.5618102568246286</v>
      </c>
      <c r="H894" s="32"/>
      <c r="I894" s="85"/>
    </row>
    <row r="895" spans="3:9" x14ac:dyDescent="0.25">
      <c r="C895" s="24">
        <f t="shared" si="39"/>
        <v>0.61805555555555358</v>
      </c>
      <c r="D895" s="24">
        <f t="shared" si="40"/>
        <v>0.95138888888888673</v>
      </c>
      <c r="E895" s="25">
        <f>('DAT IR'!$C$3) + ('DAT IR'!W181*(1-EXP(-'DAT IR'!$P181*24*(D895-$D$890)))) + (('DAT IR'!$X181-'DAT IR'!$C$3)*EXP(-'DAT IR'!$P181*24*(D895-D890)))</f>
        <v>3785.2537435232316</v>
      </c>
      <c r="F895" s="23"/>
      <c r="G895" s="26">
        <f t="shared" si="41"/>
        <v>1.5592094077064758</v>
      </c>
      <c r="H895" s="32"/>
      <c r="I895" s="85"/>
    </row>
    <row r="896" spans="3:9" x14ac:dyDescent="0.25">
      <c r="C896" s="24">
        <f t="shared" si="39"/>
        <v>0.61874999999999802</v>
      </c>
      <c r="D896" s="24">
        <f t="shared" si="40"/>
        <v>0.95208333333333117</v>
      </c>
      <c r="E896" s="25">
        <f>('DAT IR'!$C$3) + ('DAT IR'!W182*(1-EXP(-'DAT IR'!$P182*24*(D896-$D$895)))) + (('DAT IR'!$X182-'DAT IR'!$C$3)*EXP(-'DAT IR'!$P182*24*(D896-D895)))</f>
        <v>3786.8103564129578</v>
      </c>
      <c r="F896" s="23"/>
      <c r="G896" s="26">
        <f t="shared" si="41"/>
        <v>1.5566128897262388</v>
      </c>
      <c r="H896" s="32"/>
      <c r="I896" s="85"/>
    </row>
    <row r="897" spans="3:9" x14ac:dyDescent="0.25">
      <c r="C897" s="24">
        <f t="shared" si="39"/>
        <v>0.61944444444444247</v>
      </c>
      <c r="D897" s="24">
        <f t="shared" si="40"/>
        <v>0.95277777777777561</v>
      </c>
      <c r="E897" s="25">
        <f>('DAT IR'!$C$3) + ('DAT IR'!W182*(1-EXP(-'DAT IR'!$P182*24*(D897-$D$895)))) + (('DAT IR'!$X182-'DAT IR'!$C$3)*EXP(-'DAT IR'!$P182*24*(D897-D895)))</f>
        <v>3788.364377108629</v>
      </c>
      <c r="F897" s="23"/>
      <c r="G897" s="26">
        <f t="shared" si="41"/>
        <v>1.55402069567117</v>
      </c>
      <c r="H897" s="32"/>
      <c r="I897" s="85"/>
    </row>
    <row r="898" spans="3:9" x14ac:dyDescent="0.25">
      <c r="C898" s="24">
        <f t="shared" si="39"/>
        <v>0.62013888888888691</v>
      </c>
      <c r="D898" s="24">
        <f t="shared" si="40"/>
        <v>0.95347222222222006</v>
      </c>
      <c r="E898" s="25">
        <f>('DAT IR'!$C$3) + ('DAT IR'!W182*(1-EXP(-'DAT IR'!$P182*24*(D898-$D$895)))) + (('DAT IR'!$X182-'DAT IR'!$C$3)*EXP(-'DAT IR'!$P182*24*(D898-D895)))</f>
        <v>3789.9158099269716</v>
      </c>
      <c r="F898" s="23"/>
      <c r="G898" s="26">
        <f t="shared" si="41"/>
        <v>1.5514328183426187</v>
      </c>
      <c r="H898" s="32"/>
      <c r="I898" s="85"/>
    </row>
    <row r="899" spans="3:9" x14ac:dyDescent="0.25">
      <c r="C899" s="24">
        <f t="shared" si="39"/>
        <v>0.62083333333333135</v>
      </c>
      <c r="D899" s="24">
        <f t="shared" si="40"/>
        <v>0.9541666666666645</v>
      </c>
      <c r="E899" s="25">
        <f>('DAT IR'!$C$3) + ('DAT IR'!W182*(1-EXP(-'DAT IR'!$P182*24*(D899-$D$895)))) + (('DAT IR'!$X182-'DAT IR'!$C$3)*EXP(-'DAT IR'!$P182*24*(D899-D895)))</f>
        <v>3791.4646591775213</v>
      </c>
      <c r="F899" s="23"/>
      <c r="G899" s="26">
        <f t="shared" si="41"/>
        <v>1.5488492505496652</v>
      </c>
      <c r="H899" s="32"/>
      <c r="I899" s="85"/>
    </row>
    <row r="900" spans="3:9" x14ac:dyDescent="0.25">
      <c r="C900" s="24">
        <f t="shared" si="39"/>
        <v>0.62152777777777579</v>
      </c>
      <c r="D900" s="24">
        <f t="shared" si="40"/>
        <v>0.95486111111110894</v>
      </c>
      <c r="E900" s="25">
        <f>('DAT IR'!$C$3) + ('DAT IR'!W182*(1-EXP(-'DAT IR'!$P182*24*(D900-$D$895)))) + (('DAT IR'!$X182-'DAT IR'!$C$3)*EXP(-'DAT IR'!$P182*24*(D900-D895)))</f>
        <v>3793.0109291626386</v>
      </c>
      <c r="F900" s="23"/>
      <c r="G900" s="26">
        <f t="shared" si="41"/>
        <v>1.5462699851173056</v>
      </c>
      <c r="H900" s="32"/>
      <c r="I900" s="85"/>
    </row>
    <row r="901" spans="3:9" x14ac:dyDescent="0.25">
      <c r="C901" s="24">
        <f t="shared" si="39"/>
        <v>0.62222222222222023</v>
      </c>
      <c r="D901" s="24">
        <f t="shared" si="40"/>
        <v>0.95555555555555338</v>
      </c>
      <c r="E901" s="25">
        <f>('DAT IR'!$C$3) + ('DAT IR'!W183*(1-EXP(-'DAT IR'!$P183*24*(D901-$D$900)))) + (('DAT IR'!$X183-'DAT IR'!$C$3)*EXP(-'DAT IR'!$P183*24*(D901-D900)))</f>
        <v>3794.5546241775182</v>
      </c>
      <c r="F901" s="23"/>
      <c r="G901" s="26">
        <f t="shared" si="41"/>
        <v>1.5436950148796313</v>
      </c>
      <c r="H901" s="32"/>
      <c r="I901" s="85"/>
    </row>
    <row r="902" spans="3:9" x14ac:dyDescent="0.25">
      <c r="C902" s="24">
        <f t="shared" ref="C902:C965" si="42">C901+$B$2</f>
        <v>0.62291666666666468</v>
      </c>
      <c r="D902" s="24">
        <f t="shared" ref="D902:D965" si="43">D901+$B$2</f>
        <v>0.95624999999999782</v>
      </c>
      <c r="E902" s="25">
        <f>('DAT IR'!$C$3) + ('DAT IR'!W183*(1-EXP(-'DAT IR'!$P183*24*(D902-$D$900)))) + (('DAT IR'!$X183-'DAT IR'!$C$3)*EXP(-'DAT IR'!$P183*24*(D902-D900)))</f>
        <v>3796.0957485102035</v>
      </c>
      <c r="F902" s="23"/>
      <c r="G902" s="26">
        <f t="shared" ref="G902:G965" si="44">E902-E901</f>
        <v>1.5411243326852855</v>
      </c>
      <c r="H902" s="32"/>
      <c r="I902" s="85"/>
    </row>
    <row r="903" spans="3:9" x14ac:dyDescent="0.25">
      <c r="C903" s="24">
        <f t="shared" si="42"/>
        <v>0.62361111111110912</v>
      </c>
      <c r="D903" s="24">
        <f t="shared" si="43"/>
        <v>0.95694444444444227</v>
      </c>
      <c r="E903" s="25">
        <f>('DAT IR'!$C$3) + ('DAT IR'!W183*(1-EXP(-'DAT IR'!$P183*24*(D903-$D$900)))) + (('DAT IR'!$X183-'DAT IR'!$C$3)*EXP(-'DAT IR'!$P183*24*(D903-D900)))</f>
        <v>3797.634306441596</v>
      </c>
      <c r="F903" s="23"/>
      <c r="G903" s="26">
        <f t="shared" si="44"/>
        <v>1.5385579313924609</v>
      </c>
      <c r="H903" s="32"/>
      <c r="I903" s="85"/>
    </row>
    <row r="904" spans="3:9" x14ac:dyDescent="0.25">
      <c r="C904" s="24">
        <f t="shared" si="42"/>
        <v>0.62430555555555356</v>
      </c>
      <c r="D904" s="24">
        <f t="shared" si="43"/>
        <v>0.95763888888888671</v>
      </c>
      <c r="E904" s="25">
        <f>('DAT IR'!$C$3) + ('DAT IR'!W183*(1-EXP(-'DAT IR'!$P183*24*(D904-$D$900)))) + (('DAT IR'!$X183-'DAT IR'!$C$3)*EXP(-'DAT IR'!$P183*24*(D904-D900)))</f>
        <v>3799.170302245469</v>
      </c>
      <c r="F904" s="23"/>
      <c r="G904" s="26">
        <f t="shared" si="44"/>
        <v>1.5359958038729928</v>
      </c>
      <c r="H904" s="32"/>
      <c r="I904" s="85"/>
    </row>
    <row r="905" spans="3:9" x14ac:dyDescent="0.25">
      <c r="C905" s="34">
        <f t="shared" si="42"/>
        <v>0.624999999999998</v>
      </c>
      <c r="D905" s="34">
        <f t="shared" si="43"/>
        <v>0.95833333333333115</v>
      </c>
      <c r="E905" s="35">
        <f>('DAT IR'!$C$3) + ('DAT IR'!W183*(1-EXP(-'DAT IR'!$P183*24*(D905-$D$900)))) + (('DAT IR'!$X183-'DAT IR'!$C$3)*EXP(-'DAT IR'!$P183*24*(D905-D900)))</f>
        <v>3800.7037401884782</v>
      </c>
      <c r="F905" s="30"/>
      <c r="G905" s="36">
        <f t="shared" si="44"/>
        <v>1.5334379430091758</v>
      </c>
      <c r="H905" s="32"/>
      <c r="I905" s="85"/>
    </row>
    <row r="906" spans="3:9" x14ac:dyDescent="0.25">
      <c r="C906" s="24">
        <f t="shared" si="42"/>
        <v>0.62569444444444244</v>
      </c>
      <c r="D906" s="24">
        <f t="shared" si="43"/>
        <v>0.95902777777777559</v>
      </c>
      <c r="E906" s="25">
        <f>('DAT IR'!$C$3) + ('DAT IR'!W184*(1-EXP(-'DAT IR'!$P184*24*(D906-$D$905)))) + (('DAT IR'!$X184-'DAT IR'!$C$3)*EXP(-'DAT IR'!$P184*24*(D906-D905)))</f>
        <v>3802.2346245301746</v>
      </c>
      <c r="F906" s="23" t="s">
        <v>172</v>
      </c>
      <c r="G906" s="26">
        <f t="shared" si="44"/>
        <v>1.5308843416964919</v>
      </c>
      <c r="H906" s="32"/>
      <c r="I906" s="85"/>
    </row>
    <row r="907" spans="3:9" x14ac:dyDescent="0.25">
      <c r="C907" s="24">
        <f t="shared" si="42"/>
        <v>0.62638888888888689</v>
      </c>
      <c r="D907" s="24">
        <f t="shared" si="43"/>
        <v>0.95972222222222003</v>
      </c>
      <c r="E907" s="25">
        <f>('DAT IR'!$C$3) + ('DAT IR'!W184*(1-EXP(-'DAT IR'!$P184*24*(D907-$D$905)))) + (('DAT IR'!$X184-'DAT IR'!$C$3)*EXP(-'DAT IR'!$P184*24*(D907-D905)))</f>
        <v>3803.7629595230155</v>
      </c>
      <c r="F907" s="23"/>
      <c r="G907" s="26">
        <f t="shared" si="44"/>
        <v>1.5283349928408825</v>
      </c>
      <c r="H907" s="32"/>
      <c r="I907" s="85"/>
    </row>
    <row r="908" spans="3:9" x14ac:dyDescent="0.25">
      <c r="C908" s="24">
        <f t="shared" si="42"/>
        <v>0.62708333333333133</v>
      </c>
      <c r="D908" s="24">
        <f t="shared" si="43"/>
        <v>0.96041666666666448</v>
      </c>
      <c r="E908" s="25">
        <f>('DAT IR'!$C$3) + ('DAT IR'!W184*(1-EXP(-'DAT IR'!$P184*24*(D908-$D$905)))) + (('DAT IR'!$X184-'DAT IR'!$C$3)*EXP(-'DAT IR'!$P184*24*(D908-D905)))</f>
        <v>3805.2887494123775</v>
      </c>
      <c r="F908" s="23"/>
      <c r="G908" s="26">
        <f t="shared" si="44"/>
        <v>1.5257898893619313</v>
      </c>
      <c r="H908" s="32"/>
      <c r="I908" s="85"/>
    </row>
    <row r="909" spans="3:9" x14ac:dyDescent="0.25">
      <c r="C909" s="24">
        <f t="shared" si="42"/>
        <v>0.62777777777777577</v>
      </c>
      <c r="D909" s="24">
        <f t="shared" si="43"/>
        <v>0.96111111111110892</v>
      </c>
      <c r="E909" s="25">
        <f>('DAT IR'!$C$3) + ('DAT IR'!W184*(1-EXP(-'DAT IR'!$P184*24*(D909-$D$905)))) + (('DAT IR'!$X184-'DAT IR'!$C$3)*EXP(-'DAT IR'!$P184*24*(D909-D905)))</f>
        <v>3806.8119984365662</v>
      </c>
      <c r="F909" s="23"/>
      <c r="G909" s="26">
        <f t="shared" si="44"/>
        <v>1.5232490241887717</v>
      </c>
      <c r="H909" s="32"/>
      <c r="I909" s="85"/>
    </row>
    <row r="910" spans="3:9" x14ac:dyDescent="0.25">
      <c r="C910" s="24">
        <f t="shared" si="42"/>
        <v>0.62847222222222021</v>
      </c>
      <c r="D910" s="24">
        <f t="shared" si="43"/>
        <v>0.96180555555555336</v>
      </c>
      <c r="E910" s="25">
        <f>('DAT IR'!$C$3) + ('DAT IR'!W184*(1-EXP(-'DAT IR'!$P184*24*(D910-$D$905)))) + (('DAT IR'!$X184-'DAT IR'!$C$3)*EXP(-'DAT IR'!$P184*24*(D910-D905)))</f>
        <v>3808.33271082683</v>
      </c>
      <c r="F910" s="23"/>
      <c r="G910" s="26">
        <f t="shared" si="44"/>
        <v>1.520712390263725</v>
      </c>
      <c r="H910" s="32"/>
      <c r="I910" s="85"/>
    </row>
    <row r="911" spans="3:9" x14ac:dyDescent="0.25">
      <c r="C911" s="24">
        <f t="shared" si="42"/>
        <v>0.62916666666666465</v>
      </c>
      <c r="D911" s="24">
        <f t="shared" si="43"/>
        <v>0.9624999999999978</v>
      </c>
      <c r="E911" s="25">
        <f>('DAT IR'!$C$3) + ('DAT IR'!W185*(1-EXP(-'DAT IR'!$P185*24*(D911-$D$910)))) + (('DAT IR'!$X185-'DAT IR'!$C$3)*EXP(-'DAT IR'!$P185*24*(D911-D910)))</f>
        <v>3809.8508908073709</v>
      </c>
      <c r="F911" s="23"/>
      <c r="G911" s="26">
        <f t="shared" si="44"/>
        <v>1.5181799805409355</v>
      </c>
      <c r="H911" s="32"/>
      <c r="I911" s="85"/>
    </row>
    <row r="912" spans="3:9" x14ac:dyDescent="0.25">
      <c r="C912" s="24">
        <f t="shared" si="42"/>
        <v>0.6298611111111091</v>
      </c>
      <c r="D912" s="24">
        <f t="shared" si="43"/>
        <v>0.96319444444444224</v>
      </c>
      <c r="E912" s="25">
        <f>('DAT IR'!$C$3) + ('DAT IR'!W185*(1-EXP(-'DAT IR'!$P185*24*(D912-$D$910)))) + (('DAT IR'!$X185-'DAT IR'!$C$3)*EXP(-'DAT IR'!$P185*24*(D912-D910)))</f>
        <v>3811.3665425953568</v>
      </c>
      <c r="F912" s="23"/>
      <c r="G912" s="26">
        <f t="shared" si="44"/>
        <v>1.5156517879859166</v>
      </c>
      <c r="H912" s="32"/>
      <c r="I912" s="85"/>
    </row>
    <row r="913" spans="3:9" x14ac:dyDescent="0.25">
      <c r="C913" s="24">
        <f t="shared" si="42"/>
        <v>0.63055555555555354</v>
      </c>
      <c r="D913" s="24">
        <f t="shared" si="43"/>
        <v>0.96388888888888669</v>
      </c>
      <c r="E913" s="25">
        <f>('DAT IR'!$C$3) + ('DAT IR'!W185*(1-EXP(-'DAT IR'!$P185*24*(D913-$D$910)))) + (('DAT IR'!$X185-'DAT IR'!$C$3)*EXP(-'DAT IR'!$P185*24*(D913-D910)))</f>
        <v>3812.8796704009319</v>
      </c>
      <c r="F913" s="23"/>
      <c r="G913" s="26">
        <f t="shared" si="44"/>
        <v>1.5131278055750954</v>
      </c>
      <c r="H913" s="32"/>
      <c r="I913" s="85"/>
    </row>
    <row r="914" spans="3:9" x14ac:dyDescent="0.25">
      <c r="C914" s="24">
        <f t="shared" si="42"/>
        <v>0.63124999999999798</v>
      </c>
      <c r="D914" s="24">
        <f t="shared" si="43"/>
        <v>0.96458333333333113</v>
      </c>
      <c r="E914" s="25">
        <f>('DAT IR'!$C$3) + ('DAT IR'!W185*(1-EXP(-'DAT IR'!$P185*24*(D914-$D$910)))) + (('DAT IR'!$X185-'DAT IR'!$C$3)*EXP(-'DAT IR'!$P185*24*(D914-D910)))</f>
        <v>3814.3902784272309</v>
      </c>
      <c r="F914" s="23"/>
      <c r="G914" s="26">
        <f t="shared" si="44"/>
        <v>1.5106080262989963</v>
      </c>
      <c r="H914" s="32"/>
      <c r="I914" s="85"/>
    </row>
    <row r="915" spans="3:9" x14ac:dyDescent="0.25">
      <c r="C915" s="24">
        <f t="shared" si="42"/>
        <v>0.63194444444444242</v>
      </c>
      <c r="D915" s="24">
        <f t="shared" si="43"/>
        <v>0.96527777777777557</v>
      </c>
      <c r="E915" s="25">
        <f>('DAT IR'!$C$3) + ('DAT IR'!W185*(1-EXP(-'DAT IR'!$P185*24*(D915-$D$910)))) + (('DAT IR'!$X185-'DAT IR'!$C$3)*EXP(-'DAT IR'!$P185*24*(D915-D910)))</f>
        <v>3815.8983708703877</v>
      </c>
      <c r="F915" s="23"/>
      <c r="G915" s="26">
        <f t="shared" si="44"/>
        <v>1.5080924431567837</v>
      </c>
      <c r="H915" s="32"/>
      <c r="I915" s="85"/>
    </row>
    <row r="916" spans="3:9" x14ac:dyDescent="0.25">
      <c r="C916" s="24">
        <f t="shared" si="42"/>
        <v>0.63263888888888686</v>
      </c>
      <c r="D916" s="24">
        <f t="shared" si="43"/>
        <v>0.96597222222222001</v>
      </c>
      <c r="E916" s="25">
        <f>('DAT IR'!$C$3) + ('DAT IR'!W186*(1-EXP(-'DAT IR'!$P186*24*(D916-$D$915)))) + (('DAT IR'!$X186-'DAT IR'!$C$3)*EXP(-'DAT IR'!$P186*24*(D916-D915)))</f>
        <v>3817.4039519195485</v>
      </c>
      <c r="F916" s="23"/>
      <c r="G916" s="26">
        <f t="shared" si="44"/>
        <v>1.5055810491608099</v>
      </c>
      <c r="H916" s="32"/>
      <c r="I916" s="85"/>
    </row>
    <row r="917" spans="3:9" x14ac:dyDescent="0.25">
      <c r="C917" s="24">
        <f t="shared" si="42"/>
        <v>0.63333333333333131</v>
      </c>
      <c r="D917" s="24">
        <f t="shared" si="43"/>
        <v>0.96666666666666445</v>
      </c>
      <c r="E917" s="25">
        <f>('DAT IR'!$C$3) + ('DAT IR'!W186*(1-EXP(-'DAT IR'!$P186*24*(D917-$D$915)))) + (('DAT IR'!$X186-'DAT IR'!$C$3)*EXP(-'DAT IR'!$P186*24*(D917-D915)))</f>
        <v>3818.9070257568847</v>
      </c>
      <c r="F917" s="23"/>
      <c r="G917" s="26">
        <f t="shared" si="44"/>
        <v>1.5030738373361601</v>
      </c>
      <c r="H917" s="32"/>
      <c r="I917" s="85"/>
    </row>
    <row r="918" spans="3:9" x14ac:dyDescent="0.25">
      <c r="C918" s="24">
        <f t="shared" si="42"/>
        <v>0.63402777777777575</v>
      </c>
      <c r="D918" s="24">
        <f t="shared" si="43"/>
        <v>0.9673611111111089</v>
      </c>
      <c r="E918" s="25">
        <f>('DAT IR'!$C$3) + ('DAT IR'!W186*(1-EXP(-'DAT IR'!$P186*24*(D918-$D$915)))) + (('DAT IR'!$X186-'DAT IR'!$C$3)*EXP(-'DAT IR'!$P186*24*(D918-D915)))</f>
        <v>3820.4075965576012</v>
      </c>
      <c r="F918" s="23"/>
      <c r="G918" s="26">
        <f t="shared" si="44"/>
        <v>1.5005708007165595</v>
      </c>
      <c r="H918" s="32"/>
      <c r="I918" s="85"/>
    </row>
    <row r="919" spans="3:9" x14ac:dyDescent="0.25">
      <c r="C919" s="24">
        <f t="shared" si="42"/>
        <v>0.63472222222222019</v>
      </c>
      <c r="D919" s="24">
        <f t="shared" si="43"/>
        <v>0.96805555555555334</v>
      </c>
      <c r="E919" s="25">
        <f>('DAT IR'!$C$3) + ('DAT IR'!W186*(1-EXP(-'DAT IR'!$P186*24*(D919-$D$915)))) + (('DAT IR'!$X186-'DAT IR'!$C$3)*EXP(-'DAT IR'!$P186*24*(D919-D915)))</f>
        <v>3821.9056684899524</v>
      </c>
      <c r="F919" s="23"/>
      <c r="G919" s="26">
        <f t="shared" si="44"/>
        <v>1.4980719323511948</v>
      </c>
      <c r="H919" s="32"/>
      <c r="I919" s="85"/>
    </row>
    <row r="920" spans="3:9" x14ac:dyDescent="0.25">
      <c r="C920" s="24">
        <f t="shared" si="42"/>
        <v>0.63541666666666463</v>
      </c>
      <c r="D920" s="24">
        <f t="shared" si="43"/>
        <v>0.96874999999999778</v>
      </c>
      <c r="E920" s="25">
        <f>('DAT IR'!$C$3) + ('DAT IR'!W186*(1-EXP(-'DAT IR'!$P186*24*(D920-$D$915)))) + (('DAT IR'!$X186-'DAT IR'!$C$3)*EXP(-'DAT IR'!$P186*24*(D920-D915)))</f>
        <v>3823.4012457152498</v>
      </c>
      <c r="F920" s="23"/>
      <c r="G920" s="26">
        <f t="shared" si="44"/>
        <v>1.4955772252974384</v>
      </c>
      <c r="H920" s="32"/>
      <c r="I920" s="85"/>
    </row>
    <row r="921" spans="3:9" x14ac:dyDescent="0.25">
      <c r="C921" s="24">
        <f t="shared" si="42"/>
        <v>0.63611111111110907</v>
      </c>
      <c r="D921" s="24">
        <f t="shared" si="43"/>
        <v>0.96944444444444222</v>
      </c>
      <c r="E921" s="25">
        <f>('DAT IR'!$C$3) + ('DAT IR'!W187*(1-EXP(-'DAT IR'!$P187*24*(D921-$D$920)))) + (('DAT IR'!$X187-'DAT IR'!$C$3)*EXP(-'DAT IR'!$P187*24*(D921-D920)))</f>
        <v>3824.8943323878752</v>
      </c>
      <c r="F921" s="23"/>
      <c r="G921" s="26">
        <f t="shared" si="44"/>
        <v>1.4930866726253953</v>
      </c>
      <c r="H921" s="32"/>
      <c r="I921" s="85"/>
    </row>
    <row r="922" spans="3:9" x14ac:dyDescent="0.25">
      <c r="C922" s="24">
        <f t="shared" si="42"/>
        <v>0.63680555555555352</v>
      </c>
      <c r="D922" s="24">
        <f t="shared" si="43"/>
        <v>0.97013888888888666</v>
      </c>
      <c r="E922" s="25">
        <f>('DAT IR'!$C$3) + ('DAT IR'!W187*(1-EXP(-'DAT IR'!$P187*24*(D922-$D$920)))) + (('DAT IR'!$X187-'DAT IR'!$C$3)*EXP(-'DAT IR'!$P187*24*(D922-D920)))</f>
        <v>3826.3849326552927</v>
      </c>
      <c r="F922" s="23"/>
      <c r="G922" s="26">
        <f t="shared" si="44"/>
        <v>1.4906002674174488</v>
      </c>
      <c r="H922" s="32"/>
      <c r="I922" s="85"/>
    </row>
    <row r="923" spans="3:9" x14ac:dyDescent="0.25">
      <c r="C923" s="24">
        <f t="shared" si="42"/>
        <v>0.63749999999999796</v>
      </c>
      <c r="D923" s="24">
        <f t="shared" si="43"/>
        <v>0.97083333333333111</v>
      </c>
      <c r="E923" s="25">
        <f>('DAT IR'!$C$3) + ('DAT IR'!W187*(1-EXP(-'DAT IR'!$P187*24*(D923-$D$920)))) + (('DAT IR'!$X187-'DAT IR'!$C$3)*EXP(-'DAT IR'!$P187*24*(D923-D920)))</f>
        <v>3827.87305065806</v>
      </c>
      <c r="F923" s="23"/>
      <c r="G923" s="26">
        <f t="shared" si="44"/>
        <v>1.4881180027673508</v>
      </c>
      <c r="H923" s="32"/>
      <c r="I923" s="85"/>
    </row>
    <row r="924" spans="3:9" x14ac:dyDescent="0.25">
      <c r="C924" s="24">
        <f t="shared" si="42"/>
        <v>0.6381944444444424</v>
      </c>
      <c r="D924" s="24">
        <f t="shared" si="43"/>
        <v>0.97152777777777555</v>
      </c>
      <c r="E924" s="25">
        <f>('DAT IR'!$C$3) + ('DAT IR'!W187*(1-EXP(-'DAT IR'!$P187*24*(D924-$D$920)))) + (('DAT IR'!$X187-'DAT IR'!$C$3)*EXP(-'DAT IR'!$P187*24*(D924-D920)))</f>
        <v>3829.3586905298389</v>
      </c>
      <c r="F924" s="23"/>
      <c r="G924" s="26">
        <f t="shared" si="44"/>
        <v>1.4856398717788579</v>
      </c>
      <c r="H924" s="32"/>
      <c r="I924" s="85"/>
    </row>
    <row r="925" spans="3:9" x14ac:dyDescent="0.25">
      <c r="C925" s="24">
        <f t="shared" si="42"/>
        <v>0.63888888888888684</v>
      </c>
      <c r="D925" s="24">
        <f t="shared" si="43"/>
        <v>0.97222222222221999</v>
      </c>
      <c r="E925" s="25">
        <f>('DAT IR'!$C$3) + ('DAT IR'!W187*(1-EXP(-'DAT IR'!$P187*24*(D925-$D$920)))) + (('DAT IR'!$X187-'DAT IR'!$C$3)*EXP(-'DAT IR'!$P187*24*(D925-D920)))</f>
        <v>3830.8418563974074</v>
      </c>
      <c r="F925" s="23"/>
      <c r="G925" s="26">
        <f t="shared" si="44"/>
        <v>1.4831658675684594</v>
      </c>
      <c r="H925" s="32"/>
      <c r="I925" s="85"/>
    </row>
    <row r="926" spans="3:9" x14ac:dyDescent="0.25">
      <c r="C926" s="24">
        <f t="shared" si="42"/>
        <v>0.63958333333333128</v>
      </c>
      <c r="D926" s="24">
        <f t="shared" si="43"/>
        <v>0.97291666666666443</v>
      </c>
      <c r="E926" s="25">
        <f>('DAT IR'!$C$3) + ('DAT IR'!W188*(1-EXP(-'DAT IR'!$P188*24*(D926-$D$925)))) + (('DAT IR'!$X188-'DAT IR'!$C$3)*EXP(-'DAT IR'!$P188*24*(D926-D925)))</f>
        <v>3832.3225523806718</v>
      </c>
      <c r="F926" s="23"/>
      <c r="G926" s="26">
        <f t="shared" si="44"/>
        <v>1.4806959832644679</v>
      </c>
      <c r="H926" s="32"/>
      <c r="I926" s="85"/>
    </row>
    <row r="927" spans="3:9" x14ac:dyDescent="0.25">
      <c r="C927" s="24">
        <f t="shared" si="42"/>
        <v>0.64027777777777573</v>
      </c>
      <c r="D927" s="24">
        <f t="shared" si="43"/>
        <v>0.97361111111110887</v>
      </c>
      <c r="E927" s="25">
        <f>('DAT IR'!$C$3) + ('DAT IR'!W188*(1-EXP(-'DAT IR'!$P188*24*(D927-$D$925)))) + (('DAT IR'!$X188-'DAT IR'!$C$3)*EXP(-'DAT IR'!$P188*24*(D927-D925)))</f>
        <v>3833.8007825926779</v>
      </c>
      <c r="F927" s="23"/>
      <c r="G927" s="26">
        <f t="shared" si="44"/>
        <v>1.4782302120061104</v>
      </c>
      <c r="H927" s="32"/>
      <c r="I927" s="85"/>
    </row>
    <row r="928" spans="3:9" x14ac:dyDescent="0.25">
      <c r="C928" s="24">
        <f t="shared" si="42"/>
        <v>0.64097222222222017</v>
      </c>
      <c r="D928" s="24">
        <f t="shared" si="43"/>
        <v>0.97430555555555332</v>
      </c>
      <c r="E928" s="25">
        <f>('DAT IR'!$C$3) + ('DAT IR'!W188*(1-EXP(-'DAT IR'!$P188*24*(D928-$D$925)))) + (('DAT IR'!$X188-'DAT IR'!$C$3)*EXP(-'DAT IR'!$P188*24*(D928-D925)))</f>
        <v>3835.276551139621</v>
      </c>
      <c r="F928" s="23"/>
      <c r="G928" s="26">
        <f t="shared" si="44"/>
        <v>1.4757685469430726</v>
      </c>
      <c r="H928" s="32"/>
      <c r="I928" s="85"/>
    </row>
    <row r="929" spans="3:9" x14ac:dyDescent="0.25">
      <c r="C929" s="24">
        <f t="shared" si="42"/>
        <v>0.64166666666666461</v>
      </c>
      <c r="D929" s="24">
        <f t="shared" si="43"/>
        <v>0.97499999999999776</v>
      </c>
      <c r="E929" s="25">
        <f>('DAT IR'!$C$3) + ('DAT IR'!W188*(1-EXP(-'DAT IR'!$P188*24*(D929-$D$925)))) + (('DAT IR'!$X188-'DAT IR'!$C$3)*EXP(-'DAT IR'!$P188*24*(D929-D925)))</f>
        <v>3836.7498621208601</v>
      </c>
      <c r="F929" s="23"/>
      <c r="G929" s="26">
        <f t="shared" si="44"/>
        <v>1.4733109812391376</v>
      </c>
      <c r="H929" s="32"/>
      <c r="I929" s="85"/>
    </row>
    <row r="930" spans="3:9" x14ac:dyDescent="0.25">
      <c r="C930" s="24">
        <f t="shared" si="42"/>
        <v>0.64236111111110905</v>
      </c>
      <c r="D930" s="24">
        <f t="shared" si="43"/>
        <v>0.9756944444444422</v>
      </c>
      <c r="E930" s="25">
        <f>('DAT IR'!$C$3) + ('DAT IR'!W188*(1-EXP(-'DAT IR'!$P188*24*(D930-$D$925)))) + (('DAT IR'!$X188-'DAT IR'!$C$3)*EXP(-'DAT IR'!$P188*24*(D930-D925)))</f>
        <v>3838.220719628926</v>
      </c>
      <c r="F930" s="23"/>
      <c r="G930" s="26">
        <f t="shared" si="44"/>
        <v>1.4708575080658193</v>
      </c>
      <c r="H930" s="32"/>
      <c r="I930" s="85"/>
    </row>
    <row r="931" spans="3:9" x14ac:dyDescent="0.25">
      <c r="C931" s="24">
        <f t="shared" si="42"/>
        <v>0.64305555555555349</v>
      </c>
      <c r="D931" s="24">
        <f t="shared" si="43"/>
        <v>0.97638888888888664</v>
      </c>
      <c r="E931" s="25">
        <f>('DAT IR'!$C$3) + ('DAT IR'!W189*(1-EXP(-'DAT IR'!$P189*24*(D931-$D$930)))) + (('DAT IR'!$X189-'DAT IR'!$C$3)*EXP(-'DAT IR'!$P189*24*(D931-D930)))</f>
        <v>3839.6891277495347</v>
      </c>
      <c r="F931" s="23"/>
      <c r="G931" s="26">
        <f t="shared" si="44"/>
        <v>1.4684081206087285</v>
      </c>
      <c r="H931" s="32"/>
      <c r="I931" s="85"/>
    </row>
    <row r="932" spans="3:9" x14ac:dyDescent="0.25">
      <c r="C932" s="24">
        <f t="shared" si="42"/>
        <v>0.64374999999999793</v>
      </c>
      <c r="D932" s="24">
        <f t="shared" si="43"/>
        <v>0.97708333333333108</v>
      </c>
      <c r="E932" s="25">
        <f>('DAT IR'!$C$3) + ('DAT IR'!W189*(1-EXP(-'DAT IR'!$P189*24*(D932-$D$930)))) + (('DAT IR'!$X189-'DAT IR'!$C$3)*EXP(-'DAT IR'!$P189*24*(D932-D930)))</f>
        <v>3841.1550905615986</v>
      </c>
      <c r="F932" s="23"/>
      <c r="G932" s="26">
        <f t="shared" si="44"/>
        <v>1.4659628120639354</v>
      </c>
      <c r="H932" s="32"/>
      <c r="I932" s="85"/>
    </row>
    <row r="933" spans="3:9" x14ac:dyDescent="0.25">
      <c r="C933" s="24">
        <f t="shared" si="42"/>
        <v>0.64444444444444238</v>
      </c>
      <c r="D933" s="24">
        <f t="shared" si="43"/>
        <v>0.97777777777777553</v>
      </c>
      <c r="E933" s="25">
        <f>('DAT IR'!$C$3) + ('DAT IR'!W189*(1-EXP(-'DAT IR'!$P189*24*(D933-$D$930)))) + (('DAT IR'!$X189-'DAT IR'!$C$3)*EXP(-'DAT IR'!$P189*24*(D933-D930)))</f>
        <v>3842.618612137238</v>
      </c>
      <c r="F933" s="23"/>
      <c r="G933" s="26">
        <f t="shared" si="44"/>
        <v>1.4635215756393336</v>
      </c>
      <c r="H933" s="32"/>
      <c r="I933" s="85"/>
    </row>
    <row r="934" spans="3:9" x14ac:dyDescent="0.25">
      <c r="C934" s="24">
        <f t="shared" si="42"/>
        <v>0.64513888888888682</v>
      </c>
      <c r="D934" s="24">
        <f t="shared" si="43"/>
        <v>0.97847222222221997</v>
      </c>
      <c r="E934" s="25">
        <f>('DAT IR'!$C$3) + ('DAT IR'!W189*(1-EXP(-'DAT IR'!$P189*24*(D934-$D$930)))) + (('DAT IR'!$X189-'DAT IR'!$C$3)*EXP(-'DAT IR'!$P189*24*(D934-D930)))</f>
        <v>3844.0796965417917</v>
      </c>
      <c r="F934" s="23"/>
      <c r="G934" s="26">
        <f t="shared" si="44"/>
        <v>1.4610844045537306</v>
      </c>
      <c r="H934" s="32"/>
      <c r="I934" s="85"/>
    </row>
    <row r="935" spans="3:9" x14ac:dyDescent="0.25">
      <c r="C935" s="24">
        <f t="shared" si="42"/>
        <v>0.64583333333333126</v>
      </c>
      <c r="D935" s="24">
        <f t="shared" si="43"/>
        <v>0.97916666666666441</v>
      </c>
      <c r="E935" s="25">
        <f>('DAT IR'!$C$3) + ('DAT IR'!W189*(1-EXP(-'DAT IR'!$P189*24*(D935-$D$930)))) + (('DAT IR'!$X189-'DAT IR'!$C$3)*EXP(-'DAT IR'!$P189*24*(D935-D930)))</f>
        <v>3845.5383478338281</v>
      </c>
      <c r="F935" s="23"/>
      <c r="G935" s="26">
        <f t="shared" si="44"/>
        <v>1.458651292036393</v>
      </c>
      <c r="H935" s="32"/>
      <c r="I935" s="85"/>
    </row>
    <row r="936" spans="3:9" x14ac:dyDescent="0.25">
      <c r="C936" s="24">
        <f t="shared" si="42"/>
        <v>0.6465277777777757</v>
      </c>
      <c r="D936" s="24">
        <f t="shared" si="43"/>
        <v>0.97986111111110885</v>
      </c>
      <c r="E936" s="25">
        <f>('DAT IR'!$C$3) + ('DAT IR'!W190*(1-EXP(-'DAT IR'!$P190*24*(D936-$D$935)))) + (('DAT IR'!$X190-'DAT IR'!$C$3)*EXP(-'DAT IR'!$P190*24*(D936-D935)))</f>
        <v>3846.9945700651569</v>
      </c>
      <c r="F936" s="23"/>
      <c r="G936" s="26">
        <f t="shared" si="44"/>
        <v>1.4562222313288657</v>
      </c>
      <c r="H936" s="32"/>
      <c r="I936" s="85"/>
    </row>
    <row r="937" spans="3:9" x14ac:dyDescent="0.25">
      <c r="C937" s="24">
        <f t="shared" si="42"/>
        <v>0.64722222222222014</v>
      </c>
      <c r="D937" s="24">
        <f t="shared" si="43"/>
        <v>0.98055555555555329</v>
      </c>
      <c r="E937" s="25">
        <f>('DAT IR'!$C$3) + ('DAT IR'!W190*(1-EXP(-'DAT IR'!$P190*24*(D937-$D$935)))) + (('DAT IR'!$X190-'DAT IR'!$C$3)*EXP(-'DAT IR'!$P190*24*(D937-D935)))</f>
        <v>3848.4483672808419</v>
      </c>
      <c r="F937" s="23"/>
      <c r="G937" s="26">
        <f t="shared" si="44"/>
        <v>1.4537972156849719</v>
      </c>
      <c r="H937" s="32"/>
      <c r="I937" s="85"/>
    </row>
    <row r="938" spans="3:9" x14ac:dyDescent="0.25">
      <c r="C938" s="24">
        <f t="shared" si="42"/>
        <v>0.64791666666666459</v>
      </c>
      <c r="D938" s="24">
        <f t="shared" si="43"/>
        <v>0.98124999999999774</v>
      </c>
      <c r="E938" s="25">
        <f>('DAT IR'!$C$3) + ('DAT IR'!W190*(1-EXP(-'DAT IR'!$P190*24*(D938-$D$935)))) + (('DAT IR'!$X190-'DAT IR'!$C$3)*EXP(-'DAT IR'!$P190*24*(D938-D935)))</f>
        <v>3849.8997435192082</v>
      </c>
      <c r="F938" s="23"/>
      <c r="G938" s="26">
        <f t="shared" si="44"/>
        <v>1.4513762383662652</v>
      </c>
      <c r="H938" s="32"/>
      <c r="I938" s="85"/>
    </row>
    <row r="939" spans="3:9" x14ac:dyDescent="0.25">
      <c r="C939" s="24">
        <f t="shared" si="42"/>
        <v>0.64861111111110903</v>
      </c>
      <c r="D939" s="24">
        <f t="shared" si="43"/>
        <v>0.98194444444444218</v>
      </c>
      <c r="E939" s="25">
        <f>('DAT IR'!$C$3) + ('DAT IR'!W190*(1-EXP(-'DAT IR'!$P190*24*(D939-$D$935)))) + (('DAT IR'!$X190-'DAT IR'!$C$3)*EXP(-'DAT IR'!$P190*24*(D939-D935)))</f>
        <v>3851.3487028118584</v>
      </c>
      <c r="F939" s="23"/>
      <c r="G939" s="26">
        <f t="shared" si="44"/>
        <v>1.4489592926502155</v>
      </c>
      <c r="H939" s="32"/>
      <c r="I939" s="85"/>
    </row>
    <row r="940" spans="3:9" x14ac:dyDescent="0.25">
      <c r="C940" s="24">
        <f t="shared" si="42"/>
        <v>0.64930555555555347</v>
      </c>
      <c r="D940" s="24">
        <f t="shared" si="43"/>
        <v>0.98263888888888662</v>
      </c>
      <c r="E940" s="25">
        <f>('DAT IR'!$C$3) + ('DAT IR'!W190*(1-EXP(-'DAT IR'!$P190*24*(D940-$D$935)))) + (('DAT IR'!$X190-'DAT IR'!$C$3)*EXP(-'DAT IR'!$P190*24*(D940-D935)))</f>
        <v>3852.7952491836804</v>
      </c>
      <c r="F940" s="23"/>
      <c r="G940" s="26">
        <f t="shared" si="44"/>
        <v>1.4465463718220235</v>
      </c>
      <c r="H940" s="32"/>
      <c r="I940" s="85"/>
    </row>
    <row r="941" spans="3:9" x14ac:dyDescent="0.25">
      <c r="C941" s="24">
        <f t="shared" si="42"/>
        <v>0.64999999999999791</v>
      </c>
      <c r="D941" s="24">
        <f t="shared" si="43"/>
        <v>0.98333333333333106</v>
      </c>
      <c r="E941" s="25">
        <f>('DAT IR'!$C$3) + ('DAT IR'!W191*(1-EXP(-'DAT IR'!$P191*24*(D941-$D$940)))) + (('DAT IR'!$X191-'DAT IR'!$C$3)*EXP(-'DAT IR'!$P191*24*(D941-D940)))</f>
        <v>3854.2393866528587</v>
      </c>
      <c r="F941" s="23"/>
      <c r="G941" s="26">
        <f t="shared" si="44"/>
        <v>1.4441374691782585</v>
      </c>
      <c r="H941" s="32"/>
      <c r="I941" s="85"/>
    </row>
    <row r="942" spans="3:9" x14ac:dyDescent="0.25">
      <c r="C942" s="24">
        <f t="shared" si="42"/>
        <v>0.65069444444444235</v>
      </c>
      <c r="D942" s="24">
        <f t="shared" si="43"/>
        <v>0.9840277777777755</v>
      </c>
      <c r="E942" s="25">
        <f>('DAT IR'!$C$3) + ('DAT IR'!W191*(1-EXP(-'DAT IR'!$P191*24*(D942-$D$940)))) + (('DAT IR'!$X191-'DAT IR'!$C$3)*EXP(-'DAT IR'!$P191*24*(D942-D940)))</f>
        <v>3855.6811192308878</v>
      </c>
      <c r="F942" s="23"/>
      <c r="G942" s="26">
        <f t="shared" si="44"/>
        <v>1.4417325780291321</v>
      </c>
      <c r="H942" s="32"/>
      <c r="I942" s="85"/>
    </row>
    <row r="943" spans="3:9" x14ac:dyDescent="0.25">
      <c r="C943" s="24">
        <f t="shared" si="42"/>
        <v>0.6513888888888868</v>
      </c>
      <c r="D943" s="24">
        <f t="shared" si="43"/>
        <v>0.98472222222221995</v>
      </c>
      <c r="E943" s="25">
        <f>('DAT IR'!$C$3) + ('DAT IR'!W191*(1-EXP(-'DAT IR'!$P191*24*(D943-$D$940)))) + (('DAT IR'!$X191-'DAT IR'!$C$3)*EXP(-'DAT IR'!$P191*24*(D943-D940)))</f>
        <v>3857.1204509225813</v>
      </c>
      <c r="F943" s="23"/>
      <c r="G943" s="26">
        <f t="shared" si="44"/>
        <v>1.4393316916934964</v>
      </c>
      <c r="H943" s="32"/>
      <c r="I943" s="85"/>
    </row>
    <row r="944" spans="3:9" x14ac:dyDescent="0.25">
      <c r="C944" s="24">
        <f t="shared" si="42"/>
        <v>0.65208333333333124</v>
      </c>
      <c r="D944" s="24">
        <f t="shared" si="43"/>
        <v>0.98541666666666439</v>
      </c>
      <c r="E944" s="25">
        <f>('DAT IR'!$C$3) + ('DAT IR'!W191*(1-EXP(-'DAT IR'!$P191*24*(D944-$D$940)))) + (('DAT IR'!$X191-'DAT IR'!$C$3)*EXP(-'DAT IR'!$P191*24*(D944-D940)))</f>
        <v>3858.5573857260838</v>
      </c>
      <c r="F944" s="23"/>
      <c r="G944" s="26">
        <f t="shared" si="44"/>
        <v>1.4369348035024814</v>
      </c>
      <c r="H944" s="32"/>
      <c r="I944" s="85"/>
    </row>
    <row r="945" spans="3:9" x14ac:dyDescent="0.25">
      <c r="C945" s="24">
        <f t="shared" si="42"/>
        <v>0.65277777777777568</v>
      </c>
      <c r="D945" s="24">
        <f t="shared" si="43"/>
        <v>0.98611111111110883</v>
      </c>
      <c r="E945" s="25">
        <f>('DAT IR'!$C$3) + ('DAT IR'!W191*(1-EXP(-'DAT IR'!$P191*24*(D945-$D$940)))) + (('DAT IR'!$X191-'DAT IR'!$C$3)*EXP(-'DAT IR'!$P191*24*(D945-D940)))</f>
        <v>3859.9919276328819</v>
      </c>
      <c r="F945" s="23"/>
      <c r="G945" s="26">
        <f t="shared" si="44"/>
        <v>1.4345419067981311</v>
      </c>
      <c r="H945" s="32"/>
      <c r="I945" s="85"/>
    </row>
    <row r="946" spans="3:9" x14ac:dyDescent="0.25">
      <c r="C946" s="24">
        <f t="shared" si="42"/>
        <v>0.65347222222222012</v>
      </c>
      <c r="D946" s="24">
        <f t="shared" si="43"/>
        <v>0.98680555555555327</v>
      </c>
      <c r="E946" s="25">
        <f>('DAT IR'!$C$3) + ('DAT IR'!W192*(1-EXP(-'DAT IR'!$P192*24*(D946-$D$945)))) + (('DAT IR'!$X192-'DAT IR'!$C$3)*EXP(-'DAT IR'!$P192*24*(D946-D945)))</f>
        <v>3861.4240806278144</v>
      </c>
      <c r="F946" s="23"/>
      <c r="G946" s="26">
        <f t="shared" si="44"/>
        <v>1.432152994932494</v>
      </c>
      <c r="H946" s="32"/>
      <c r="I946" s="85"/>
    </row>
    <row r="947" spans="3:9" x14ac:dyDescent="0.25">
      <c r="C947" s="24">
        <f t="shared" si="42"/>
        <v>0.65416666666666456</v>
      </c>
      <c r="D947" s="24">
        <f t="shared" si="43"/>
        <v>0.98749999999999771</v>
      </c>
      <c r="E947" s="25">
        <f>('DAT IR'!$C$3) + ('DAT IR'!W192*(1-EXP(-'DAT IR'!$P192*24*(D947-$D$945)))) + (('DAT IR'!$X192-'DAT IR'!$C$3)*EXP(-'DAT IR'!$P192*24*(D947-D945)))</f>
        <v>3862.8538486890857</v>
      </c>
      <c r="F947" s="23"/>
      <c r="G947" s="26">
        <f t="shared" si="44"/>
        <v>1.4297680612712611</v>
      </c>
      <c r="H947" s="32"/>
      <c r="I947" s="85"/>
    </row>
    <row r="948" spans="3:9" x14ac:dyDescent="0.25">
      <c r="C948" s="24">
        <f t="shared" si="42"/>
        <v>0.65486111111110901</v>
      </c>
      <c r="D948" s="24">
        <f t="shared" si="43"/>
        <v>0.98819444444444215</v>
      </c>
      <c r="E948" s="25">
        <f>('DAT IR'!$C$3) + ('DAT IR'!W192*(1-EXP(-'DAT IR'!$P192*24*(D948-$D$945)))) + (('DAT IR'!$X192-'DAT IR'!$C$3)*EXP(-'DAT IR'!$P192*24*(D948-D945)))</f>
        <v>3864.281235788274</v>
      </c>
      <c r="F948" s="23"/>
      <c r="G948" s="26">
        <f t="shared" si="44"/>
        <v>1.4273870991883086</v>
      </c>
      <c r="H948" s="32"/>
      <c r="I948" s="85"/>
    </row>
    <row r="949" spans="3:9" x14ac:dyDescent="0.25">
      <c r="C949" s="24">
        <f t="shared" si="42"/>
        <v>0.65555555555555345</v>
      </c>
      <c r="D949" s="24">
        <f t="shared" si="43"/>
        <v>0.9888888888888866</v>
      </c>
      <c r="E949" s="25">
        <f>('DAT IR'!$C$3) + ('DAT IR'!W192*(1-EXP(-'DAT IR'!$P192*24*(D949-$D$945)))) + (('DAT IR'!$X192-'DAT IR'!$C$3)*EXP(-'DAT IR'!$P192*24*(D949-D945)))</f>
        <v>3865.7062458903451</v>
      </c>
      <c r="F949" s="23"/>
      <c r="G949" s="26">
        <f t="shared" si="44"/>
        <v>1.4250101020711554</v>
      </c>
      <c r="H949" s="32"/>
      <c r="I949" s="85"/>
    </row>
    <row r="950" spans="3:9" x14ac:dyDescent="0.25">
      <c r="C950" s="24">
        <f t="shared" si="42"/>
        <v>0.65624999999999789</v>
      </c>
      <c r="D950" s="24">
        <f t="shared" si="43"/>
        <v>0.98958333333333104</v>
      </c>
      <c r="E950" s="25">
        <f>('DAT IR'!$C$3) + ('DAT IR'!W192*(1-EXP(-'DAT IR'!$P192*24*(D950-$D$945)))) + (('DAT IR'!$X192-'DAT IR'!$C$3)*EXP(-'DAT IR'!$P192*24*(D950-D945)))</f>
        <v>3867.1288829536611</v>
      </c>
      <c r="F950" s="23"/>
      <c r="G950" s="26">
        <f t="shared" si="44"/>
        <v>1.4226370633159604</v>
      </c>
      <c r="H950" s="32"/>
      <c r="I950" s="85"/>
    </row>
    <row r="951" spans="3:9" x14ac:dyDescent="0.25">
      <c r="C951" s="24">
        <f t="shared" si="42"/>
        <v>0.65694444444444233</v>
      </c>
      <c r="D951" s="24">
        <f t="shared" si="43"/>
        <v>0.99027777777777548</v>
      </c>
      <c r="E951" s="25">
        <f>('DAT IR'!$C$3) + ('DAT IR'!W193*(1-EXP(-'DAT IR'!$P193*24*(D951-$D$950)))) + (('DAT IR'!$X193-'DAT IR'!$C$3)*EXP(-'DAT IR'!$P193*24*(D951-D950)))</f>
        <v>3868.5491509299923</v>
      </c>
      <c r="F951" s="23"/>
      <c r="G951" s="26">
        <f t="shared" si="44"/>
        <v>1.4202679763311608</v>
      </c>
      <c r="H951" s="32"/>
      <c r="I951" s="85"/>
    </row>
    <row r="952" spans="3:9" x14ac:dyDescent="0.25">
      <c r="C952" s="24">
        <f t="shared" si="42"/>
        <v>0.65763888888888677</v>
      </c>
      <c r="D952" s="24">
        <f t="shared" si="43"/>
        <v>0.99097222222221992</v>
      </c>
      <c r="E952" s="25">
        <f>('DAT IR'!$C$3) + ('DAT IR'!W193*(1-EXP(-'DAT IR'!$P193*24*(D952-$D$950)))) + (('DAT IR'!$X193-'DAT IR'!$C$3)*EXP(-'DAT IR'!$P193*24*(D952-D950)))</f>
        <v>3869.9670537645288</v>
      </c>
      <c r="F952" s="23"/>
      <c r="G952" s="26">
        <f t="shared" si="44"/>
        <v>1.4179028345365623</v>
      </c>
      <c r="H952" s="32"/>
      <c r="I952" s="85"/>
    </row>
    <row r="953" spans="3:9" x14ac:dyDescent="0.25">
      <c r="C953" s="24">
        <f t="shared" si="42"/>
        <v>0.65833333333333122</v>
      </c>
      <c r="D953" s="24">
        <f t="shared" si="43"/>
        <v>0.99166666666666436</v>
      </c>
      <c r="E953" s="25">
        <f>('DAT IR'!$C$3) + ('DAT IR'!W193*(1-EXP(-'DAT IR'!$P193*24*(D953-$D$950)))) + (('DAT IR'!$X193-'DAT IR'!$C$3)*EXP(-'DAT IR'!$P193*24*(D953-D950)))</f>
        <v>3871.3825953958899</v>
      </c>
      <c r="F953" s="23"/>
      <c r="G953" s="26">
        <f t="shared" si="44"/>
        <v>1.4155416313610658</v>
      </c>
      <c r="H953" s="32"/>
      <c r="I953" s="85"/>
    </row>
    <row r="954" spans="3:9" x14ac:dyDescent="0.25">
      <c r="C954" s="24">
        <f t="shared" si="42"/>
        <v>0.65902777777777566</v>
      </c>
      <c r="D954" s="24">
        <f t="shared" si="43"/>
        <v>0.99236111111110881</v>
      </c>
      <c r="E954" s="25">
        <f>('DAT IR'!$C$3) + ('DAT IR'!W193*(1-EXP(-'DAT IR'!$P193*24*(D954-$D$950)))) + (('DAT IR'!$X193-'DAT IR'!$C$3)*EXP(-'DAT IR'!$P193*24*(D954-D950)))</f>
        <v>3872.7957797561371</v>
      </c>
      <c r="F954" s="23"/>
      <c r="G954" s="26">
        <f t="shared" si="44"/>
        <v>1.4131843602472145</v>
      </c>
      <c r="H954" s="32"/>
      <c r="I954" s="85"/>
    </row>
    <row r="955" spans="3:9" x14ac:dyDescent="0.25">
      <c r="C955" s="24">
        <f t="shared" si="42"/>
        <v>0.6597222222222201</v>
      </c>
      <c r="D955" s="24">
        <f t="shared" si="43"/>
        <v>0.99305555555555325</v>
      </c>
      <c r="E955" s="25">
        <f>('DAT IR'!$C$3) + ('DAT IR'!W193*(1-EXP(-'DAT IR'!$P193*24*(D955-$D$950)))) + (('DAT IR'!$X193-'DAT IR'!$C$3)*EXP(-'DAT IR'!$P193*24*(D955-D950)))</f>
        <v>3874.2066107707838</v>
      </c>
      <c r="F955" s="23"/>
      <c r="G955" s="26">
        <f t="shared" si="44"/>
        <v>1.4108310146466465</v>
      </c>
      <c r="H955" s="32"/>
      <c r="I955" s="85"/>
    </row>
    <row r="956" spans="3:9" x14ac:dyDescent="0.25">
      <c r="C956" s="24">
        <f t="shared" si="42"/>
        <v>0.66041666666666454</v>
      </c>
      <c r="D956" s="24">
        <f t="shared" si="43"/>
        <v>0.99374999999999769</v>
      </c>
      <c r="E956" s="25">
        <f>('DAT IR'!$C$3) + ('DAT IR'!W194*(1-EXP(-'DAT IR'!$P194*24*(D956-$D$955)))) + (('DAT IR'!$X194-'DAT IR'!$C$3)*EXP(-'DAT IR'!$P194*24*(D956-D955)))</f>
        <v>3875.6150923588048</v>
      </c>
      <c r="F956" s="23"/>
      <c r="G956" s="26">
        <f t="shared" si="44"/>
        <v>1.4084815880210044</v>
      </c>
      <c r="H956" s="32"/>
      <c r="I956" s="85"/>
    </row>
    <row r="957" spans="3:9" x14ac:dyDescent="0.25">
      <c r="C957" s="24">
        <f t="shared" si="42"/>
        <v>0.66111111111110898</v>
      </c>
      <c r="D957" s="24">
        <f t="shared" si="43"/>
        <v>0.99444444444444213</v>
      </c>
      <c r="E957" s="25">
        <f>('DAT IR'!$C$3) + ('DAT IR'!W194*(1-EXP(-'DAT IR'!$P194*24*(D957-$D$955)))) + (('DAT IR'!$X194-'DAT IR'!$C$3)*EXP(-'DAT IR'!$P194*24*(D957-D955)))</f>
        <v>3877.0212284326508</v>
      </c>
      <c r="F957" s="23"/>
      <c r="G957" s="26">
        <f t="shared" si="44"/>
        <v>1.406136073846028</v>
      </c>
      <c r="H957" s="32"/>
      <c r="I957" s="85"/>
    </row>
    <row r="958" spans="3:9" x14ac:dyDescent="0.25">
      <c r="C958" s="24">
        <f t="shared" si="42"/>
        <v>0.66180555555555343</v>
      </c>
      <c r="D958" s="24">
        <f t="shared" si="43"/>
        <v>0.99513888888888657</v>
      </c>
      <c r="E958" s="25">
        <f>('DAT IR'!$C$3) + ('DAT IR'!W194*(1-EXP(-'DAT IR'!$P194*24*(D958-$D$955)))) + (('DAT IR'!$X194-'DAT IR'!$C$3)*EXP(-'DAT IR'!$P194*24*(D958-D955)))</f>
        <v>3878.425022898256</v>
      </c>
      <c r="F958" s="23"/>
      <c r="G958" s="26">
        <f t="shared" si="44"/>
        <v>1.4037944656051877</v>
      </c>
      <c r="H958" s="32"/>
      <c r="I958" s="85"/>
    </row>
    <row r="959" spans="3:9" x14ac:dyDescent="0.25">
      <c r="C959" s="24">
        <f t="shared" si="42"/>
        <v>0.66249999999999787</v>
      </c>
      <c r="D959" s="24">
        <f t="shared" si="43"/>
        <v>0.99583333333333102</v>
      </c>
      <c r="E959" s="25">
        <f>('DAT IR'!$C$3) + ('DAT IR'!W194*(1-EXP(-'DAT IR'!$P194*24*(D959-$D$955)))) + (('DAT IR'!$X194-'DAT IR'!$C$3)*EXP(-'DAT IR'!$P194*24*(D959-D955)))</f>
        <v>3879.8264796550507</v>
      </c>
      <c r="F959" s="23"/>
      <c r="G959" s="26">
        <f t="shared" si="44"/>
        <v>1.401456756794687</v>
      </c>
      <c r="H959" s="32"/>
      <c r="I959" s="85"/>
    </row>
    <row r="960" spans="3:9" x14ac:dyDescent="0.25">
      <c r="C960" s="24">
        <f t="shared" si="42"/>
        <v>0.66319444444444231</v>
      </c>
      <c r="D960" s="24">
        <f t="shared" si="43"/>
        <v>0.99652777777777546</v>
      </c>
      <c r="E960" s="25">
        <f>('DAT IR'!$C$3) + ('DAT IR'!W194*(1-EXP(-'DAT IR'!$P194*24*(D960-$D$955)))) + (('DAT IR'!$X194-'DAT IR'!$C$3)*EXP(-'DAT IR'!$P194*24*(D960-D955)))</f>
        <v>3881.2256025959705</v>
      </c>
      <c r="F960" s="23"/>
      <c r="G960" s="26">
        <f t="shared" si="44"/>
        <v>1.399122940919824</v>
      </c>
      <c r="H960" s="32"/>
      <c r="I960" s="85"/>
    </row>
    <row r="961" spans="3:9" x14ac:dyDescent="0.25">
      <c r="C961" s="24">
        <f t="shared" si="42"/>
        <v>0.66388888888888675</v>
      </c>
      <c r="D961" s="24">
        <f t="shared" si="43"/>
        <v>0.9972222222222199</v>
      </c>
      <c r="E961" s="25">
        <f>('DAT IR'!$C$3) + ('DAT IR'!W195*(1-EXP(-'DAT IR'!$P195*24*(D961-$D$960)))) + (('DAT IR'!$X195-'DAT IR'!$C$3)*EXP(-'DAT IR'!$P195*24*(D961-D960)))</f>
        <v>3882.6223956074691</v>
      </c>
      <c r="F961" s="23"/>
      <c r="G961" s="26">
        <f t="shared" si="44"/>
        <v>1.3967930114986302</v>
      </c>
      <c r="H961" s="32"/>
      <c r="I961" s="85"/>
    </row>
    <row r="962" spans="3:9" x14ac:dyDescent="0.25">
      <c r="C962" s="24">
        <f t="shared" si="42"/>
        <v>0.66458333333333119</v>
      </c>
      <c r="D962" s="24">
        <f t="shared" si="43"/>
        <v>0.99791666666666434</v>
      </c>
      <c r="E962" s="25">
        <f>('DAT IR'!$C$3) + ('DAT IR'!W195*(1-EXP(-'DAT IR'!$P195*24*(D962-$D$960)))) + (('DAT IR'!$X195-'DAT IR'!$C$3)*EXP(-'DAT IR'!$P195*24*(D962-D960)))</f>
        <v>3884.0168625695287</v>
      </c>
      <c r="F962" s="23"/>
      <c r="G962" s="26">
        <f t="shared" si="44"/>
        <v>1.394466962059596</v>
      </c>
      <c r="H962" s="32"/>
      <c r="I962" s="85"/>
    </row>
    <row r="963" spans="3:9" x14ac:dyDescent="0.25">
      <c r="C963" s="24">
        <f t="shared" si="42"/>
        <v>0.66527777777777564</v>
      </c>
      <c r="D963" s="24">
        <f t="shared" si="43"/>
        <v>0.99861111111110878</v>
      </c>
      <c r="E963" s="25">
        <f>('DAT IR'!$C$3) + ('DAT IR'!W195*(1-EXP(-'DAT IR'!$P195*24*(D963-$D$960)))) + (('DAT IR'!$X195-'DAT IR'!$C$3)*EXP(-'DAT IR'!$P195*24*(D963-D960)))</f>
        <v>3885.4090073556681</v>
      </c>
      <c r="F963" s="23"/>
      <c r="G963" s="26">
        <f t="shared" si="44"/>
        <v>1.3921447861393972</v>
      </c>
      <c r="H963" s="32"/>
      <c r="I963" s="85"/>
    </row>
    <row r="964" spans="3:9" x14ac:dyDescent="0.25">
      <c r="C964" s="24">
        <f t="shared" si="42"/>
        <v>0.66597222222222008</v>
      </c>
      <c r="D964" s="24">
        <f t="shared" si="43"/>
        <v>0.99930555555555323</v>
      </c>
      <c r="E964" s="25">
        <f>('DAT IR'!$C$3) + ('DAT IR'!W195*(1-EXP(-'DAT IR'!$P195*24*(D964-$D$960)))) + (('DAT IR'!$X195-'DAT IR'!$C$3)*EXP(-'DAT IR'!$P195*24*(D964-D960)))</f>
        <v>3886.7988338329587</v>
      </c>
      <c r="F964" s="23"/>
      <c r="G964" s="26">
        <f t="shared" si="44"/>
        <v>1.3898264772906259</v>
      </c>
      <c r="H964" s="32"/>
      <c r="I964" s="85"/>
    </row>
    <row r="965" spans="3:9" x14ac:dyDescent="0.25">
      <c r="C965" s="34">
        <f t="shared" si="42"/>
        <v>0.66666666666666452</v>
      </c>
      <c r="D965" s="34">
        <f t="shared" si="43"/>
        <v>0.99999999999999767</v>
      </c>
      <c r="E965" s="35">
        <f>('DAT IR'!$C$3) + ('DAT IR'!W195*(1-EXP(-'DAT IR'!$P195*24*(D965-$D$960)))) + (('DAT IR'!$X195-'DAT IR'!$C$3)*EXP(-'DAT IR'!$P195*24*(D965-D960)))</f>
        <v>3888.1863458620301</v>
      </c>
      <c r="F965" s="30"/>
      <c r="G965" s="36">
        <f t="shared" si="44"/>
        <v>1.3875120290713312</v>
      </c>
      <c r="H965" s="32"/>
      <c r="I965" s="85"/>
    </row>
    <row r="966" spans="3:9" x14ac:dyDescent="0.25">
      <c r="C966" s="24">
        <f t="shared" ref="C966:C1029" si="45">C965+$B$2</f>
        <v>0.66736111111110896</v>
      </c>
      <c r="D966" s="24">
        <f t="shared" ref="D966:D1029" si="46">D965+$B$2</f>
        <v>1.0006944444444421</v>
      </c>
      <c r="E966" s="25">
        <f>('DAT IR'!$C$3) + ('DAT IR'!W196*(1-EXP(-'DAT IR'!$P196*24*(D966-$D$965)))) + (('DAT IR'!$X196-'DAT IR'!$C$3)*EXP(-'DAT IR'!$P196*24*(D966-D965)))</f>
        <v>3889.5715472970824</v>
      </c>
      <c r="F966" s="23" t="s">
        <v>173</v>
      </c>
      <c r="G966" s="26">
        <f t="shared" ref="G966:G1029" si="47">E966-E965</f>
        <v>1.385201435052295</v>
      </c>
      <c r="H966" s="32"/>
      <c r="I966" s="85"/>
    </row>
    <row r="967" spans="3:9" x14ac:dyDescent="0.25">
      <c r="C967" s="24">
        <f t="shared" si="45"/>
        <v>0.6680555555555534</v>
      </c>
      <c r="D967" s="24">
        <f t="shared" si="46"/>
        <v>1.0013888888888867</v>
      </c>
      <c r="E967" s="25">
        <f>('DAT IR'!$C$3) + ('DAT IR'!W196*(1-EXP(-'DAT IR'!$P196*24*(D967-$D$965)))) + (('DAT IR'!$X196-'DAT IR'!$C$3)*EXP(-'DAT IR'!$P196*24*(D967-D965)))</f>
        <v>3890.9544419858989</v>
      </c>
      <c r="F967" s="23"/>
      <c r="G967" s="26">
        <f t="shared" si="47"/>
        <v>1.3828946888165774</v>
      </c>
      <c r="H967" s="32"/>
      <c r="I967" s="85"/>
    </row>
    <row r="968" spans="3:9" x14ac:dyDescent="0.25">
      <c r="C968" s="24">
        <f t="shared" si="45"/>
        <v>0.66874999999999785</v>
      </c>
      <c r="D968" s="24">
        <f t="shared" si="46"/>
        <v>1.0020833333333312</v>
      </c>
      <c r="E968" s="25">
        <f>('DAT IR'!$C$3) + ('DAT IR'!W196*(1-EXP(-'DAT IR'!$P196*24*(D968-$D$965)))) + (('DAT IR'!$X196-'DAT IR'!$C$3)*EXP(-'DAT IR'!$P196*24*(D968-D965)))</f>
        <v>3892.3350337698548</v>
      </c>
      <c r="F968" s="23"/>
      <c r="G968" s="26">
        <f t="shared" si="47"/>
        <v>1.3805917839558788</v>
      </c>
      <c r="H968" s="32"/>
      <c r="I968" s="85"/>
    </row>
    <row r="969" spans="3:9" x14ac:dyDescent="0.25">
      <c r="C969" s="24">
        <f t="shared" si="45"/>
        <v>0.66944444444444229</v>
      </c>
      <c r="D969" s="24">
        <f t="shared" si="46"/>
        <v>1.0027777777777758</v>
      </c>
      <c r="E969" s="25">
        <f>('DAT IR'!$C$3) + ('DAT IR'!W196*(1-EXP(-'DAT IR'!$P196*24*(D969-$D$965)))) + (('DAT IR'!$X196-'DAT IR'!$C$3)*EXP(-'DAT IR'!$P196*24*(D969-D965)))</f>
        <v>3893.7133264839272</v>
      </c>
      <c r="F969" s="23"/>
      <c r="G969" s="26">
        <f t="shared" si="47"/>
        <v>1.3782927140723586</v>
      </c>
      <c r="H969" s="32"/>
      <c r="I969" s="85"/>
    </row>
    <row r="970" spans="3:9" x14ac:dyDescent="0.25">
      <c r="C970" s="24">
        <f t="shared" si="45"/>
        <v>0.67013888888888673</v>
      </c>
      <c r="D970" s="24">
        <f t="shared" si="46"/>
        <v>1.0034722222222203</v>
      </c>
      <c r="E970" s="25">
        <f>('DAT IR'!$C$3) + ('DAT IR'!W196*(1-EXP(-'DAT IR'!$P196*24*(D970-$D$965)))) + (('DAT IR'!$X196-'DAT IR'!$C$3)*EXP(-'DAT IR'!$P196*24*(D970-D965)))</f>
        <v>3895.089323956709</v>
      </c>
      <c r="F970" s="23"/>
      <c r="G970" s="26">
        <f t="shared" si="47"/>
        <v>1.3759974727818189</v>
      </c>
      <c r="H970" s="32"/>
      <c r="I970" s="85"/>
    </row>
    <row r="971" spans="3:9" x14ac:dyDescent="0.25">
      <c r="C971" s="24">
        <f t="shared" si="45"/>
        <v>0.67083333333333117</v>
      </c>
      <c r="D971" s="24">
        <f t="shared" si="46"/>
        <v>1.0041666666666649</v>
      </c>
      <c r="E971" s="25">
        <f>('DAT IR'!$C$3) + ('DAT IR'!W197*(1-EXP(-'DAT IR'!$P197*24*(D971-$D$970)))) + (('DAT IR'!$X197-'DAT IR'!$C$3)*EXP(-'DAT IR'!$P197*24*(D971-D970)))</f>
        <v>3896.4630300104159</v>
      </c>
      <c r="F971" s="23"/>
      <c r="G971" s="26">
        <f t="shared" si="47"/>
        <v>1.3737060537068828</v>
      </c>
      <c r="H971" s="32"/>
      <c r="I971" s="85"/>
    </row>
    <row r="972" spans="3:9" x14ac:dyDescent="0.25">
      <c r="C972" s="24">
        <f t="shared" si="45"/>
        <v>0.67152777777777561</v>
      </c>
      <c r="D972" s="24">
        <f t="shared" si="46"/>
        <v>1.0048611111111094</v>
      </c>
      <c r="E972" s="25">
        <f>('DAT IR'!$C$3) + ('DAT IR'!W197*(1-EXP(-'DAT IR'!$P197*24*(D972-$D$970)))) + (('DAT IR'!$X197-'DAT IR'!$C$3)*EXP(-'DAT IR'!$P197*24*(D972-D970)))</f>
        <v>3897.8344484608988</v>
      </c>
      <c r="F972" s="23"/>
      <c r="G972" s="26">
        <f t="shared" si="47"/>
        <v>1.3714184504829063</v>
      </c>
      <c r="H972" s="32"/>
      <c r="I972" s="85"/>
    </row>
    <row r="973" spans="3:9" x14ac:dyDescent="0.25">
      <c r="C973" s="24">
        <f t="shared" si="45"/>
        <v>0.67222222222222006</v>
      </c>
      <c r="D973" s="24">
        <f t="shared" si="46"/>
        <v>1.005555555555554</v>
      </c>
      <c r="E973" s="25">
        <f>('DAT IR'!$C$3) + ('DAT IR'!W197*(1-EXP(-'DAT IR'!$P197*24*(D973-$D$970)))) + (('DAT IR'!$X197-'DAT IR'!$C$3)*EXP(-'DAT IR'!$P197*24*(D973-D970)))</f>
        <v>3899.203583117654</v>
      </c>
      <c r="F973" s="23"/>
      <c r="G973" s="26">
        <f t="shared" si="47"/>
        <v>1.36913465675525</v>
      </c>
      <c r="H973" s="32"/>
      <c r="I973" s="85"/>
    </row>
    <row r="974" spans="3:9" x14ac:dyDescent="0.25">
      <c r="C974" s="24">
        <f t="shared" si="45"/>
        <v>0.6729166666666645</v>
      </c>
      <c r="D974" s="24">
        <f t="shared" si="46"/>
        <v>1.0062499999999985</v>
      </c>
      <c r="E974" s="25">
        <f>('DAT IR'!$C$3) + ('DAT IR'!W197*(1-EXP(-'DAT IR'!$P197*24*(D974-$D$970)))) + (('DAT IR'!$X197-'DAT IR'!$C$3)*EXP(-'DAT IR'!$P197*24*(D974-D970)))</f>
        <v>3900.5704377838347</v>
      </c>
      <c r="F974" s="23"/>
      <c r="G974" s="26">
        <f t="shared" si="47"/>
        <v>1.3668546661806431</v>
      </c>
      <c r="H974" s="32"/>
      <c r="I974" s="85"/>
    </row>
    <row r="975" spans="3:9" x14ac:dyDescent="0.25">
      <c r="C975" s="24">
        <f t="shared" si="45"/>
        <v>0.67361111111110894</v>
      </c>
      <c r="D975" s="24">
        <f t="shared" si="46"/>
        <v>1.0069444444444431</v>
      </c>
      <c r="E975" s="25">
        <f>('DAT IR'!$C$3) + ('DAT IR'!W197*(1-EXP(-'DAT IR'!$P197*24*(D975-$D$970)))) + (('DAT IR'!$X197-'DAT IR'!$C$3)*EXP(-'DAT IR'!$P197*24*(D975-D970)))</f>
        <v>3901.93501625626</v>
      </c>
      <c r="F975" s="23"/>
      <c r="G975" s="26">
        <f t="shared" si="47"/>
        <v>1.3645784724253645</v>
      </c>
      <c r="H975" s="32"/>
      <c r="I975" s="85"/>
    </row>
    <row r="976" spans="3:9" x14ac:dyDescent="0.25">
      <c r="C976" s="24">
        <f t="shared" si="45"/>
        <v>0.67430555555555338</v>
      </c>
      <c r="D976" s="24">
        <f t="shared" si="46"/>
        <v>1.0076388888888876</v>
      </c>
      <c r="E976" s="25">
        <f>('DAT IR'!$C$3) + ('DAT IR'!W198*(1-EXP(-'DAT IR'!$P198*24*(D976-$D$975)))) + (('DAT IR'!$X198-'DAT IR'!$C$3)*EXP(-'DAT IR'!$P198*24*(D976-D975)))</f>
        <v>3903.2973223254266</v>
      </c>
      <c r="F976" s="23"/>
      <c r="G976" s="26">
        <f t="shared" si="47"/>
        <v>1.3623060691666069</v>
      </c>
      <c r="H976" s="32"/>
      <c r="I976" s="85"/>
    </row>
    <row r="977" spans="3:9" x14ac:dyDescent="0.25">
      <c r="C977" s="24">
        <f t="shared" si="45"/>
        <v>0.67499999999999782</v>
      </c>
      <c r="D977" s="24">
        <f t="shared" si="46"/>
        <v>1.0083333333333322</v>
      </c>
      <c r="E977" s="25">
        <f>('DAT IR'!$C$3) + ('DAT IR'!W198*(1-EXP(-'DAT IR'!$P198*24*(D977-$D$975)))) + (('DAT IR'!$X198-'DAT IR'!$C$3)*EXP(-'DAT IR'!$P198*24*(D977-D975)))</f>
        <v>3904.6573597755196</v>
      </c>
      <c r="F977" s="23"/>
      <c r="G977" s="26">
        <f t="shared" si="47"/>
        <v>1.360037450092932</v>
      </c>
      <c r="H977" s="32"/>
      <c r="I977" s="85"/>
    </row>
    <row r="978" spans="3:9" x14ac:dyDescent="0.25">
      <c r="C978" s="24">
        <f t="shared" si="45"/>
        <v>0.67569444444444227</v>
      </c>
      <c r="D978" s="24">
        <f t="shared" si="46"/>
        <v>1.0090277777777767</v>
      </c>
      <c r="E978" s="25">
        <f>('DAT IR'!$C$3) + ('DAT IR'!W198*(1-EXP(-'DAT IR'!$P198*24*(D978-$D$975)))) + (('DAT IR'!$X198-'DAT IR'!$C$3)*EXP(-'DAT IR'!$P198*24*(D978-D975)))</f>
        <v>3906.0151323844207</v>
      </c>
      <c r="F978" s="23"/>
      <c r="G978" s="26">
        <f t="shared" si="47"/>
        <v>1.3577726089010866</v>
      </c>
      <c r="H978" s="32"/>
      <c r="I978" s="85"/>
    </row>
    <row r="979" spans="3:9" x14ac:dyDescent="0.25">
      <c r="C979" s="24">
        <f t="shared" si="45"/>
        <v>0.67638888888888671</v>
      </c>
      <c r="D979" s="24">
        <f t="shared" si="46"/>
        <v>1.0097222222222213</v>
      </c>
      <c r="E979" s="25">
        <f>('DAT IR'!$C$3) + ('DAT IR'!W198*(1-EXP(-'DAT IR'!$P198*24*(D979-$D$975)))) + (('DAT IR'!$X198-'DAT IR'!$C$3)*EXP(-'DAT IR'!$P198*24*(D979-D975)))</f>
        <v>3907.3706439237212</v>
      </c>
      <c r="F979" s="23"/>
      <c r="G979" s="26">
        <f t="shared" si="47"/>
        <v>1.3555115393005508</v>
      </c>
      <c r="H979" s="32"/>
      <c r="I979" s="85"/>
    </row>
    <row r="980" spans="3:9" x14ac:dyDescent="0.25">
      <c r="C980" s="24">
        <f t="shared" si="45"/>
        <v>0.67708333333333115</v>
      </c>
      <c r="D980" s="24">
        <f t="shared" si="46"/>
        <v>1.0104166666666659</v>
      </c>
      <c r="E980" s="25">
        <f>('DAT IR'!$C$3) + ('DAT IR'!W198*(1-EXP(-'DAT IR'!$P198*24*(D980-$D$975)))) + (('DAT IR'!$X198-'DAT IR'!$C$3)*EXP(-'DAT IR'!$P198*24*(D980-D975)))</f>
        <v>3908.7238981587329</v>
      </c>
      <c r="F980" s="23"/>
      <c r="G980" s="26">
        <f t="shared" si="47"/>
        <v>1.3532542350117183</v>
      </c>
      <c r="H980" s="32"/>
      <c r="I980" s="85"/>
    </row>
    <row r="981" spans="3:9" x14ac:dyDescent="0.25">
      <c r="C981" s="24">
        <f t="shared" si="45"/>
        <v>0.67777777777777559</v>
      </c>
      <c r="D981" s="24">
        <f t="shared" si="46"/>
        <v>1.0111111111111104</v>
      </c>
      <c r="E981" s="25">
        <f>('DAT IR'!$C$3) + ('DAT IR'!W199*(1-EXP(-'DAT IR'!$P199*24*(D981-$D$980)))) + (('DAT IR'!$X199-'DAT IR'!$C$3)*EXP(-'DAT IR'!$P199*24*(D981-D980)))</f>
        <v>3910.0748988484952</v>
      </c>
      <c r="F981" s="23"/>
      <c r="G981" s="26">
        <f t="shared" si="47"/>
        <v>1.3510006897622588</v>
      </c>
      <c r="H981" s="32"/>
      <c r="I981" s="85"/>
    </row>
    <row r="982" spans="3:9" x14ac:dyDescent="0.25">
      <c r="C982" s="24">
        <f t="shared" si="45"/>
        <v>0.67847222222222003</v>
      </c>
      <c r="D982" s="24">
        <f t="shared" si="46"/>
        <v>1.011805555555555</v>
      </c>
      <c r="E982" s="25">
        <f>('DAT IR'!$C$3) + ('DAT IR'!W199*(1-EXP(-'DAT IR'!$P199*24*(D982-$D$980)))) + (('DAT IR'!$X199-'DAT IR'!$C$3)*EXP(-'DAT IR'!$P199*24*(D982-D980)))</f>
        <v>3911.4236497457896</v>
      </c>
      <c r="F982" s="23"/>
      <c r="G982" s="26">
        <f t="shared" si="47"/>
        <v>1.3487508972943942</v>
      </c>
      <c r="H982" s="32"/>
      <c r="I982" s="85"/>
    </row>
    <row r="983" spans="3:9" x14ac:dyDescent="0.25">
      <c r="C983" s="24">
        <f t="shared" si="45"/>
        <v>0.67916666666666448</v>
      </c>
      <c r="D983" s="24">
        <f t="shared" si="46"/>
        <v>1.0124999999999995</v>
      </c>
      <c r="E983" s="25">
        <f>('DAT IR'!$C$3) + ('DAT IR'!W199*(1-EXP(-'DAT IR'!$P199*24*(D983-$D$980)))) + (('DAT IR'!$X199-'DAT IR'!$C$3)*EXP(-'DAT IR'!$P199*24*(D983-D980)))</f>
        <v>3912.7701545971468</v>
      </c>
      <c r="F983" s="23"/>
      <c r="G983" s="26">
        <f t="shared" si="47"/>
        <v>1.3465048513571674</v>
      </c>
      <c r="H983" s="32"/>
      <c r="I983" s="85"/>
    </row>
    <row r="984" spans="3:9" x14ac:dyDescent="0.25">
      <c r="C984" s="24">
        <f t="shared" si="45"/>
        <v>0.67986111111110892</v>
      </c>
      <c r="D984" s="24">
        <f t="shared" si="46"/>
        <v>1.0131944444444441</v>
      </c>
      <c r="E984" s="25">
        <f>('DAT IR'!$C$3) + ('DAT IR'!W199*(1-EXP(-'DAT IR'!$P199*24*(D984-$D$980)))) + (('DAT IR'!$X199-'DAT IR'!$C$3)*EXP(-'DAT IR'!$P199*24*(D984-D980)))</f>
        <v>3914.1144171428577</v>
      </c>
      <c r="F984" s="23"/>
      <c r="G984" s="26">
        <f t="shared" si="47"/>
        <v>1.3442625457109898</v>
      </c>
      <c r="H984" s="32"/>
      <c r="I984" s="85"/>
    </row>
    <row r="985" spans="3:9" x14ac:dyDescent="0.25">
      <c r="C985" s="24">
        <f t="shared" si="45"/>
        <v>0.68055555555555336</v>
      </c>
      <c r="D985" s="24">
        <f t="shared" si="46"/>
        <v>1.0138888888888886</v>
      </c>
      <c r="E985" s="25">
        <f>('DAT IR'!$C$3) + ('DAT IR'!W199*(1-EXP(-'DAT IR'!$P199*24*(D985-$D$980)))) + (('DAT IR'!$X199-'DAT IR'!$C$3)*EXP(-'DAT IR'!$P199*24*(D985-D980)))</f>
        <v>3915.4564411169881</v>
      </c>
      <c r="F985" s="23"/>
      <c r="G985" s="26">
        <f t="shared" si="47"/>
        <v>1.3420239741303703</v>
      </c>
      <c r="H985" s="32"/>
      <c r="I985" s="85"/>
    </row>
    <row r="986" spans="3:9" x14ac:dyDescent="0.25">
      <c r="C986" s="24">
        <f t="shared" si="45"/>
        <v>0.6812499999999978</v>
      </c>
      <c r="D986" s="24">
        <f t="shared" si="46"/>
        <v>1.0145833333333332</v>
      </c>
      <c r="E986" s="25">
        <f>('DAT IR'!$C$3) + ('DAT IR'!W200*(1-EXP(-'DAT IR'!$P200*24*(D986-$D$985)))) + (('DAT IR'!$X200-'DAT IR'!$C$3)*EXP(-'DAT IR'!$P200*24*(D986-D985)))</f>
        <v>3916.7962302473816</v>
      </c>
      <c r="F986" s="23"/>
      <c r="G986" s="26">
        <f t="shared" si="47"/>
        <v>1.3397891303934557</v>
      </c>
      <c r="H986" s="32"/>
      <c r="I986" s="85"/>
    </row>
    <row r="987" spans="3:9" x14ac:dyDescent="0.25">
      <c r="C987" s="24">
        <f t="shared" si="45"/>
        <v>0.68194444444444224</v>
      </c>
      <c r="D987" s="24">
        <f t="shared" si="46"/>
        <v>1.0152777777777777</v>
      </c>
      <c r="E987" s="25">
        <f>('DAT IR'!$C$3) + ('DAT IR'!W200*(1-EXP(-'DAT IR'!$P200*24*(D987-$D$985)))) + (('DAT IR'!$X200-'DAT IR'!$C$3)*EXP(-'DAT IR'!$P200*24*(D987-D985)))</f>
        <v>3918.1337882556763</v>
      </c>
      <c r="F987" s="23"/>
      <c r="G987" s="26">
        <f t="shared" si="47"/>
        <v>1.3375580082947636</v>
      </c>
      <c r="H987" s="32"/>
      <c r="I987" s="85"/>
    </row>
    <row r="988" spans="3:9" x14ac:dyDescent="0.25">
      <c r="C988" s="24">
        <f t="shared" si="45"/>
        <v>0.68263888888888669</v>
      </c>
      <c r="D988" s="24">
        <f t="shared" si="46"/>
        <v>1.0159722222222223</v>
      </c>
      <c r="E988" s="25">
        <f>('DAT IR'!$C$3) + ('DAT IR'!W200*(1-EXP(-'DAT IR'!$P200*24*(D988-$D$985)))) + (('DAT IR'!$X200-'DAT IR'!$C$3)*EXP(-'DAT IR'!$P200*24*(D988-D985)))</f>
        <v>3919.4691188573111</v>
      </c>
      <c r="F988" s="23"/>
      <c r="G988" s="26">
        <f t="shared" si="47"/>
        <v>1.3353306016347233</v>
      </c>
      <c r="H988" s="32"/>
      <c r="I988" s="85"/>
    </row>
    <row r="989" spans="3:9" x14ac:dyDescent="0.25">
      <c r="C989" s="24">
        <f t="shared" si="45"/>
        <v>0.68333333333333113</v>
      </c>
      <c r="D989" s="24">
        <f t="shared" si="46"/>
        <v>1.0166666666666668</v>
      </c>
      <c r="E989" s="25">
        <f>('DAT IR'!$C$3) + ('DAT IR'!W200*(1-EXP(-'DAT IR'!$P200*24*(D989-$D$985)))) + (('DAT IR'!$X200-'DAT IR'!$C$3)*EXP(-'DAT IR'!$P200*24*(D989-D985)))</f>
        <v>3920.8022257615394</v>
      </c>
      <c r="F989" s="23"/>
      <c r="G989" s="26">
        <f t="shared" si="47"/>
        <v>1.3331069042283161</v>
      </c>
      <c r="H989" s="32"/>
      <c r="I989" s="85"/>
    </row>
    <row r="990" spans="3:9" x14ac:dyDescent="0.25">
      <c r="C990" s="24">
        <f t="shared" si="45"/>
        <v>0.68402777777777557</v>
      </c>
      <c r="D990" s="24">
        <f t="shared" si="46"/>
        <v>1.0173611111111114</v>
      </c>
      <c r="E990" s="25">
        <f>('DAT IR'!$C$3) + ('DAT IR'!W200*(1-EXP(-'DAT IR'!$P200*24*(D990-$D$985)))) + (('DAT IR'!$X200-'DAT IR'!$C$3)*EXP(-'DAT IR'!$P200*24*(D990-D985)))</f>
        <v>3922.1331126714363</v>
      </c>
      <c r="F990" s="23"/>
      <c r="G990" s="26">
        <f t="shared" si="47"/>
        <v>1.3308869098968898</v>
      </c>
      <c r="H990" s="32"/>
      <c r="I990" s="85"/>
    </row>
    <row r="991" spans="3:9" x14ac:dyDescent="0.25">
      <c r="C991" s="24">
        <f t="shared" si="45"/>
        <v>0.68472222222222001</v>
      </c>
      <c r="D991" s="24">
        <f t="shared" si="46"/>
        <v>1.0180555555555559</v>
      </c>
      <c r="E991" s="25">
        <f>('DAT IR'!$C$3) + ('DAT IR'!W201*(1-EXP(-'DAT IR'!$P201*24*(D991-$D$990)))) + (('DAT IR'!$X201-'DAT IR'!$C$3)*EXP(-'DAT IR'!$P201*24*(D991-D990)))</f>
        <v>3923.4617832839108</v>
      </c>
      <c r="F991" s="23"/>
      <c r="G991" s="26">
        <f t="shared" si="47"/>
        <v>1.3286706124745251</v>
      </c>
      <c r="H991" s="32"/>
      <c r="I991" s="85"/>
    </row>
    <row r="992" spans="3:9" x14ac:dyDescent="0.25">
      <c r="C992" s="24">
        <f t="shared" si="45"/>
        <v>0.68541666666666445</v>
      </c>
      <c r="D992" s="24">
        <f t="shared" si="46"/>
        <v>1.0187500000000005</v>
      </c>
      <c r="E992" s="25">
        <f>('DAT IR'!$C$3) + ('DAT IR'!W201*(1-EXP(-'DAT IR'!$P201*24*(D992-$D$990)))) + (('DAT IR'!$X201-'DAT IR'!$C$3)*EXP(-'DAT IR'!$P201*24*(D992-D990)))</f>
        <v>3924.7882412897161</v>
      </c>
      <c r="F992" s="23"/>
      <c r="G992" s="26">
        <f t="shared" si="47"/>
        <v>1.326458005805307</v>
      </c>
      <c r="H992" s="32"/>
      <c r="I992" s="85"/>
    </row>
    <row r="993" spans="3:9" x14ac:dyDescent="0.25">
      <c r="C993" s="24">
        <f t="shared" si="45"/>
        <v>0.6861111111111089</v>
      </c>
      <c r="D993" s="24">
        <f t="shared" si="46"/>
        <v>1.019444444444445</v>
      </c>
      <c r="E993" s="25">
        <f>('DAT IR'!$C$3) + ('DAT IR'!W201*(1-EXP(-'DAT IR'!$P201*24*(D993-$D$990)))) + (('DAT IR'!$X201-'DAT IR'!$C$3)*EXP(-'DAT IR'!$P201*24*(D993-D990)))</f>
        <v>3926.1124903734581</v>
      </c>
      <c r="F993" s="23"/>
      <c r="G993" s="26">
        <f t="shared" si="47"/>
        <v>1.3242490837419609</v>
      </c>
      <c r="H993" s="32"/>
      <c r="I993" s="85"/>
    </row>
    <row r="994" spans="3:9" x14ac:dyDescent="0.25">
      <c r="C994" s="24">
        <f t="shared" si="45"/>
        <v>0.68680555555555334</v>
      </c>
      <c r="D994" s="24">
        <f t="shared" si="46"/>
        <v>1.0201388888888896</v>
      </c>
      <c r="E994" s="25">
        <f>('DAT IR'!$C$3) + ('DAT IR'!W201*(1-EXP(-'DAT IR'!$P201*24*(D994-$D$990)))) + (('DAT IR'!$X201-'DAT IR'!$C$3)*EXP(-'DAT IR'!$P201*24*(D994-D990)))</f>
        <v>3927.4345342136066</v>
      </c>
      <c r="F994" s="23"/>
      <c r="G994" s="26">
        <f t="shared" si="47"/>
        <v>1.3220438401485808</v>
      </c>
      <c r="H994" s="32"/>
      <c r="I994" s="85"/>
    </row>
    <row r="995" spans="3:9" x14ac:dyDescent="0.25">
      <c r="C995" s="24">
        <f t="shared" si="45"/>
        <v>0.68749999999999778</v>
      </c>
      <c r="D995" s="24">
        <f t="shared" si="46"/>
        <v>1.0208333333333341</v>
      </c>
      <c r="E995" s="25">
        <f>('DAT IR'!$C$3) + ('DAT IR'!W201*(1-EXP(-'DAT IR'!$P201*24*(D995-$D$990)))) + (('DAT IR'!$X201-'DAT IR'!$C$3)*EXP(-'DAT IR'!$P201*24*(D995-D990)))</f>
        <v>3928.7543764825077</v>
      </c>
      <c r="F995" s="23"/>
      <c r="G995" s="26">
        <f t="shared" si="47"/>
        <v>1.319842268901084</v>
      </c>
      <c r="H995" s="32"/>
      <c r="I995" s="85"/>
    </row>
    <row r="996" spans="3:9" x14ac:dyDescent="0.25">
      <c r="C996" s="24">
        <f t="shared" si="45"/>
        <v>0.68819444444444222</v>
      </c>
      <c r="D996" s="24">
        <f t="shared" si="46"/>
        <v>1.0215277777777787</v>
      </c>
      <c r="E996" s="25">
        <f>('DAT IR'!$C$3) + ('DAT IR'!W202*(1-EXP(-'DAT IR'!$P202*24*(D996-$D$995)))) + (('DAT IR'!$X202-'DAT IR'!$C$3)*EXP(-'DAT IR'!$P202*24*(D996-D995)))</f>
        <v>3930.0720208463904</v>
      </c>
      <c r="F996" s="23"/>
      <c r="G996" s="26">
        <f t="shared" si="47"/>
        <v>1.317644363882664</v>
      </c>
      <c r="H996" s="32"/>
      <c r="I996" s="85"/>
    </row>
    <row r="997" spans="3:9" x14ac:dyDescent="0.25">
      <c r="C997" s="24">
        <f t="shared" si="45"/>
        <v>0.68888888888888666</v>
      </c>
      <c r="D997" s="24">
        <f t="shared" si="46"/>
        <v>1.0222222222222233</v>
      </c>
      <c r="E997" s="25">
        <f>('DAT IR'!$C$3) + ('DAT IR'!W202*(1-EXP(-'DAT IR'!$P202*24*(D997-$D$995)))) + (('DAT IR'!$X202-'DAT IR'!$C$3)*EXP(-'DAT IR'!$P202*24*(D997-D995)))</f>
        <v>3931.3874709653783</v>
      </c>
      <c r="F997" s="23"/>
      <c r="G997" s="26">
        <f t="shared" si="47"/>
        <v>1.3154501189878829</v>
      </c>
      <c r="H997" s="32"/>
      <c r="I997" s="85"/>
    </row>
    <row r="998" spans="3:9" x14ac:dyDescent="0.25">
      <c r="C998" s="24">
        <f t="shared" si="45"/>
        <v>0.68958333333333111</v>
      </c>
      <c r="D998" s="24">
        <f t="shared" si="46"/>
        <v>1.0229166666666678</v>
      </c>
      <c r="E998" s="25">
        <f>('DAT IR'!$C$3) + ('DAT IR'!W202*(1-EXP(-'DAT IR'!$P202*24*(D998-$D$995)))) + (('DAT IR'!$X202-'DAT IR'!$C$3)*EXP(-'DAT IR'!$P202*24*(D998-D995)))</f>
        <v>3932.7007304935009</v>
      </c>
      <c r="F998" s="23"/>
      <c r="G998" s="26">
        <f t="shared" si="47"/>
        <v>1.3132595281226713</v>
      </c>
      <c r="H998" s="32"/>
      <c r="I998" s="85"/>
    </row>
    <row r="999" spans="3:9" x14ac:dyDescent="0.25">
      <c r="C999" s="24">
        <f t="shared" si="45"/>
        <v>0.69027777777777555</v>
      </c>
      <c r="D999" s="24">
        <f t="shared" si="46"/>
        <v>1.0236111111111124</v>
      </c>
      <c r="E999" s="25">
        <f>('DAT IR'!$C$3) + ('DAT IR'!W202*(1-EXP(-'DAT IR'!$P202*24*(D999-$D$995)))) + (('DAT IR'!$X202-'DAT IR'!$C$3)*EXP(-'DAT IR'!$P202*24*(D999-D995)))</f>
        <v>3934.0118030787016</v>
      </c>
      <c r="F999" s="23"/>
      <c r="G999" s="26">
        <f t="shared" si="47"/>
        <v>1.3110725852006908</v>
      </c>
      <c r="H999" s="32"/>
      <c r="I999" s="85"/>
    </row>
    <row r="1000" spans="3:9" x14ac:dyDescent="0.25">
      <c r="C1000" s="24">
        <f t="shared" si="45"/>
        <v>0.69097222222221999</v>
      </c>
      <c r="D1000" s="24">
        <f t="shared" si="46"/>
        <v>1.0243055555555569</v>
      </c>
      <c r="E1000" s="25">
        <f>('DAT IR'!$C$3) + ('DAT IR'!W202*(1-EXP(-'DAT IR'!$P202*24*(D1000-$D$995)))) + (('DAT IR'!$X202-'DAT IR'!$C$3)*EXP(-'DAT IR'!$P202*24*(D1000-D995)))</f>
        <v>3935.3206923628504</v>
      </c>
      <c r="F1000" s="23"/>
      <c r="G1000" s="26">
        <f t="shared" si="47"/>
        <v>1.3088892841487905</v>
      </c>
      <c r="H1000" s="32"/>
      <c r="I1000" s="85"/>
    </row>
    <row r="1001" spans="3:9" x14ac:dyDescent="0.25">
      <c r="C1001" s="24">
        <f t="shared" si="45"/>
        <v>0.69166666666666443</v>
      </c>
      <c r="D1001" s="24">
        <f t="shared" si="46"/>
        <v>1.0250000000000015</v>
      </c>
      <c r="E1001" s="25">
        <f>('DAT IR'!$C$3) + ('DAT IR'!W203*(1-EXP(-'DAT IR'!$P203*24*(D1001-$D$1000)))) + (('DAT IR'!$X203-'DAT IR'!$C$3)*EXP(-'DAT IR'!$P203*24*(D1001-D1000)))</f>
        <v>3936.6274019817511</v>
      </c>
      <c r="F1001" s="23"/>
      <c r="G1001" s="26">
        <f t="shared" si="47"/>
        <v>1.3067096189006406</v>
      </c>
      <c r="H1001" s="32"/>
      <c r="I1001" s="85"/>
    </row>
    <row r="1002" spans="3:9" x14ac:dyDescent="0.25">
      <c r="C1002" s="24">
        <f t="shared" si="45"/>
        <v>0.69236111111110887</v>
      </c>
      <c r="D1002" s="24">
        <f t="shared" si="46"/>
        <v>1.025694444444446</v>
      </c>
      <c r="E1002" s="25">
        <f>('DAT IR'!$C$3) + ('DAT IR'!W203*(1-EXP(-'DAT IR'!$P203*24*(D1002-$D$1000)))) + (('DAT IR'!$X203-'DAT IR'!$C$3)*EXP(-'DAT IR'!$P203*24*(D1002-D1000)))</f>
        <v>3937.9319355651537</v>
      </c>
      <c r="F1002" s="23"/>
      <c r="G1002" s="26">
        <f t="shared" si="47"/>
        <v>1.3045335834026446</v>
      </c>
      <c r="H1002" s="32"/>
      <c r="I1002" s="85"/>
    </row>
    <row r="1003" spans="3:9" x14ac:dyDescent="0.25">
      <c r="C1003" s="24">
        <f t="shared" si="45"/>
        <v>0.69305555555555332</v>
      </c>
      <c r="D1003" s="24">
        <f t="shared" si="46"/>
        <v>1.0263888888888906</v>
      </c>
      <c r="E1003" s="25">
        <f>('DAT IR'!$C$3) + ('DAT IR'!W203*(1-EXP(-'DAT IR'!$P203*24*(D1003-$D$1000)))) + (('DAT IR'!$X203-'DAT IR'!$C$3)*EXP(-'DAT IR'!$P203*24*(D1003-D1000)))</f>
        <v>3939.2342967367631</v>
      </c>
      <c r="F1003" s="23"/>
      <c r="G1003" s="26">
        <f t="shared" si="47"/>
        <v>1.302361171609391</v>
      </c>
      <c r="H1003" s="32"/>
      <c r="I1003" s="85"/>
    </row>
    <row r="1004" spans="3:9" x14ac:dyDescent="0.25">
      <c r="C1004" s="24">
        <f t="shared" si="45"/>
        <v>0.69374999999999776</v>
      </c>
      <c r="D1004" s="24">
        <f t="shared" si="46"/>
        <v>1.0270833333333351</v>
      </c>
      <c r="E1004" s="25">
        <f>('DAT IR'!$C$3) + ('DAT IR'!W203*(1-EXP(-'DAT IR'!$P203*24*(D1004-$D$1000)))) + (('DAT IR'!$X203-'DAT IR'!$C$3)*EXP(-'DAT IR'!$P203*24*(D1004-D1000)))</f>
        <v>3940.5344891142504</v>
      </c>
      <c r="F1004" s="23"/>
      <c r="G1004" s="26">
        <f t="shared" si="47"/>
        <v>1.3001923774872921</v>
      </c>
      <c r="H1004" s="32"/>
      <c r="I1004" s="85"/>
    </row>
    <row r="1005" spans="3:9" x14ac:dyDescent="0.25">
      <c r="C1005" s="24">
        <f t="shared" si="45"/>
        <v>0.6944444444444422</v>
      </c>
      <c r="D1005" s="24">
        <f t="shared" si="46"/>
        <v>1.0277777777777797</v>
      </c>
      <c r="E1005" s="25">
        <f>('DAT IR'!$C$3) + ('DAT IR'!W203*(1-EXP(-'DAT IR'!$P203*24*(D1005-$D$1000)))) + (('DAT IR'!$X203-'DAT IR'!$C$3)*EXP(-'DAT IR'!$P203*24*(D1005-D1000)))</f>
        <v>3941.8325163092613</v>
      </c>
      <c r="F1005" s="23"/>
      <c r="G1005" s="26">
        <f t="shared" si="47"/>
        <v>1.2980271950109454</v>
      </c>
      <c r="H1005" s="32"/>
      <c r="I1005" s="85"/>
    </row>
    <row r="1006" spans="3:9" x14ac:dyDescent="0.25">
      <c r="C1006" s="24">
        <f t="shared" si="45"/>
        <v>0.69513888888888664</v>
      </c>
      <c r="D1006" s="24">
        <f t="shared" si="46"/>
        <v>1.0284722222222242</v>
      </c>
      <c r="E1006" s="25">
        <f>('DAT IR'!$C$3) + ('DAT IR'!W204*(1-EXP(-'DAT IR'!$P204*24*(D1006-$D$1005)))) + (('DAT IR'!$X204-'DAT IR'!$C$3)*EXP(-'DAT IR'!$P204*24*(D1006-D1005)))</f>
        <v>3943.1283819274286</v>
      </c>
      <c r="F1006" s="23"/>
      <c r="G1006" s="26">
        <f t="shared" si="47"/>
        <v>1.2958656181672268</v>
      </c>
      <c r="H1006" s="32"/>
      <c r="I1006" s="85"/>
    </row>
    <row r="1007" spans="3:9" x14ac:dyDescent="0.25">
      <c r="C1007" s="24">
        <f t="shared" si="45"/>
        <v>0.69583333333333108</v>
      </c>
      <c r="D1007" s="24">
        <f t="shared" si="46"/>
        <v>1.0291666666666688</v>
      </c>
      <c r="E1007" s="25">
        <f>('DAT IR'!$C$3) + ('DAT IR'!W204*(1-EXP(-'DAT IR'!$P204*24*(D1007-$D$1005)))) + (('DAT IR'!$X204-'DAT IR'!$C$3)*EXP(-'DAT IR'!$P204*24*(D1007-D1005)))</f>
        <v>3944.4220895683798</v>
      </c>
      <c r="F1007" s="23"/>
      <c r="G1007" s="26">
        <f t="shared" si="47"/>
        <v>1.2937076409511974</v>
      </c>
      <c r="H1007" s="32"/>
      <c r="I1007" s="85"/>
    </row>
    <row r="1008" spans="3:9" x14ac:dyDescent="0.25">
      <c r="C1008" s="24">
        <f t="shared" si="45"/>
        <v>0.69652777777777553</v>
      </c>
      <c r="D1008" s="24">
        <f t="shared" si="46"/>
        <v>1.0298611111111133</v>
      </c>
      <c r="E1008" s="25">
        <f>('DAT IR'!$C$3) + ('DAT IR'!W204*(1-EXP(-'DAT IR'!$P204*24*(D1008-$D$1005)))) + (('DAT IR'!$X204-'DAT IR'!$C$3)*EXP(-'DAT IR'!$P204*24*(D1008-D1005)))</f>
        <v>3945.7136428257477</v>
      </c>
      <c r="F1008" s="23"/>
      <c r="G1008" s="26">
        <f t="shared" si="47"/>
        <v>1.2915532573679229</v>
      </c>
      <c r="H1008" s="32"/>
      <c r="I1008" s="85"/>
    </row>
    <row r="1009" spans="3:9" x14ac:dyDescent="0.25">
      <c r="C1009" s="24">
        <f t="shared" si="45"/>
        <v>0.69722222222221997</v>
      </c>
      <c r="D1009" s="24">
        <f t="shared" si="46"/>
        <v>1.0305555555555579</v>
      </c>
      <c r="E1009" s="25">
        <f>('DAT IR'!$C$3) + ('DAT IR'!W204*(1-EXP(-'DAT IR'!$P204*24*(D1009-$D$1005)))) + (('DAT IR'!$X204-'DAT IR'!$C$3)*EXP(-'DAT IR'!$P204*24*(D1009-D1005)))</f>
        <v>3947.0030452871806</v>
      </c>
      <c r="F1009" s="23"/>
      <c r="G1009" s="26">
        <f t="shared" si="47"/>
        <v>1.2894024614329282</v>
      </c>
      <c r="H1009" s="32"/>
      <c r="I1009" s="85"/>
    </row>
    <row r="1010" spans="3:9" x14ac:dyDescent="0.25">
      <c r="C1010" s="24">
        <f t="shared" si="45"/>
        <v>0.69791666666666441</v>
      </c>
      <c r="D1010" s="24">
        <f t="shared" si="46"/>
        <v>1.0312500000000024</v>
      </c>
      <c r="E1010" s="25">
        <f>('DAT IR'!$C$3) + ('DAT IR'!W204*(1-EXP(-'DAT IR'!$P204*24*(D1010-$D$1005)))) + (('DAT IR'!$X204-'DAT IR'!$C$3)*EXP(-'DAT IR'!$P204*24*(D1010-D1005)))</f>
        <v>3948.2903005343537</v>
      </c>
      <c r="F1010" s="23"/>
      <c r="G1010" s="26">
        <f t="shared" si="47"/>
        <v>1.2872552471731069</v>
      </c>
      <c r="H1010" s="32"/>
      <c r="I1010" s="85"/>
    </row>
    <row r="1011" spans="3:9" x14ac:dyDescent="0.25">
      <c r="C1011" s="24">
        <f t="shared" si="45"/>
        <v>0.69861111111110885</v>
      </c>
      <c r="D1011" s="24">
        <f t="shared" si="46"/>
        <v>1.031944444444447</v>
      </c>
      <c r="E1011" s="25">
        <f>('DAT IR'!$C$3) + ('DAT IR'!W205*(1-EXP(-'DAT IR'!$P205*24*(D1011-$D$1010)))) + (('DAT IR'!$X205-'DAT IR'!$C$3)*EXP(-'DAT IR'!$P205*24*(D1011-D1010)))</f>
        <v>3949.5754121429763</v>
      </c>
      <c r="F1011" s="23"/>
      <c r="G1011" s="26">
        <f t="shared" si="47"/>
        <v>1.2851116086226284</v>
      </c>
      <c r="H1011" s="32"/>
      <c r="I1011" s="85"/>
    </row>
    <row r="1012" spans="3:9" x14ac:dyDescent="0.25">
      <c r="C1012" s="24">
        <f t="shared" si="45"/>
        <v>0.69930555555555329</v>
      </c>
      <c r="D1012" s="24">
        <f t="shared" si="46"/>
        <v>1.0326388888888915</v>
      </c>
      <c r="E1012" s="25">
        <f>('DAT IR'!$C$3) + ('DAT IR'!W205*(1-EXP(-'DAT IR'!$P205*24*(D1012-$D$1010)))) + (('DAT IR'!$X205-'DAT IR'!$C$3)*EXP(-'DAT IR'!$P205*24*(D1012-D1010)))</f>
        <v>3950.8583836828047</v>
      </c>
      <c r="F1012" s="23"/>
      <c r="G1012" s="26">
        <f t="shared" si="47"/>
        <v>1.2829715398283952</v>
      </c>
      <c r="H1012" s="32"/>
      <c r="I1012" s="85"/>
    </row>
    <row r="1013" spans="3:9" x14ac:dyDescent="0.25">
      <c r="C1013" s="24">
        <f t="shared" si="45"/>
        <v>0.69999999999999774</v>
      </c>
      <c r="D1013" s="24">
        <f t="shared" si="46"/>
        <v>1.0333333333333361</v>
      </c>
      <c r="E1013" s="25">
        <f>('DAT IR'!$C$3) + ('DAT IR'!W205*(1-EXP(-'DAT IR'!$P205*24*(D1013-$D$1010)))) + (('DAT IR'!$X205-'DAT IR'!$C$3)*EXP(-'DAT IR'!$P205*24*(D1013-D1010)))</f>
        <v>3952.1392187176484</v>
      </c>
      <c r="F1013" s="23"/>
      <c r="G1013" s="26">
        <f t="shared" si="47"/>
        <v>1.2808350348436761</v>
      </c>
      <c r="H1013" s="32"/>
      <c r="I1013" s="85"/>
    </row>
    <row r="1014" spans="3:9" x14ac:dyDescent="0.25">
      <c r="C1014" s="24">
        <f t="shared" si="45"/>
        <v>0.70069444444444218</v>
      </c>
      <c r="D1014" s="24">
        <f t="shared" si="46"/>
        <v>1.0340277777777807</v>
      </c>
      <c r="E1014" s="25">
        <f>('DAT IR'!$C$3) + ('DAT IR'!W205*(1-EXP(-'DAT IR'!$P205*24*(D1014-$D$1010)))) + (('DAT IR'!$X205-'DAT IR'!$C$3)*EXP(-'DAT IR'!$P205*24*(D1014-D1010)))</f>
        <v>3953.4179208053829</v>
      </c>
      <c r="F1014" s="23"/>
      <c r="G1014" s="26">
        <f t="shared" si="47"/>
        <v>1.278702087734473</v>
      </c>
      <c r="H1014" s="32"/>
      <c r="I1014" s="85"/>
    </row>
    <row r="1015" spans="3:9" x14ac:dyDescent="0.25">
      <c r="C1015" s="24">
        <f t="shared" si="45"/>
        <v>0.70138888888888662</v>
      </c>
      <c r="D1015" s="24">
        <f t="shared" si="46"/>
        <v>1.0347222222222252</v>
      </c>
      <c r="E1015" s="25">
        <f>('DAT IR'!$C$3) + ('DAT IR'!W205*(1-EXP(-'DAT IR'!$P205*24*(D1015-$D$1010)))) + (('DAT IR'!$X205-'DAT IR'!$C$3)*EXP(-'DAT IR'!$P205*24*(D1015-D1010)))</f>
        <v>3954.694493497961</v>
      </c>
      <c r="F1015" s="23"/>
      <c r="G1015" s="26">
        <f t="shared" si="47"/>
        <v>1.2765726925781564</v>
      </c>
      <c r="H1015" s="32"/>
      <c r="I1015" s="85"/>
    </row>
    <row r="1016" spans="3:9" x14ac:dyDescent="0.25">
      <c r="C1016" s="24">
        <f t="shared" si="45"/>
        <v>0.70208333333333106</v>
      </c>
      <c r="D1016" s="24">
        <f t="shared" si="46"/>
        <v>1.0354166666666698</v>
      </c>
      <c r="E1016" s="25">
        <f>('DAT IR'!$C$3) + ('DAT IR'!W206*(1-EXP(-'DAT IR'!$P206*24*(D1016-$D$1015)))) + (('DAT IR'!$X206-'DAT IR'!$C$3)*EXP(-'DAT IR'!$P206*24*(D1016-D1015)))</f>
        <v>3955.9689403414177</v>
      </c>
      <c r="F1016" s="23"/>
      <c r="G1016" s="26">
        <f t="shared" si="47"/>
        <v>1.2744468434566443</v>
      </c>
      <c r="H1016" s="32"/>
      <c r="I1016" s="85"/>
    </row>
    <row r="1017" spans="3:9" x14ac:dyDescent="0.25">
      <c r="C1017" s="24">
        <f t="shared" si="45"/>
        <v>0.7027777777777755</v>
      </c>
      <c r="D1017" s="24">
        <f t="shared" si="46"/>
        <v>1.0361111111111143</v>
      </c>
      <c r="E1017" s="25">
        <f>('DAT IR'!$C$3) + ('DAT IR'!W206*(1-EXP(-'DAT IR'!$P206*24*(D1017-$D$1015)))) + (('DAT IR'!$X206-'DAT IR'!$C$3)*EXP(-'DAT IR'!$P206*24*(D1017-D1015)))</f>
        <v>3957.2412648758841</v>
      </c>
      <c r="F1017" s="23"/>
      <c r="G1017" s="26">
        <f t="shared" si="47"/>
        <v>1.2723245344664065</v>
      </c>
      <c r="H1017" s="32"/>
      <c r="I1017" s="85"/>
    </row>
    <row r="1018" spans="3:9" x14ac:dyDescent="0.25">
      <c r="C1018" s="24">
        <f t="shared" si="45"/>
        <v>0.70347222222221995</v>
      </c>
      <c r="D1018" s="24">
        <f t="shared" si="46"/>
        <v>1.0368055555555589</v>
      </c>
      <c r="E1018" s="25">
        <f>('DAT IR'!$C$3) + ('DAT IR'!W206*(1-EXP(-'DAT IR'!$P206*24*(D1018-$D$1015)))) + (('DAT IR'!$X206-'DAT IR'!$C$3)*EXP(-'DAT IR'!$P206*24*(D1018-D1015)))</f>
        <v>3958.5114706355953</v>
      </c>
      <c r="F1018" s="23"/>
      <c r="G1018" s="26">
        <f t="shared" si="47"/>
        <v>1.2702057597111889</v>
      </c>
      <c r="H1018" s="32"/>
      <c r="I1018" s="85"/>
    </row>
    <row r="1019" spans="3:9" x14ac:dyDescent="0.25">
      <c r="C1019" s="24">
        <f t="shared" si="45"/>
        <v>0.70416666666666439</v>
      </c>
      <c r="D1019" s="24">
        <f t="shared" si="46"/>
        <v>1.0375000000000034</v>
      </c>
      <c r="E1019" s="25">
        <f>('DAT IR'!$C$3) + ('DAT IR'!W206*(1-EXP(-'DAT IR'!$P206*24*(D1019-$D$1015)))) + (('DAT IR'!$X206-'DAT IR'!$C$3)*EXP(-'DAT IR'!$P206*24*(D1019-D1015)))</f>
        <v>3959.7795611489028</v>
      </c>
      <c r="F1019" s="23"/>
      <c r="G1019" s="26">
        <f t="shared" si="47"/>
        <v>1.2680905133074702</v>
      </c>
      <c r="H1019" s="32"/>
      <c r="I1019" s="85"/>
    </row>
    <row r="1020" spans="3:9" x14ac:dyDescent="0.25">
      <c r="C1020" s="24">
        <f t="shared" si="45"/>
        <v>0.70486111111110883</v>
      </c>
      <c r="D1020" s="24">
        <f t="shared" si="46"/>
        <v>1.038194444444448</v>
      </c>
      <c r="E1020" s="25">
        <f>('DAT IR'!$C$3) + ('DAT IR'!W206*(1-EXP(-'DAT IR'!$P206*24*(D1020-$D$1015)))) + (('DAT IR'!$X206-'DAT IR'!$C$3)*EXP(-'DAT IR'!$P206*24*(D1020-D1015)))</f>
        <v>3961.045539938279</v>
      </c>
      <c r="F1020" s="23"/>
      <c r="G1020" s="26">
        <f t="shared" si="47"/>
        <v>1.2659787893762768</v>
      </c>
      <c r="H1020" s="32"/>
      <c r="I1020" s="85"/>
    </row>
    <row r="1021" spans="3:9" x14ac:dyDescent="0.25">
      <c r="C1021" s="24">
        <f t="shared" si="45"/>
        <v>0.70555555555555327</v>
      </c>
      <c r="D1021" s="24">
        <f t="shared" si="46"/>
        <v>1.0388888888888925</v>
      </c>
      <c r="E1021" s="25">
        <f>('DAT IR'!$C$3) + ('DAT IR'!W207*(1-EXP(-'DAT IR'!$P207*24*(D1021-$D$1020)))) + (('DAT IR'!$X207-'DAT IR'!$C$3)*EXP(-'DAT IR'!$P207*24*(D1021-D1020)))</f>
        <v>3962.3094105203345</v>
      </c>
      <c r="F1021" s="23"/>
      <c r="G1021" s="26">
        <f t="shared" si="47"/>
        <v>1.2638705820554605</v>
      </c>
      <c r="H1021" s="32"/>
      <c r="I1021" s="85"/>
    </row>
    <row r="1022" spans="3:9" x14ac:dyDescent="0.25">
      <c r="C1022" s="24">
        <f t="shared" si="45"/>
        <v>0.70624999999999771</v>
      </c>
      <c r="D1022" s="24">
        <f t="shared" si="46"/>
        <v>1.0395833333333371</v>
      </c>
      <c r="E1022" s="25">
        <f>('DAT IR'!$C$3) + ('DAT IR'!W207*(1-EXP(-'DAT IR'!$P207*24*(D1022-$D$1020)))) + (('DAT IR'!$X207-'DAT IR'!$C$3)*EXP(-'DAT IR'!$P207*24*(D1022-D1020)))</f>
        <v>3963.571176405821</v>
      </c>
      <c r="F1022" s="23"/>
      <c r="G1022" s="26">
        <f t="shared" si="47"/>
        <v>1.2617658854865113</v>
      </c>
      <c r="H1022" s="32"/>
      <c r="I1022" s="85"/>
    </row>
    <row r="1023" spans="3:9" x14ac:dyDescent="0.25">
      <c r="C1023" s="24">
        <f t="shared" si="45"/>
        <v>0.70694444444444215</v>
      </c>
      <c r="D1023" s="24">
        <f t="shared" si="46"/>
        <v>1.0402777777777816</v>
      </c>
      <c r="E1023" s="25">
        <f>('DAT IR'!$C$3) + ('DAT IR'!W207*(1-EXP(-'DAT IR'!$P207*24*(D1023-$D$1020)))) + (('DAT IR'!$X207-'DAT IR'!$C$3)*EXP(-'DAT IR'!$P207*24*(D1023-D1020)))</f>
        <v>3964.8308410996442</v>
      </c>
      <c r="F1023" s="23"/>
      <c r="G1023" s="26">
        <f t="shared" si="47"/>
        <v>1.259664693823197</v>
      </c>
      <c r="H1023" s="32"/>
      <c r="I1023" s="85"/>
    </row>
    <row r="1024" spans="3:9" x14ac:dyDescent="0.25">
      <c r="C1024" s="24">
        <f t="shared" si="45"/>
        <v>0.7076388888888866</v>
      </c>
      <c r="D1024" s="24">
        <f t="shared" si="46"/>
        <v>1.0409722222222262</v>
      </c>
      <c r="E1024" s="25">
        <f>('DAT IR'!$C$3) + ('DAT IR'!W207*(1-EXP(-'DAT IR'!$P207*24*(D1024-$D$1020)))) + (('DAT IR'!$X207-'DAT IR'!$C$3)*EXP(-'DAT IR'!$P207*24*(D1024-D1020)))</f>
        <v>3966.0884081008735</v>
      </c>
      <c r="F1024" s="23"/>
      <c r="G1024" s="26">
        <f t="shared" si="47"/>
        <v>1.2575670012292903</v>
      </c>
      <c r="H1024" s="32"/>
      <c r="I1024" s="85"/>
    </row>
    <row r="1025" spans="3:9" x14ac:dyDescent="0.25">
      <c r="C1025" s="34">
        <f t="shared" si="45"/>
        <v>0.70833333333333104</v>
      </c>
      <c r="D1025" s="34">
        <f t="shared" si="46"/>
        <v>1.0416666666666707</v>
      </c>
      <c r="E1025" s="35">
        <f>('DAT IR'!$C$3) + ('DAT IR'!W207*(1-EXP(-'DAT IR'!$P207*24*(D1025-$D$1020)))) + (('DAT IR'!$X207-'DAT IR'!$C$3)*EXP(-'DAT IR'!$P207*24*(D1025-D1020)))</f>
        <v>3967.3438809027521</v>
      </c>
      <c r="F1025" s="30"/>
      <c r="G1025" s="36">
        <f t="shared" si="47"/>
        <v>1.2554728018785681</v>
      </c>
      <c r="H1025" s="32"/>
      <c r="I1025" s="85"/>
    </row>
    <row r="1026" spans="3:9" x14ac:dyDescent="0.25">
      <c r="C1026" s="24">
        <f t="shared" si="45"/>
        <v>0.70902777777777548</v>
      </c>
      <c r="D1026" s="24">
        <f t="shared" si="46"/>
        <v>1.0423611111111153</v>
      </c>
      <c r="E1026" s="25">
        <f>('DAT IR'!$C$3) + ('DAT IR'!W208*(1-EXP(-'DAT IR'!$P208*24*(D1026-$D$1025)))) + (('DAT IR'!$X208-'DAT IR'!$C$3)*EXP(-'DAT IR'!$P208*24*(D1026-D1025)))</f>
        <v>3968.5972629927046</v>
      </c>
      <c r="F1026" s="23" t="s">
        <v>174</v>
      </c>
      <c r="G1026" s="26">
        <f t="shared" si="47"/>
        <v>1.2533820899525381</v>
      </c>
      <c r="H1026" s="32"/>
      <c r="I1026" s="85"/>
    </row>
    <row r="1027" spans="3:9" x14ac:dyDescent="0.25">
      <c r="C1027" s="24">
        <f t="shared" si="45"/>
        <v>0.70972222222221992</v>
      </c>
      <c r="D1027" s="24">
        <f t="shared" si="46"/>
        <v>1.0430555555555598</v>
      </c>
      <c r="E1027" s="25">
        <f>('DAT IR'!$C$3) + ('DAT IR'!W208*(1-EXP(-'DAT IR'!$P208*24*(D1027-$D$1025)))) + (('DAT IR'!$X208-'DAT IR'!$C$3)*EXP(-'DAT IR'!$P208*24*(D1027-D1025)))</f>
        <v>3969.8485578523491</v>
      </c>
      <c r="F1027" s="23"/>
      <c r="G1027" s="26">
        <f t="shared" si="47"/>
        <v>1.2512948596445312</v>
      </c>
      <c r="H1027" s="32"/>
      <c r="I1027" s="85"/>
    </row>
    <row r="1028" spans="3:9" x14ac:dyDescent="0.25">
      <c r="C1028" s="24">
        <f t="shared" si="45"/>
        <v>0.71041666666666436</v>
      </c>
      <c r="D1028" s="24">
        <f t="shared" si="46"/>
        <v>1.0437500000000044</v>
      </c>
      <c r="E1028" s="25">
        <f>('DAT IR'!$C$3) + ('DAT IR'!W208*(1-EXP(-'DAT IR'!$P208*24*(D1028-$D$1025)))) + (('DAT IR'!$X208-'DAT IR'!$C$3)*EXP(-'DAT IR'!$P208*24*(D1028-D1025)))</f>
        <v>3971.0977689575052</v>
      </c>
      <c r="F1028" s="23"/>
      <c r="G1028" s="26">
        <f t="shared" si="47"/>
        <v>1.2492111051560641</v>
      </c>
      <c r="H1028" s="32"/>
      <c r="I1028" s="85"/>
    </row>
    <row r="1029" spans="3:9" x14ac:dyDescent="0.25">
      <c r="C1029" s="24">
        <f t="shared" si="45"/>
        <v>0.71111111111110881</v>
      </c>
      <c r="D1029" s="24">
        <f t="shared" si="46"/>
        <v>1.0444444444444489</v>
      </c>
      <c r="E1029" s="25">
        <f>('DAT IR'!$C$3) + ('DAT IR'!W208*(1-EXP(-'DAT IR'!$P208*24*(D1029-$D$1025)))) + (('DAT IR'!$X208-'DAT IR'!$C$3)*EXP(-'DAT IR'!$P208*24*(D1029-D1025)))</f>
        <v>3972.3448997782043</v>
      </c>
      <c r="F1029" s="23"/>
      <c r="G1029" s="26">
        <f t="shared" si="47"/>
        <v>1.2471308206991125</v>
      </c>
      <c r="H1029" s="32"/>
      <c r="I1029" s="85"/>
    </row>
    <row r="1030" spans="3:9" x14ac:dyDescent="0.25">
      <c r="C1030" s="24">
        <f t="shared" ref="C1030:C1093" si="48">C1029+$B$2</f>
        <v>0.71180555555555325</v>
      </c>
      <c r="D1030" s="24">
        <f t="shared" ref="D1030:D1093" si="49">D1029+$B$2</f>
        <v>1.0451388888888935</v>
      </c>
      <c r="E1030" s="25">
        <f>('DAT IR'!$C$3) + ('DAT IR'!W208*(1-EXP(-'DAT IR'!$P208*24*(D1030-$D$1025)))) + (('DAT IR'!$X208-'DAT IR'!$C$3)*EXP(-'DAT IR'!$P208*24*(D1030-D1025)))</f>
        <v>3973.5899537787004</v>
      </c>
      <c r="F1030" s="23"/>
      <c r="G1030" s="26">
        <f t="shared" ref="G1030:G1093" si="50">E1030-E1029</f>
        <v>1.2450540004961113</v>
      </c>
      <c r="H1030" s="32"/>
      <c r="I1030" s="85"/>
    </row>
    <row r="1031" spans="3:9" x14ac:dyDescent="0.25">
      <c r="C1031" s="24">
        <f t="shared" si="48"/>
        <v>0.71249999999999769</v>
      </c>
      <c r="D1031" s="24">
        <f t="shared" si="49"/>
        <v>1.0458333333333381</v>
      </c>
      <c r="E1031" s="25">
        <f>('DAT IR'!$C$3) + ('DAT IR'!W209*(1-EXP(-'DAT IR'!$P209*24*(D1031-$D$1030)))) + (('DAT IR'!$X209-'DAT IR'!$C$3)*EXP(-'DAT IR'!$P209*24*(D1031-D1030)))</f>
        <v>3974.8329344174767</v>
      </c>
      <c r="F1031" s="23"/>
      <c r="G1031" s="26">
        <f t="shared" si="50"/>
        <v>1.2429806387763165</v>
      </c>
      <c r="H1031" s="32"/>
      <c r="I1031" s="85"/>
    </row>
    <row r="1032" spans="3:9" x14ac:dyDescent="0.25">
      <c r="C1032" s="24">
        <f t="shared" si="48"/>
        <v>0.71319444444444213</v>
      </c>
      <c r="D1032" s="24">
        <f t="shared" si="49"/>
        <v>1.0465277777777826</v>
      </c>
      <c r="E1032" s="25">
        <f>('DAT IR'!$C$3) + ('DAT IR'!W209*(1-EXP(-'DAT IR'!$P209*24*(D1032-$D$1030)))) + (('DAT IR'!$X209-'DAT IR'!$C$3)*EXP(-'DAT IR'!$P209*24*(D1032-D1030)))</f>
        <v>3976.0738451472585</v>
      </c>
      <c r="F1032" s="23"/>
      <c r="G1032" s="26">
        <f t="shared" si="50"/>
        <v>1.2409107297817172</v>
      </c>
      <c r="H1032" s="32"/>
      <c r="I1032" s="85"/>
    </row>
    <row r="1033" spans="3:9" x14ac:dyDescent="0.25">
      <c r="C1033" s="24">
        <f t="shared" si="48"/>
        <v>0.71388888888888657</v>
      </c>
      <c r="D1033" s="24">
        <f t="shared" si="49"/>
        <v>1.0472222222222272</v>
      </c>
      <c r="E1033" s="25">
        <f>('DAT IR'!$C$3) + ('DAT IR'!W209*(1-EXP(-'DAT IR'!$P209*24*(D1033-$D$1030)))) + (('DAT IR'!$X209-'DAT IR'!$C$3)*EXP(-'DAT IR'!$P209*24*(D1033-D1030)))</f>
        <v>3977.3126894150209</v>
      </c>
      <c r="F1033" s="23"/>
      <c r="G1033" s="26">
        <f t="shared" si="50"/>
        <v>1.238844267762488</v>
      </c>
      <c r="H1033" s="32"/>
      <c r="I1033" s="85"/>
    </row>
    <row r="1034" spans="3:9" x14ac:dyDescent="0.25">
      <c r="C1034" s="24">
        <f t="shared" si="48"/>
        <v>0.71458333333333102</v>
      </c>
      <c r="D1034" s="24">
        <f t="shared" si="49"/>
        <v>1.0479166666666717</v>
      </c>
      <c r="E1034" s="25">
        <f>('DAT IR'!$C$3) + ('DAT IR'!W209*(1-EXP(-'DAT IR'!$P209*24*(D1034-$D$1030)))) + (('DAT IR'!$X209-'DAT IR'!$C$3)*EXP(-'DAT IR'!$P209*24*(D1034-D1030)))</f>
        <v>3978.5494706619984</v>
      </c>
      <c r="F1034" s="23"/>
      <c r="G1034" s="26">
        <f t="shared" si="50"/>
        <v>1.2367812469774435</v>
      </c>
      <c r="H1034" s="32"/>
      <c r="I1034" s="85"/>
    </row>
    <row r="1035" spans="3:9" x14ac:dyDescent="0.25">
      <c r="C1035" s="24">
        <f t="shared" si="48"/>
        <v>0.71527777777777546</v>
      </c>
      <c r="D1035" s="24">
        <f t="shared" si="49"/>
        <v>1.0486111111111163</v>
      </c>
      <c r="E1035" s="25">
        <f>('DAT IR'!$C$3) + ('DAT IR'!W209*(1-EXP(-'DAT IR'!$P209*24*(D1035-$D$1030)))) + (('DAT IR'!$X209-'DAT IR'!$C$3)*EXP(-'DAT IR'!$P209*24*(D1035-D1030)))</f>
        <v>3979.7841923236947</v>
      </c>
      <c r="F1035" s="23"/>
      <c r="G1035" s="26">
        <f t="shared" si="50"/>
        <v>1.2347216616963124</v>
      </c>
      <c r="H1035" s="32"/>
      <c r="I1035" s="85"/>
    </row>
    <row r="1036" spans="3:9" x14ac:dyDescent="0.25">
      <c r="C1036" s="24">
        <f t="shared" si="48"/>
        <v>0.7159722222222199</v>
      </c>
      <c r="D1036" s="24">
        <f t="shared" si="49"/>
        <v>1.0493055555555608</v>
      </c>
      <c r="E1036" s="25">
        <f>('DAT IR'!$C$3) + ('DAT IR'!W210*(1-EXP(-'DAT IR'!$P210*24*(D1036-$D$1035)))) + (('DAT IR'!$X210-'DAT IR'!$C$3)*EXP(-'DAT IR'!$P210*24*(D1036-D1035)))</f>
        <v>3981.0168578298944</v>
      </c>
      <c r="F1036" s="23"/>
      <c r="G1036" s="26">
        <f t="shared" si="50"/>
        <v>1.2326655061997371</v>
      </c>
      <c r="H1036" s="32"/>
      <c r="I1036" s="85"/>
    </row>
    <row r="1037" spans="3:9" x14ac:dyDescent="0.25">
      <c r="C1037" s="24">
        <f t="shared" si="48"/>
        <v>0.71666666666666434</v>
      </c>
      <c r="D1037" s="24">
        <f t="shared" si="49"/>
        <v>1.0500000000000054</v>
      </c>
      <c r="E1037" s="25">
        <f>('DAT IR'!$C$3) + ('DAT IR'!W210*(1-EXP(-'DAT IR'!$P210*24*(D1037-$D$1035)))) + (('DAT IR'!$X210-'DAT IR'!$C$3)*EXP(-'DAT IR'!$P210*24*(D1037-D1035)))</f>
        <v>3982.2474706046683</v>
      </c>
      <c r="F1037" s="23"/>
      <c r="G1037" s="26">
        <f t="shared" si="50"/>
        <v>1.2306127747738174</v>
      </c>
      <c r="H1037" s="32"/>
      <c r="I1037" s="85"/>
    </row>
    <row r="1038" spans="3:9" x14ac:dyDescent="0.25">
      <c r="C1038" s="24">
        <f t="shared" si="48"/>
        <v>0.71736111111110878</v>
      </c>
      <c r="D1038" s="24">
        <f t="shared" si="49"/>
        <v>1.0506944444444499</v>
      </c>
      <c r="E1038" s="25">
        <f>('DAT IR'!$C$3) + ('DAT IR'!W210*(1-EXP(-'DAT IR'!$P210*24*(D1038-$D$1035)))) + (('DAT IR'!$X210-'DAT IR'!$C$3)*EXP(-'DAT IR'!$P210*24*(D1038-D1035)))</f>
        <v>3983.4760340663865</v>
      </c>
      <c r="F1038" s="23"/>
      <c r="G1038" s="26">
        <f t="shared" si="50"/>
        <v>1.228563461718295</v>
      </c>
      <c r="H1038" s="32"/>
      <c r="I1038" s="85"/>
    </row>
    <row r="1039" spans="3:9" x14ac:dyDescent="0.25">
      <c r="C1039" s="24">
        <f t="shared" si="48"/>
        <v>0.71805555555555323</v>
      </c>
      <c r="D1039" s="24">
        <f t="shared" si="49"/>
        <v>1.0513888888888945</v>
      </c>
      <c r="E1039" s="25">
        <f>('DAT IR'!$C$3) + ('DAT IR'!W210*(1-EXP(-'DAT IR'!$P210*24*(D1039-$D$1035)))) + (('DAT IR'!$X210-'DAT IR'!$C$3)*EXP(-'DAT IR'!$P210*24*(D1039-D1035)))</f>
        <v>3984.7025516277254</v>
      </c>
      <c r="F1039" s="23"/>
      <c r="G1039" s="26">
        <f t="shared" si="50"/>
        <v>1.2265175613388237</v>
      </c>
      <c r="H1039" s="32"/>
      <c r="I1039" s="85"/>
    </row>
    <row r="1040" spans="3:9" x14ac:dyDescent="0.25">
      <c r="C1040" s="24">
        <f t="shared" si="48"/>
        <v>0.71874999999999767</v>
      </c>
      <c r="D1040" s="24">
        <f t="shared" si="49"/>
        <v>1.052083333333339</v>
      </c>
      <c r="E1040" s="25">
        <f>('DAT IR'!$C$3) + ('DAT IR'!W210*(1-EXP(-'DAT IR'!$P210*24*(D1040-$D$1035)))) + (('DAT IR'!$X210-'DAT IR'!$C$3)*EXP(-'DAT IR'!$P210*24*(D1040-D1035)))</f>
        <v>3985.9270266956792</v>
      </c>
      <c r="F1040" s="23"/>
      <c r="G1040" s="26">
        <f t="shared" si="50"/>
        <v>1.2244750679537901</v>
      </c>
      <c r="H1040" s="32"/>
      <c r="I1040" s="85"/>
    </row>
    <row r="1041" spans="3:9" x14ac:dyDescent="0.25">
      <c r="C1041" s="24">
        <f t="shared" si="48"/>
        <v>0.71944444444444211</v>
      </c>
      <c r="D1041" s="24">
        <f t="shared" si="49"/>
        <v>1.0527777777777836</v>
      </c>
      <c r="E1041" s="25">
        <f>('DAT IR'!$C$3) + ('DAT IR'!W211*(1-EXP(-'DAT IR'!$P211*24*(D1041-$D$1040)))) + (('DAT IR'!$X211-'DAT IR'!$C$3)*EXP(-'DAT IR'!$P211*24*(D1041-D1040)))</f>
        <v>3987.1494626715685</v>
      </c>
      <c r="F1041" s="23"/>
      <c r="G1041" s="26">
        <f t="shared" si="50"/>
        <v>1.2224359758893115</v>
      </c>
      <c r="H1041" s="32"/>
      <c r="I1041" s="85"/>
    </row>
    <row r="1042" spans="3:9" x14ac:dyDescent="0.25">
      <c r="C1042" s="24">
        <f t="shared" si="48"/>
        <v>0.72013888888888655</v>
      </c>
      <c r="D1042" s="24">
        <f t="shared" si="49"/>
        <v>1.0534722222222281</v>
      </c>
      <c r="E1042" s="25">
        <f>('DAT IR'!$C$3) + ('DAT IR'!W211*(1-EXP(-'DAT IR'!$P211*24*(D1042-$D$1040)))) + (('DAT IR'!$X211-'DAT IR'!$C$3)*EXP(-'DAT IR'!$P211*24*(D1042-D1040)))</f>
        <v>3988.36986295105</v>
      </c>
      <c r="F1042" s="23"/>
      <c r="G1042" s="26">
        <f t="shared" si="50"/>
        <v>1.2204002794815096</v>
      </c>
      <c r="H1042" s="32"/>
      <c r="I1042" s="85"/>
    </row>
    <row r="1043" spans="3:9" x14ac:dyDescent="0.25">
      <c r="C1043" s="24">
        <f t="shared" si="48"/>
        <v>0.72083333333333099</v>
      </c>
      <c r="D1043" s="24">
        <f t="shared" si="49"/>
        <v>1.0541666666666727</v>
      </c>
      <c r="E1043" s="25">
        <f>('DAT IR'!$C$3) + ('DAT IR'!W211*(1-EXP(-'DAT IR'!$P211*24*(D1043-$D$1040)))) + (('DAT IR'!$X211-'DAT IR'!$C$3)*EXP(-'DAT IR'!$P211*24*(D1043-D1040)))</f>
        <v>3989.5882309241247</v>
      </c>
      <c r="F1043" s="23"/>
      <c r="G1043" s="26">
        <f t="shared" si="50"/>
        <v>1.2183679730746917</v>
      </c>
      <c r="H1043" s="32"/>
      <c r="I1043" s="85"/>
    </row>
    <row r="1044" spans="3:9" x14ac:dyDescent="0.25">
      <c r="C1044" s="24">
        <f t="shared" si="48"/>
        <v>0.72152777777777544</v>
      </c>
      <c r="D1044" s="24">
        <f t="shared" si="49"/>
        <v>1.0548611111111172</v>
      </c>
      <c r="E1044" s="25">
        <f>('DAT IR'!$C$3) + ('DAT IR'!W211*(1-EXP(-'DAT IR'!$P211*24*(D1044-$D$1040)))) + (('DAT IR'!$X211-'DAT IR'!$C$3)*EXP(-'DAT IR'!$P211*24*(D1044-D1040)))</f>
        <v>3990.8045699751492</v>
      </c>
      <c r="F1044" s="23"/>
      <c r="G1044" s="26">
        <f t="shared" si="50"/>
        <v>1.2163390510245335</v>
      </c>
      <c r="H1044" s="32"/>
      <c r="I1044" s="85"/>
    </row>
    <row r="1045" spans="3:9" x14ac:dyDescent="0.25">
      <c r="C1045" s="24">
        <f t="shared" si="48"/>
        <v>0.72222222222221988</v>
      </c>
      <c r="D1045" s="24">
        <f t="shared" si="49"/>
        <v>1.0555555555555618</v>
      </c>
      <c r="E1045" s="25">
        <f>('DAT IR'!$C$3) + ('DAT IR'!W211*(1-EXP(-'DAT IR'!$P211*24*(D1045-$D$1040)))) + (('DAT IR'!$X211-'DAT IR'!$C$3)*EXP(-'DAT IR'!$P211*24*(D1045-D1040)))</f>
        <v>3992.0188834828427</v>
      </c>
      <c r="F1045" s="23"/>
      <c r="G1045" s="26">
        <f t="shared" si="50"/>
        <v>1.2143135076935323</v>
      </c>
      <c r="H1045" s="32"/>
      <c r="I1045" s="85"/>
    </row>
    <row r="1046" spans="3:9" x14ac:dyDescent="0.25">
      <c r="C1046" s="24">
        <f t="shared" si="48"/>
        <v>0.72291666666666432</v>
      </c>
      <c r="D1046" s="24">
        <f t="shared" si="49"/>
        <v>1.0562500000000064</v>
      </c>
      <c r="E1046" s="25">
        <f>('DAT IR'!$C$3) + ('DAT IR'!W212*(1-EXP(-'DAT IR'!$P212*24*(D1046-$D$1045)))) + (('DAT IR'!$X212-'DAT IR'!$C$3)*EXP(-'DAT IR'!$P212*24*(D1046-D1045)))</f>
        <v>3993.2311748203006</v>
      </c>
      <c r="F1046" s="23"/>
      <c r="G1046" s="26">
        <f t="shared" si="50"/>
        <v>1.2122913374578275</v>
      </c>
      <c r="H1046" s="32"/>
      <c r="I1046" s="85"/>
    </row>
    <row r="1047" spans="3:9" x14ac:dyDescent="0.25">
      <c r="C1047" s="24">
        <f t="shared" si="48"/>
        <v>0.72361111111110876</v>
      </c>
      <c r="D1047" s="24">
        <f t="shared" si="49"/>
        <v>1.0569444444444509</v>
      </c>
      <c r="E1047" s="25">
        <f>('DAT IR'!$C$3) + ('DAT IR'!W212*(1-EXP(-'DAT IR'!$P212*24*(D1047-$D$1045)))) + (('DAT IR'!$X212-'DAT IR'!$C$3)*EXP(-'DAT IR'!$P212*24*(D1047-D1045)))</f>
        <v>3994.4414473549991</v>
      </c>
      <c r="F1047" s="23"/>
      <c r="G1047" s="26">
        <f t="shared" si="50"/>
        <v>1.2102725346985608</v>
      </c>
      <c r="H1047" s="32"/>
      <c r="I1047" s="85"/>
    </row>
    <row r="1048" spans="3:9" x14ac:dyDescent="0.25">
      <c r="C1048" s="24">
        <f t="shared" si="48"/>
        <v>0.7243055555555532</v>
      </c>
      <c r="D1048" s="24">
        <f t="shared" si="49"/>
        <v>1.0576388888888955</v>
      </c>
      <c r="E1048" s="25">
        <f>('DAT IR'!$C$3) + ('DAT IR'!W212*(1-EXP(-'DAT IR'!$P212*24*(D1048-$D$1045)))) + (('DAT IR'!$X212-'DAT IR'!$C$3)*EXP(-'DAT IR'!$P212*24*(D1048-D1045)))</f>
        <v>3995.6497044488069</v>
      </c>
      <c r="F1048" s="23"/>
      <c r="G1048" s="26">
        <f t="shared" si="50"/>
        <v>1.2082570938077879</v>
      </c>
      <c r="H1048" s="32"/>
      <c r="I1048" s="85"/>
    </row>
    <row r="1049" spans="3:9" x14ac:dyDescent="0.25">
      <c r="C1049" s="24">
        <f t="shared" si="48"/>
        <v>0.72499999999999765</v>
      </c>
      <c r="D1049" s="24">
        <f t="shared" si="49"/>
        <v>1.05833333333334</v>
      </c>
      <c r="E1049" s="25">
        <f>('DAT IR'!$C$3) + ('DAT IR'!W212*(1-EXP(-'DAT IR'!$P212*24*(D1049-$D$1045)))) + (('DAT IR'!$X212-'DAT IR'!$C$3)*EXP(-'DAT IR'!$P212*24*(D1049-D1045)))</f>
        <v>3996.8559494579949</v>
      </c>
      <c r="F1049" s="23"/>
      <c r="G1049" s="26">
        <f t="shared" si="50"/>
        <v>1.2062450091880237</v>
      </c>
      <c r="H1049" s="32"/>
      <c r="I1049" s="85"/>
    </row>
    <row r="1050" spans="3:9" x14ac:dyDescent="0.25">
      <c r="C1050" s="24">
        <f t="shared" si="48"/>
        <v>0.72569444444444209</v>
      </c>
      <c r="D1050" s="24">
        <f t="shared" si="49"/>
        <v>1.0590277777777846</v>
      </c>
      <c r="E1050" s="25">
        <f>('DAT IR'!$C$3) + ('DAT IR'!W212*(1-EXP(-'DAT IR'!$P212*24*(D1050-$D$1045)))) + (('DAT IR'!$X212-'DAT IR'!$C$3)*EXP(-'DAT IR'!$P212*24*(D1050-D1045)))</f>
        <v>3998.060185733244</v>
      </c>
      <c r="F1050" s="23"/>
      <c r="G1050" s="26">
        <f t="shared" si="50"/>
        <v>1.204236275249059</v>
      </c>
      <c r="H1050" s="32"/>
      <c r="I1050" s="85"/>
    </row>
    <row r="1051" spans="3:9" x14ac:dyDescent="0.25">
      <c r="C1051" s="24">
        <f t="shared" si="48"/>
        <v>0.72638888888888653</v>
      </c>
      <c r="D1051" s="24">
        <f t="shared" si="49"/>
        <v>1.0597222222222291</v>
      </c>
      <c r="E1051" s="25">
        <f>('DAT IR'!$C$3) + ('DAT IR'!W213*(1-EXP(-'DAT IR'!$P213*24*(D1051-$D$1050)))) + (('DAT IR'!$X213-'DAT IR'!$C$3)*EXP(-'DAT IR'!$P213*24*(D1051-D1050)))</f>
        <v>3999.2624166196561</v>
      </c>
      <c r="F1051" s="23"/>
      <c r="G1051" s="26">
        <f t="shared" si="50"/>
        <v>1.2022308864120532</v>
      </c>
      <c r="H1051" s="32"/>
      <c r="I1051" s="85"/>
    </row>
    <row r="1052" spans="3:9" x14ac:dyDescent="0.25">
      <c r="C1052" s="24">
        <f t="shared" si="48"/>
        <v>0.72708333333333097</v>
      </c>
      <c r="D1052" s="24">
        <f t="shared" si="49"/>
        <v>1.0604166666666737</v>
      </c>
      <c r="E1052" s="25">
        <f>('DAT IR'!$C$3) + ('DAT IR'!W213*(1-EXP(-'DAT IR'!$P213*24*(D1052-$D$1050)))) + (('DAT IR'!$X213-'DAT IR'!$C$3)*EXP(-'DAT IR'!$P213*24*(D1052-D1050)))</f>
        <v>4000.4626454567619</v>
      </c>
      <c r="F1052" s="23"/>
      <c r="G1052" s="26">
        <f t="shared" si="50"/>
        <v>1.2002288371058967</v>
      </c>
      <c r="H1052" s="32"/>
      <c r="I1052" s="85"/>
    </row>
    <row r="1053" spans="3:9" x14ac:dyDescent="0.25">
      <c r="C1053" s="24">
        <f t="shared" si="48"/>
        <v>0.72777777777777541</v>
      </c>
      <c r="D1053" s="24">
        <f t="shared" si="49"/>
        <v>1.0611111111111182</v>
      </c>
      <c r="E1053" s="25">
        <f>('DAT IR'!$C$3) + ('DAT IR'!W213*(1-EXP(-'DAT IR'!$P213*24*(D1053-$D$1050)))) + (('DAT IR'!$X213-'DAT IR'!$C$3)*EXP(-'DAT IR'!$P213*24*(D1053-D1050)))</f>
        <v>4001.660875578531</v>
      </c>
      <c r="F1053" s="23"/>
      <c r="G1053" s="26">
        <f t="shared" si="50"/>
        <v>1.1982301217690292</v>
      </c>
      <c r="H1053" s="32"/>
      <c r="I1053" s="85"/>
    </row>
    <row r="1054" spans="3:9" x14ac:dyDescent="0.25">
      <c r="C1054" s="24">
        <f t="shared" si="48"/>
        <v>0.72847222222221986</v>
      </c>
      <c r="D1054" s="24">
        <f t="shared" si="49"/>
        <v>1.0618055555555628</v>
      </c>
      <c r="E1054" s="25">
        <f>('DAT IR'!$C$3) + ('DAT IR'!W213*(1-EXP(-'DAT IR'!$P213*24*(D1054-$D$1050)))) + (('DAT IR'!$X213-'DAT IR'!$C$3)*EXP(-'DAT IR'!$P213*24*(D1054-D1050)))</f>
        <v>4002.8571103133818</v>
      </c>
      <c r="F1054" s="23"/>
      <c r="G1054" s="26">
        <f t="shared" si="50"/>
        <v>1.1962347348508047</v>
      </c>
      <c r="H1054" s="32"/>
      <c r="I1054" s="85"/>
    </row>
    <row r="1055" spans="3:9" x14ac:dyDescent="0.25">
      <c r="C1055" s="24">
        <f t="shared" si="48"/>
        <v>0.7291666666666643</v>
      </c>
      <c r="D1055" s="24">
        <f t="shared" si="49"/>
        <v>1.0625000000000073</v>
      </c>
      <c r="E1055" s="25">
        <f>('DAT IR'!$C$3) + ('DAT IR'!W213*(1-EXP(-'DAT IR'!$P213*24*(D1055-$D$1050)))) + (('DAT IR'!$X213-'DAT IR'!$C$3)*EXP(-'DAT IR'!$P213*24*(D1055-D1050)))</f>
        <v>4004.0513529841887</v>
      </c>
      <c r="F1055" s="23"/>
      <c r="G1055" s="26">
        <f t="shared" si="50"/>
        <v>1.1942426708069434</v>
      </c>
      <c r="H1055" s="32"/>
      <c r="I1055" s="85"/>
    </row>
    <row r="1056" spans="3:9" x14ac:dyDescent="0.25">
      <c r="C1056" s="24">
        <f t="shared" si="48"/>
        <v>0.72986111111110874</v>
      </c>
      <c r="D1056" s="24">
        <f t="shared" si="49"/>
        <v>1.0631944444444519</v>
      </c>
      <c r="E1056" s="25">
        <f>('DAT IR'!$C$3) + ('DAT IR'!W214*(1-EXP(-'DAT IR'!$P214*24*(D1056-$D$1055)))) + (('DAT IR'!$X214-'DAT IR'!$C$3)*EXP(-'DAT IR'!$P214*24*(D1056-D1055)))</f>
        <v>4005.2436069082937</v>
      </c>
      <c r="F1056" s="23"/>
      <c r="G1056" s="26">
        <f t="shared" si="50"/>
        <v>1.192253924104989</v>
      </c>
      <c r="H1056" s="32"/>
      <c r="I1056" s="85"/>
    </row>
    <row r="1057" spans="3:9" x14ac:dyDescent="0.25">
      <c r="C1057" s="24">
        <f t="shared" si="48"/>
        <v>0.73055555555555318</v>
      </c>
      <c r="D1057" s="24">
        <f t="shared" si="49"/>
        <v>1.0638888888888964</v>
      </c>
      <c r="E1057" s="25">
        <f>('DAT IR'!$C$3) + ('DAT IR'!W214*(1-EXP(-'DAT IR'!$P214*24*(D1057-$D$1055)))) + (('DAT IR'!$X214-'DAT IR'!$C$3)*EXP(-'DAT IR'!$P214*24*(D1057-D1055)))</f>
        <v>4006.4338753975144</v>
      </c>
      <c r="F1057" s="23"/>
      <c r="G1057" s="26">
        <f t="shared" si="50"/>
        <v>1.1902684892206707</v>
      </c>
      <c r="H1057" s="32"/>
      <c r="I1057" s="85"/>
    </row>
    <row r="1058" spans="3:9" x14ac:dyDescent="0.25">
      <c r="C1058" s="24">
        <f t="shared" si="48"/>
        <v>0.73124999999999762</v>
      </c>
      <c r="D1058" s="24">
        <f t="shared" si="49"/>
        <v>1.064583333333341</v>
      </c>
      <c r="E1058" s="25">
        <f>('DAT IR'!$C$3) + ('DAT IR'!W214*(1-EXP(-'DAT IR'!$P214*24*(D1058-$D$1055)))) + (('DAT IR'!$X214-'DAT IR'!$C$3)*EXP(-'DAT IR'!$P214*24*(D1058-D1055)))</f>
        <v>4007.6221617581518</v>
      </c>
      <c r="F1058" s="23"/>
      <c r="G1058" s="26">
        <f t="shared" si="50"/>
        <v>1.1882863606374485</v>
      </c>
      <c r="H1058" s="32"/>
      <c r="I1058" s="85"/>
    </row>
    <row r="1059" spans="3:9" x14ac:dyDescent="0.25">
      <c r="C1059" s="24">
        <f t="shared" si="48"/>
        <v>0.73194444444444207</v>
      </c>
      <c r="D1059" s="24">
        <f t="shared" si="49"/>
        <v>1.0652777777777855</v>
      </c>
      <c r="E1059" s="25">
        <f>('DAT IR'!$C$3) + ('DAT IR'!W214*(1-EXP(-'DAT IR'!$P214*24*(D1059-$D$1055)))) + (('DAT IR'!$X214-'DAT IR'!$C$3)*EXP(-'DAT IR'!$P214*24*(D1059-D1055)))</f>
        <v>4008.8084692910024</v>
      </c>
      <c r="F1059" s="23"/>
      <c r="G1059" s="26">
        <f t="shared" si="50"/>
        <v>1.1863075328506056</v>
      </c>
      <c r="H1059" s="32"/>
      <c r="I1059" s="85"/>
    </row>
    <row r="1060" spans="3:9" x14ac:dyDescent="0.25">
      <c r="C1060" s="24">
        <f t="shared" si="48"/>
        <v>0.73263888888888651</v>
      </c>
      <c r="D1060" s="24">
        <f t="shared" si="49"/>
        <v>1.0659722222222301</v>
      </c>
      <c r="E1060" s="25">
        <f>('DAT IR'!$C$3) + ('DAT IR'!W214*(1-EXP(-'DAT IR'!$P214*24*(D1060-$D$1055)))) + (('DAT IR'!$X214-'DAT IR'!$C$3)*EXP(-'DAT IR'!$P214*24*(D1060-D1055)))</f>
        <v>4009.9928012913665</v>
      </c>
      <c r="F1060" s="23"/>
      <c r="G1060" s="26">
        <f t="shared" si="50"/>
        <v>1.1843320003640656</v>
      </c>
      <c r="H1060" s="32"/>
      <c r="I1060" s="85"/>
    </row>
    <row r="1061" spans="3:9" x14ac:dyDescent="0.25">
      <c r="C1061" s="24">
        <f t="shared" si="48"/>
        <v>0.73333333333333095</v>
      </c>
      <c r="D1061" s="24">
        <f t="shared" si="49"/>
        <v>1.0666666666666746</v>
      </c>
      <c r="E1061" s="25">
        <f>('DAT IR'!$C$3) + ('DAT IR'!W215*(1-EXP(-'DAT IR'!$P215*24*(D1061-$D$1060)))) + (('DAT IR'!$X215-'DAT IR'!$C$3)*EXP(-'DAT IR'!$P215*24*(D1061-D1060)))</f>
        <v>4011.1751610490551</v>
      </c>
      <c r="F1061" s="23"/>
      <c r="G1061" s="26">
        <f t="shared" si="50"/>
        <v>1.1823597576885732</v>
      </c>
      <c r="H1061" s="32"/>
      <c r="I1061" s="85"/>
    </row>
    <row r="1062" spans="3:9" x14ac:dyDescent="0.25">
      <c r="C1062" s="24">
        <f t="shared" si="48"/>
        <v>0.73402777777777539</v>
      </c>
      <c r="D1062" s="24">
        <f t="shared" si="49"/>
        <v>1.0673611111111192</v>
      </c>
      <c r="E1062" s="25">
        <f>('DAT IR'!$C$3) + ('DAT IR'!W215*(1-EXP(-'DAT IR'!$P215*24*(D1062-$D$1060)))) + (('DAT IR'!$X215-'DAT IR'!$C$3)*EXP(-'DAT IR'!$P215*24*(D1062-D1060)))</f>
        <v>4012.3555518484022</v>
      </c>
      <c r="F1062" s="23"/>
      <c r="G1062" s="26">
        <f t="shared" si="50"/>
        <v>1.1803907993471512</v>
      </c>
      <c r="H1062" s="32"/>
      <c r="I1062" s="85"/>
    </row>
    <row r="1063" spans="3:9" x14ac:dyDescent="0.25">
      <c r="C1063" s="24">
        <f t="shared" si="48"/>
        <v>0.73472222222221983</v>
      </c>
      <c r="D1063" s="24">
        <f t="shared" si="49"/>
        <v>1.0680555555555638</v>
      </c>
      <c r="E1063" s="25">
        <f>('DAT IR'!$C$3) + ('DAT IR'!W215*(1-EXP(-'DAT IR'!$P215*24*(D1063-$D$1060)))) + (('DAT IR'!$X215-'DAT IR'!$C$3)*EXP(-'DAT IR'!$P215*24*(D1063-D1060)))</f>
        <v>4013.5339769682719</v>
      </c>
      <c r="F1063" s="23"/>
      <c r="G1063" s="26">
        <f t="shared" si="50"/>
        <v>1.1784251198696438</v>
      </c>
      <c r="H1063" s="32"/>
      <c r="I1063" s="85"/>
    </row>
    <row r="1064" spans="3:9" x14ac:dyDescent="0.25">
      <c r="C1064" s="24">
        <f t="shared" si="48"/>
        <v>0.73541666666666428</v>
      </c>
      <c r="D1064" s="24">
        <f t="shared" si="49"/>
        <v>1.0687500000000083</v>
      </c>
      <c r="E1064" s="25">
        <f>('DAT IR'!$C$3) + ('DAT IR'!W215*(1-EXP(-'DAT IR'!$P215*24*(D1064-$D$1060)))) + (('DAT IR'!$X215-'DAT IR'!$C$3)*EXP(-'DAT IR'!$P215*24*(D1064-D1060)))</f>
        <v>4014.7104396820669</v>
      </c>
      <c r="F1064" s="23"/>
      <c r="G1064" s="26">
        <f t="shared" si="50"/>
        <v>1.1764627137949901</v>
      </c>
      <c r="H1064" s="32"/>
      <c r="I1064" s="85"/>
    </row>
    <row r="1065" spans="3:9" x14ac:dyDescent="0.25">
      <c r="C1065" s="24">
        <f t="shared" si="48"/>
        <v>0.73611111111110872</v>
      </c>
      <c r="D1065" s="24">
        <f t="shared" si="49"/>
        <v>1.0694444444444529</v>
      </c>
      <c r="E1065" s="25">
        <f>('DAT IR'!$C$3) + ('DAT IR'!W215*(1-EXP(-'DAT IR'!$P215*24*(D1065-$D$1060)))) + (('DAT IR'!$X215-'DAT IR'!$C$3)*EXP(-'DAT IR'!$P215*24*(D1065-D1060)))</f>
        <v>4015.8849432577417</v>
      </c>
      <c r="F1065" s="23"/>
      <c r="G1065" s="26">
        <f t="shared" si="50"/>
        <v>1.1745035756748621</v>
      </c>
      <c r="H1065" s="32"/>
      <c r="I1065" s="85"/>
    </row>
    <row r="1066" spans="3:9" x14ac:dyDescent="0.25">
      <c r="C1066" s="24">
        <f t="shared" si="48"/>
        <v>0.73680555555555316</v>
      </c>
      <c r="D1066" s="24">
        <f t="shared" si="49"/>
        <v>1.0701388888888974</v>
      </c>
      <c r="E1066" s="25">
        <f>('DAT IR'!$C$3) + ('DAT IR'!W216*(1-EXP(-'DAT IR'!$P216*24*(D1066-$D$1065)))) + (('DAT IR'!$X216-'DAT IR'!$C$3)*EXP(-'DAT IR'!$P216*24*(D1066-D1065)))</f>
        <v>4017.0574909578058</v>
      </c>
      <c r="F1066" s="23"/>
      <c r="G1066" s="26">
        <f t="shared" si="50"/>
        <v>1.1725477000641149</v>
      </c>
      <c r="H1066" s="32"/>
      <c r="I1066" s="85"/>
    </row>
    <row r="1067" spans="3:9" x14ac:dyDescent="0.25">
      <c r="C1067" s="24">
        <f t="shared" si="48"/>
        <v>0.7374999999999976</v>
      </c>
      <c r="D1067" s="24">
        <f t="shared" si="49"/>
        <v>1.070833333333342</v>
      </c>
      <c r="E1067" s="25">
        <f>('DAT IR'!$C$3) + ('DAT IR'!W216*(1-EXP(-'DAT IR'!$P216*24*(D1067-$D$1065)))) + (('DAT IR'!$X216-'DAT IR'!$C$3)*EXP(-'DAT IR'!$P216*24*(D1067-D1065)))</f>
        <v>4018.2280860393375</v>
      </c>
      <c r="F1067" s="23"/>
      <c r="G1067" s="26">
        <f t="shared" si="50"/>
        <v>1.170595081531701</v>
      </c>
      <c r="H1067" s="32"/>
      <c r="I1067" s="85"/>
    </row>
    <row r="1068" spans="3:9" x14ac:dyDescent="0.25">
      <c r="C1068" s="24">
        <f t="shared" si="48"/>
        <v>0.73819444444444204</v>
      </c>
      <c r="D1068" s="24">
        <f t="shared" si="49"/>
        <v>1.0715277777777865</v>
      </c>
      <c r="E1068" s="25">
        <f>('DAT IR'!$C$3) + ('DAT IR'!W216*(1-EXP(-'DAT IR'!$P216*24*(D1068-$D$1065)))) + (('DAT IR'!$X216-'DAT IR'!$C$3)*EXP(-'DAT IR'!$P216*24*(D1068-D1065)))</f>
        <v>4019.39673175399</v>
      </c>
      <c r="F1068" s="23"/>
      <c r="G1068" s="26">
        <f t="shared" si="50"/>
        <v>1.1686457146524845</v>
      </c>
      <c r="H1068" s="32"/>
      <c r="I1068" s="85"/>
    </row>
    <row r="1069" spans="3:9" x14ac:dyDescent="0.25">
      <c r="C1069" s="24">
        <f t="shared" si="48"/>
        <v>0.73888888888888649</v>
      </c>
      <c r="D1069" s="24">
        <f t="shared" si="49"/>
        <v>1.0722222222222311</v>
      </c>
      <c r="E1069" s="25">
        <f>('DAT IR'!$C$3) + ('DAT IR'!W216*(1-EXP(-'DAT IR'!$P216*24*(D1069-$D$1065)))) + (('DAT IR'!$X216-'DAT IR'!$C$3)*EXP(-'DAT IR'!$P216*24*(D1069-D1065)))</f>
        <v>4020.5634313480023</v>
      </c>
      <c r="F1069" s="23"/>
      <c r="G1069" s="26">
        <f t="shared" si="50"/>
        <v>1.1666995940122433</v>
      </c>
      <c r="H1069" s="32"/>
      <c r="I1069" s="85"/>
    </row>
    <row r="1070" spans="3:9" x14ac:dyDescent="0.25">
      <c r="C1070" s="24">
        <f t="shared" si="48"/>
        <v>0.73958333333333093</v>
      </c>
      <c r="D1070" s="24">
        <f t="shared" si="49"/>
        <v>1.0729166666666756</v>
      </c>
      <c r="E1070" s="25">
        <f>('DAT IR'!$C$3) + ('DAT IR'!W216*(1-EXP(-'DAT IR'!$P216*24*(D1070-$D$1065)))) + (('DAT IR'!$X216-'DAT IR'!$C$3)*EXP(-'DAT IR'!$P216*24*(D1070-D1065)))</f>
        <v>4021.7281880622077</v>
      </c>
      <c r="F1070" s="23"/>
      <c r="G1070" s="26">
        <f t="shared" si="50"/>
        <v>1.1647567142053958</v>
      </c>
      <c r="H1070" s="32"/>
      <c r="I1070" s="85"/>
    </row>
    <row r="1071" spans="3:9" x14ac:dyDescent="0.25">
      <c r="C1071" s="24">
        <f t="shared" si="48"/>
        <v>0.74027777777777537</v>
      </c>
      <c r="D1071" s="24">
        <f t="shared" si="49"/>
        <v>1.0736111111111202</v>
      </c>
      <c r="E1071" s="25">
        <f>('DAT IR'!$C$3) + ('DAT IR'!W217*(1-EXP(-'DAT IR'!$P217*24*(D1071-$D$1070)))) + (('DAT IR'!$X217-'DAT IR'!$C$3)*EXP(-'DAT IR'!$P217*24*(D1071-D1070)))</f>
        <v>4022.8910051320418</v>
      </c>
      <c r="F1071" s="23"/>
      <c r="G1071" s="26">
        <f t="shared" si="50"/>
        <v>1.1628170698340909</v>
      </c>
      <c r="H1071" s="32"/>
      <c r="I1071" s="85"/>
    </row>
    <row r="1072" spans="3:9" x14ac:dyDescent="0.25">
      <c r="C1072" s="24">
        <f t="shared" si="48"/>
        <v>0.74097222222221981</v>
      </c>
      <c r="D1072" s="24">
        <f t="shared" si="49"/>
        <v>1.0743055555555647</v>
      </c>
      <c r="E1072" s="25">
        <f>('DAT IR'!$C$3) + ('DAT IR'!W217*(1-EXP(-'DAT IR'!$P217*24*(D1072-$D$1070)))) + (('DAT IR'!$X217-'DAT IR'!$C$3)*EXP(-'DAT IR'!$P217*24*(D1072-D1070)))</f>
        <v>4024.0518857875536</v>
      </c>
      <c r="F1072" s="23"/>
      <c r="G1072" s="26">
        <f t="shared" si="50"/>
        <v>1.1608806555118463</v>
      </c>
      <c r="H1072" s="32"/>
      <c r="I1072" s="85"/>
    </row>
    <row r="1073" spans="3:9" x14ac:dyDescent="0.25">
      <c r="C1073" s="24">
        <f t="shared" si="48"/>
        <v>0.74166666666666425</v>
      </c>
      <c r="D1073" s="24">
        <f t="shared" si="49"/>
        <v>1.0750000000000093</v>
      </c>
      <c r="E1073" s="25">
        <f>('DAT IR'!$C$3) + ('DAT IR'!W217*(1-EXP(-'DAT IR'!$P217*24*(D1073-$D$1070)))) + (('DAT IR'!$X217-'DAT IR'!$C$3)*EXP(-'DAT IR'!$P217*24*(D1073-D1070)))</f>
        <v>4025.2108332534112</v>
      </c>
      <c r="F1073" s="23"/>
      <c r="G1073" s="26">
        <f t="shared" si="50"/>
        <v>1.1589474658576364</v>
      </c>
      <c r="H1073" s="32"/>
      <c r="I1073" s="85"/>
    </row>
    <row r="1074" spans="3:9" x14ac:dyDescent="0.25">
      <c r="C1074" s="24">
        <f t="shared" si="48"/>
        <v>0.7423611111111087</v>
      </c>
      <c r="D1074" s="24">
        <f t="shared" si="49"/>
        <v>1.0756944444444538</v>
      </c>
      <c r="E1074" s="25">
        <f>('DAT IR'!$C$3) + ('DAT IR'!W217*(1-EXP(-'DAT IR'!$P217*24*(D1074-$D$1070)))) + (('DAT IR'!$X217-'DAT IR'!$C$3)*EXP(-'DAT IR'!$P217*24*(D1074-D1070)))</f>
        <v>4026.3678507489149</v>
      </c>
      <c r="F1074" s="23"/>
      <c r="G1074" s="26">
        <f t="shared" si="50"/>
        <v>1.1570174955036236</v>
      </c>
      <c r="H1074" s="32"/>
      <c r="I1074" s="85"/>
    </row>
    <row r="1075" spans="3:9" x14ac:dyDescent="0.25">
      <c r="C1075" s="24">
        <f t="shared" si="48"/>
        <v>0.74305555555555314</v>
      </c>
      <c r="D1075" s="24">
        <f t="shared" si="49"/>
        <v>1.0763888888888984</v>
      </c>
      <c r="E1075" s="25">
        <f>('DAT IR'!$C$3) + ('DAT IR'!W217*(1-EXP(-'DAT IR'!$P217*24*(D1075-$D$1070)))) + (('DAT IR'!$X217-'DAT IR'!$C$3)*EXP(-'DAT IR'!$P217*24*(D1075-D1070)))</f>
        <v>4027.5229414880018</v>
      </c>
      <c r="F1075" s="23"/>
      <c r="G1075" s="26">
        <f t="shared" si="50"/>
        <v>1.1550907390869725</v>
      </c>
      <c r="H1075" s="32"/>
      <c r="I1075" s="85"/>
    </row>
    <row r="1076" spans="3:9" x14ac:dyDescent="0.25">
      <c r="C1076" s="24">
        <f t="shared" si="48"/>
        <v>0.74374999999999758</v>
      </c>
      <c r="D1076" s="24">
        <f t="shared" si="49"/>
        <v>1.0770833333333429</v>
      </c>
      <c r="E1076" s="25">
        <f>('DAT IR'!$C$3) + ('DAT IR'!W218*(1-EXP(-'DAT IR'!$P218*24*(D1076-$D$1075)))) + (('DAT IR'!$X218-'DAT IR'!$C$3)*EXP(-'DAT IR'!$P218*24*(D1076-D1075)))</f>
        <v>4028.676108679259</v>
      </c>
      <c r="F1076" s="23"/>
      <c r="G1076" s="26">
        <f t="shared" si="50"/>
        <v>1.1531671912571255</v>
      </c>
      <c r="H1076" s="32"/>
      <c r="I1076" s="85"/>
    </row>
    <row r="1077" spans="3:9" x14ac:dyDescent="0.25">
      <c r="C1077" s="24">
        <f t="shared" si="48"/>
        <v>0.74444444444444202</v>
      </c>
      <c r="D1077" s="24">
        <f t="shared" si="49"/>
        <v>1.0777777777777875</v>
      </c>
      <c r="E1077" s="25">
        <f>('DAT IR'!$C$3) + ('DAT IR'!W218*(1-EXP(-'DAT IR'!$P218*24*(D1077-$D$1075)))) + (('DAT IR'!$X218-'DAT IR'!$C$3)*EXP(-'DAT IR'!$P218*24*(D1077-D1075)))</f>
        <v>4029.8273555259293</v>
      </c>
      <c r="F1077" s="23"/>
      <c r="G1077" s="26">
        <f t="shared" si="50"/>
        <v>1.1512468466703467</v>
      </c>
      <c r="H1077" s="32"/>
      <c r="I1077" s="85"/>
    </row>
    <row r="1078" spans="3:9" x14ac:dyDescent="0.25">
      <c r="C1078" s="24">
        <f t="shared" si="48"/>
        <v>0.74513888888888646</v>
      </c>
      <c r="D1078" s="24">
        <f t="shared" si="49"/>
        <v>1.078472222222232</v>
      </c>
      <c r="E1078" s="25">
        <f>('DAT IR'!$C$3) + ('DAT IR'!W218*(1-EXP(-'DAT IR'!$P218*24*(D1078-$D$1075)))) + (('DAT IR'!$X218-'DAT IR'!$C$3)*EXP(-'DAT IR'!$P218*24*(D1078-D1075)))</f>
        <v>4030.9766852259213</v>
      </c>
      <c r="F1078" s="23"/>
      <c r="G1078" s="26">
        <f t="shared" si="50"/>
        <v>1.1493296999919949</v>
      </c>
      <c r="H1078" s="32"/>
      <c r="I1078" s="85"/>
    </row>
    <row r="1079" spans="3:9" x14ac:dyDescent="0.25">
      <c r="C1079" s="24">
        <f t="shared" si="48"/>
        <v>0.74583333333333091</v>
      </c>
      <c r="D1079" s="24">
        <f t="shared" si="49"/>
        <v>1.0791666666666766</v>
      </c>
      <c r="E1079" s="25">
        <f>('DAT IR'!$C$3) + ('DAT IR'!W218*(1-EXP(-'DAT IR'!$P218*24*(D1079-$D$1075)))) + (('DAT IR'!$X218-'DAT IR'!$C$3)*EXP(-'DAT IR'!$P218*24*(D1079-D1075)))</f>
        <v>4032.1241009718178</v>
      </c>
      <c r="F1079" s="23"/>
      <c r="G1079" s="26">
        <f t="shared" si="50"/>
        <v>1.1474157458965237</v>
      </c>
      <c r="H1079" s="32"/>
      <c r="I1079" s="85"/>
    </row>
    <row r="1080" spans="3:9" x14ac:dyDescent="0.25">
      <c r="C1080" s="24">
        <f t="shared" si="48"/>
        <v>0.74652777777777535</v>
      </c>
      <c r="D1080" s="24">
        <f t="shared" si="49"/>
        <v>1.0798611111111212</v>
      </c>
      <c r="E1080" s="25">
        <f>('DAT IR'!$C$3) + ('DAT IR'!W218*(1-EXP(-'DAT IR'!$P218*24*(D1080-$D$1075)))) + (('DAT IR'!$X218-'DAT IR'!$C$3)*EXP(-'DAT IR'!$P218*24*(D1080-D1075)))</f>
        <v>4033.2696059508858</v>
      </c>
      <c r="F1080" s="23"/>
      <c r="G1080" s="26">
        <f t="shared" si="50"/>
        <v>1.1455049790679368</v>
      </c>
      <c r="H1080" s="32"/>
      <c r="I1080" s="85"/>
    </row>
    <row r="1081" spans="3:9" x14ac:dyDescent="0.25">
      <c r="C1081" s="24">
        <f t="shared" si="48"/>
        <v>0.74722222222221979</v>
      </c>
      <c r="D1081" s="24">
        <f t="shared" si="49"/>
        <v>1.0805555555555657</v>
      </c>
      <c r="E1081" s="25">
        <f>('DAT IR'!$C$3) + ('DAT IR'!W219*(1-EXP(-'DAT IR'!$P219*24*(D1081-$D$1080)))) + (('DAT IR'!$X219-'DAT IR'!$C$3)*EXP(-'DAT IR'!$P219*24*(D1081-D1080)))</f>
        <v>4034.4132033450842</v>
      </c>
      <c r="F1081" s="23"/>
      <c r="G1081" s="26">
        <f t="shared" si="50"/>
        <v>1.143597394198423</v>
      </c>
      <c r="H1081" s="32"/>
      <c r="I1081" s="85"/>
    </row>
    <row r="1082" spans="3:9" x14ac:dyDescent="0.25">
      <c r="C1082" s="24">
        <f t="shared" si="48"/>
        <v>0.74791666666666423</v>
      </c>
      <c r="D1082" s="24">
        <f t="shared" si="49"/>
        <v>1.0812500000000103</v>
      </c>
      <c r="E1082" s="25">
        <f>('DAT IR'!$C$3) + ('DAT IR'!W219*(1-EXP(-'DAT IR'!$P219*24*(D1082-$D$1080)))) + (('DAT IR'!$X219-'DAT IR'!$C$3)*EXP(-'DAT IR'!$P219*24*(D1082-D1080)))</f>
        <v>4035.5548963310739</v>
      </c>
      <c r="F1082" s="23"/>
      <c r="G1082" s="26">
        <f t="shared" si="50"/>
        <v>1.1416929859897209</v>
      </c>
      <c r="H1082" s="32"/>
      <c r="I1082" s="85"/>
    </row>
    <row r="1083" spans="3:9" x14ac:dyDescent="0.25">
      <c r="C1083" s="24">
        <f t="shared" si="48"/>
        <v>0.74861111111110867</v>
      </c>
      <c r="D1083" s="24">
        <f t="shared" si="49"/>
        <v>1.0819444444444548</v>
      </c>
      <c r="E1083" s="25">
        <f>('DAT IR'!$C$3) + ('DAT IR'!W219*(1-EXP(-'DAT IR'!$P219*24*(D1083-$D$1080)))) + (('DAT IR'!$X219-'DAT IR'!$C$3)*EXP(-'DAT IR'!$P219*24*(D1083-D1080)))</f>
        <v>4036.6946880802238</v>
      </c>
      <c r="F1083" s="23"/>
      <c r="G1083" s="26">
        <f t="shared" si="50"/>
        <v>1.1397917491499356</v>
      </c>
      <c r="H1083" s="32"/>
      <c r="I1083" s="85"/>
    </row>
    <row r="1084" spans="3:9" x14ac:dyDescent="0.25">
      <c r="C1084" s="24">
        <f t="shared" si="48"/>
        <v>0.74930555555555312</v>
      </c>
      <c r="D1084" s="24">
        <f t="shared" si="49"/>
        <v>1.0826388888888994</v>
      </c>
      <c r="E1084" s="25">
        <f>('DAT IR'!$C$3) + ('DAT IR'!W219*(1-EXP(-'DAT IR'!$P219*24*(D1084-$D$1080)))) + (('DAT IR'!$X219-'DAT IR'!$C$3)*EXP(-'DAT IR'!$P219*24*(D1084-D1080)))</f>
        <v>4037.8325817586237</v>
      </c>
      <c r="F1084" s="23"/>
      <c r="G1084" s="26">
        <f t="shared" si="50"/>
        <v>1.1378936783999052</v>
      </c>
      <c r="H1084" s="32"/>
      <c r="I1084" s="85"/>
    </row>
    <row r="1085" spans="3:9" x14ac:dyDescent="0.25">
      <c r="C1085" s="34">
        <f t="shared" si="48"/>
        <v>0.74999999999999756</v>
      </c>
      <c r="D1085" s="34">
        <f t="shared" si="49"/>
        <v>1.0833333333333439</v>
      </c>
      <c r="E1085" s="35">
        <f>('DAT IR'!$C$3) + ('DAT IR'!W219*(1-EXP(-'DAT IR'!$P219*24*(D1085-$D$1080)))) + (('DAT IR'!$X219-'DAT IR'!$C$3)*EXP(-'DAT IR'!$P219*24*(D1085-D1080)))</f>
        <v>4038.9685805270897</v>
      </c>
      <c r="F1085" s="30"/>
      <c r="G1085" s="36">
        <f t="shared" si="50"/>
        <v>1.1359987684659245</v>
      </c>
      <c r="H1085" s="32"/>
      <c r="I1085" s="85"/>
    </row>
    <row r="1086" spans="3:9" x14ac:dyDescent="0.25">
      <c r="C1086" s="24">
        <f t="shared" si="48"/>
        <v>0.750694444444442</v>
      </c>
      <c r="D1086" s="24">
        <f t="shared" si="49"/>
        <v>1.0840277777777885</v>
      </c>
      <c r="E1086" s="25">
        <f>('DAT IR'!$C$3) + ('DAT IR'!W220*(1-EXP(-'DAT IR'!$P220*24*(D1086-$D$1085)))) + (('DAT IR'!$X220-'DAT IR'!$C$3)*EXP(-'DAT IR'!$P220*24*(D1086-D1085)))</f>
        <v>4040.1026875411749</v>
      </c>
      <c r="F1086" s="23" t="s">
        <v>175</v>
      </c>
      <c r="G1086" s="26">
        <f t="shared" si="50"/>
        <v>1.1341070140852025</v>
      </c>
      <c r="H1086" s="32"/>
      <c r="I1086" s="85"/>
    </row>
    <row r="1087" spans="3:9" x14ac:dyDescent="0.25">
      <c r="C1087" s="24">
        <f t="shared" si="48"/>
        <v>0.75138888888888644</v>
      </c>
      <c r="D1087" s="24">
        <f t="shared" si="49"/>
        <v>1.084722222222233</v>
      </c>
      <c r="E1087" s="25">
        <f>('DAT IR'!$C$3) + ('DAT IR'!W220*(1-EXP(-'DAT IR'!$P220*24*(D1087-$D$1085)))) + (('DAT IR'!$X220-'DAT IR'!$C$3)*EXP(-'DAT IR'!$P220*24*(D1087-D1085)))</f>
        <v>4041.2349059511771</v>
      </c>
      <c r="F1087" s="23"/>
      <c r="G1087" s="26">
        <f t="shared" si="50"/>
        <v>1.1322184100022241</v>
      </c>
      <c r="H1087" s="32"/>
      <c r="I1087" s="85"/>
    </row>
    <row r="1088" spans="3:9" x14ac:dyDescent="0.25">
      <c r="C1088" s="24">
        <f t="shared" si="48"/>
        <v>0.75208333333333088</v>
      </c>
      <c r="D1088" s="24">
        <f t="shared" si="49"/>
        <v>1.0854166666666776</v>
      </c>
      <c r="E1088" s="25">
        <f>('DAT IR'!$C$3) + ('DAT IR'!W220*(1-EXP(-'DAT IR'!$P220*24*(D1088-$D$1085)))) + (('DAT IR'!$X220-'DAT IR'!$C$3)*EXP(-'DAT IR'!$P220*24*(D1088-D1085)))</f>
        <v>4042.3652389021486</v>
      </c>
      <c r="F1088" s="23"/>
      <c r="G1088" s="26">
        <f t="shared" si="50"/>
        <v>1.1303329509714786</v>
      </c>
      <c r="H1088" s="32"/>
      <c r="I1088" s="85"/>
    </row>
    <row r="1089" spans="3:9" x14ac:dyDescent="0.25">
      <c r="C1089" s="24">
        <f t="shared" si="48"/>
        <v>0.75277777777777533</v>
      </c>
      <c r="D1089" s="24">
        <f t="shared" si="49"/>
        <v>1.0861111111111221</v>
      </c>
      <c r="E1089" s="25">
        <f>('DAT IR'!$C$3) + ('DAT IR'!W220*(1-EXP(-'DAT IR'!$P220*24*(D1089-$D$1085)))) + (('DAT IR'!$X220-'DAT IR'!$C$3)*EXP(-'DAT IR'!$P220*24*(D1089-D1085)))</f>
        <v>4043.4936895339033</v>
      </c>
      <c r="F1089" s="23"/>
      <c r="G1089" s="26">
        <f t="shared" si="50"/>
        <v>1.1284506317547311</v>
      </c>
      <c r="H1089" s="32"/>
      <c r="I1089" s="85"/>
    </row>
    <row r="1090" spans="3:9" x14ac:dyDescent="0.25">
      <c r="C1090" s="24">
        <f t="shared" si="48"/>
        <v>0.75347222222221977</v>
      </c>
      <c r="D1090" s="24">
        <f t="shared" si="49"/>
        <v>1.0868055555555667</v>
      </c>
      <c r="E1090" s="25">
        <f>('DAT IR'!$C$3) + ('DAT IR'!W220*(1-EXP(-'DAT IR'!$P220*24*(D1090-$D$1085)))) + (('DAT IR'!$X220-'DAT IR'!$C$3)*EXP(-'DAT IR'!$P220*24*(D1090-D1085)))</f>
        <v>4044.6202609810271</v>
      </c>
      <c r="F1090" s="23"/>
      <c r="G1090" s="26">
        <f t="shared" si="50"/>
        <v>1.1265714471237516</v>
      </c>
      <c r="H1090" s="32"/>
      <c r="I1090" s="85"/>
    </row>
    <row r="1091" spans="3:9" x14ac:dyDescent="0.25">
      <c r="C1091" s="24">
        <f t="shared" si="48"/>
        <v>0.75416666666666421</v>
      </c>
      <c r="D1091" s="24">
        <f t="shared" si="49"/>
        <v>1.0875000000000112</v>
      </c>
      <c r="E1091" s="25">
        <f>('DAT IR'!$C$3) + ('DAT IR'!W221*(1-EXP(-'DAT IR'!$P221*24*(D1091-$D$1090)))) + (('DAT IR'!$X221-'DAT IR'!$C$3)*EXP(-'DAT IR'!$P221*24*(D1091-D1090)))</f>
        <v>4045.744956372886</v>
      </c>
      <c r="F1091" s="23"/>
      <c r="G1091" s="26">
        <f t="shared" si="50"/>
        <v>1.1246953918589497</v>
      </c>
      <c r="H1091" s="32"/>
      <c r="I1091" s="85"/>
    </row>
    <row r="1092" spans="3:9" x14ac:dyDescent="0.25">
      <c r="C1092" s="24">
        <f t="shared" si="48"/>
        <v>0.75486111111110865</v>
      </c>
      <c r="D1092" s="24">
        <f t="shared" si="49"/>
        <v>1.0881944444444558</v>
      </c>
      <c r="E1092" s="25">
        <f>('DAT IR'!$C$3) + ('DAT IR'!W221*(1-EXP(-'DAT IR'!$P221*24*(D1092-$D$1090)))) + (('DAT IR'!$X221-'DAT IR'!$C$3)*EXP(-'DAT IR'!$P221*24*(D1092-D1090)))</f>
        <v>4046.8677788336349</v>
      </c>
      <c r="F1092" s="23"/>
      <c r="G1092" s="26">
        <f t="shared" si="50"/>
        <v>1.122822460748921</v>
      </c>
      <c r="H1092" s="32"/>
      <c r="I1092" s="85"/>
    </row>
    <row r="1093" spans="3:9" x14ac:dyDescent="0.25">
      <c r="C1093" s="24">
        <f t="shared" si="48"/>
        <v>0.75555555555555309</v>
      </c>
      <c r="D1093" s="24">
        <f t="shared" si="49"/>
        <v>1.0888888888889003</v>
      </c>
      <c r="E1093" s="25">
        <f>('DAT IR'!$C$3) + ('DAT IR'!W221*(1-EXP(-'DAT IR'!$P221*24*(D1093-$D$1090)))) + (('DAT IR'!$X221-'DAT IR'!$C$3)*EXP(-'DAT IR'!$P221*24*(D1093-D1090)))</f>
        <v>4047.9887314822254</v>
      </c>
      <c r="F1093" s="23"/>
      <c r="G1093" s="26">
        <f t="shared" si="50"/>
        <v>1.1209526485904462</v>
      </c>
      <c r="H1093" s="32"/>
      <c r="I1093" s="85"/>
    </row>
    <row r="1094" spans="3:9" x14ac:dyDescent="0.25">
      <c r="C1094" s="24">
        <f t="shared" ref="C1094:C1157" si="51">C1093+$B$2</f>
        <v>0.75624999999999754</v>
      </c>
      <c r="D1094" s="24">
        <f t="shared" ref="D1094:D1157" si="52">D1093+$B$2</f>
        <v>1.0895833333333449</v>
      </c>
      <c r="E1094" s="25">
        <f>('DAT IR'!$C$3) + ('DAT IR'!W221*(1-EXP(-'DAT IR'!$P221*24*(D1094-$D$1090)))) + (('DAT IR'!$X221-'DAT IR'!$C$3)*EXP(-'DAT IR'!$P221*24*(D1094-D1090)))</f>
        <v>4049.1078174324157</v>
      </c>
      <c r="F1094" s="23"/>
      <c r="G1094" s="26">
        <f t="shared" ref="G1094:G1157" si="53">E1094-E1093</f>
        <v>1.1190859501903105</v>
      </c>
      <c r="H1094" s="32"/>
      <c r="I1094" s="85"/>
    </row>
    <row r="1095" spans="3:9" x14ac:dyDescent="0.25">
      <c r="C1095" s="24">
        <f t="shared" si="51"/>
        <v>0.75694444444444198</v>
      </c>
      <c r="D1095" s="24">
        <f t="shared" si="52"/>
        <v>1.0902777777777894</v>
      </c>
      <c r="E1095" s="25">
        <f>('DAT IR'!$C$3) + ('DAT IR'!W221*(1-EXP(-'DAT IR'!$P221*24*(D1095-$D$1090)))) + (('DAT IR'!$X221-'DAT IR'!$C$3)*EXP(-'DAT IR'!$P221*24*(D1095-D1090)))</f>
        <v>4050.2250397927787</v>
      </c>
      <c r="F1095" s="23"/>
      <c r="G1095" s="26">
        <f t="shared" si="53"/>
        <v>1.11722236036303</v>
      </c>
      <c r="H1095" s="32"/>
      <c r="I1095" s="85"/>
    </row>
    <row r="1096" spans="3:9" x14ac:dyDescent="0.25">
      <c r="C1096" s="24">
        <f t="shared" si="51"/>
        <v>0.75763888888888642</v>
      </c>
      <c r="D1096" s="24">
        <f t="shared" si="52"/>
        <v>1.090972222222234</v>
      </c>
      <c r="E1096" s="25">
        <f>('DAT IR'!$C$3) + ('DAT IR'!W222*(1-EXP(-'DAT IR'!$P222*24*(D1096-$D$1095)))) + (('DAT IR'!$X222-'DAT IR'!$C$3)*EXP(-'DAT IR'!$P222*24*(D1096-D1095)))</f>
        <v>4051.3404016667105</v>
      </c>
      <c r="F1096" s="23"/>
      <c r="G1096" s="26">
        <f t="shared" si="53"/>
        <v>1.1153618739317608</v>
      </c>
      <c r="H1096" s="32"/>
      <c r="I1096" s="85"/>
    </row>
    <row r="1097" spans="3:9" x14ac:dyDescent="0.25">
      <c r="C1097" s="24">
        <f t="shared" si="51"/>
        <v>0.75833333333333086</v>
      </c>
      <c r="D1097" s="24">
        <f t="shared" si="52"/>
        <v>1.0916666666666786</v>
      </c>
      <c r="E1097" s="25">
        <f>('DAT IR'!$C$3) + ('DAT IR'!W222*(1-EXP(-'DAT IR'!$P222*24*(D1097-$D$1095)))) + (('DAT IR'!$X222-'DAT IR'!$C$3)*EXP(-'DAT IR'!$P222*24*(D1097-D1095)))</f>
        <v>4052.4539061524392</v>
      </c>
      <c r="F1097" s="23"/>
      <c r="G1097" s="26">
        <f t="shared" si="53"/>
        <v>1.1135044857287539</v>
      </c>
      <c r="H1097" s="32"/>
      <c r="I1097" s="85"/>
    </row>
    <row r="1098" spans="3:9" x14ac:dyDescent="0.25">
      <c r="C1098" s="24">
        <f t="shared" si="51"/>
        <v>0.7590277777777753</v>
      </c>
      <c r="D1098" s="24">
        <f t="shared" si="52"/>
        <v>1.0923611111111231</v>
      </c>
      <c r="E1098" s="25">
        <f>('DAT IR'!$C$3) + ('DAT IR'!W222*(1-EXP(-'DAT IR'!$P222*24*(D1098-$D$1095)))) + (('DAT IR'!$X222-'DAT IR'!$C$3)*EXP(-'DAT IR'!$P222*24*(D1098-D1095)))</f>
        <v>4053.5655563430332</v>
      </c>
      <c r="F1098" s="23"/>
      <c r="G1098" s="26">
        <f t="shared" si="53"/>
        <v>1.1116501905939913</v>
      </c>
      <c r="H1098" s="32"/>
      <c r="I1098" s="85"/>
    </row>
    <row r="1099" spans="3:9" x14ac:dyDescent="0.25">
      <c r="C1099" s="24">
        <f t="shared" si="51"/>
        <v>0.75972222222221975</v>
      </c>
      <c r="D1099" s="24">
        <f t="shared" si="52"/>
        <v>1.0930555555555677</v>
      </c>
      <c r="E1099" s="25">
        <f>('DAT IR'!$C$3) + ('DAT IR'!W222*(1-EXP(-'DAT IR'!$P222*24*(D1099-$D$1095)))) + (('DAT IR'!$X222-'DAT IR'!$C$3)*EXP(-'DAT IR'!$P222*24*(D1099-D1095)))</f>
        <v>4054.6753553264107</v>
      </c>
      <c r="F1099" s="23"/>
      <c r="G1099" s="26">
        <f t="shared" si="53"/>
        <v>1.1097989833774591</v>
      </c>
      <c r="H1099" s="32"/>
      <c r="I1099" s="85"/>
    </row>
    <row r="1100" spans="3:9" x14ac:dyDescent="0.25">
      <c r="C1100" s="24">
        <f t="shared" si="51"/>
        <v>0.76041666666666419</v>
      </c>
      <c r="D1100" s="24">
        <f t="shared" si="52"/>
        <v>1.0937500000000122</v>
      </c>
      <c r="E1100" s="25">
        <f>('DAT IR'!$C$3) + ('DAT IR'!W222*(1-EXP(-'DAT IR'!$P222*24*(D1100-$D$1095)))) + (('DAT IR'!$X222-'DAT IR'!$C$3)*EXP(-'DAT IR'!$P222*24*(D1100-D1095)))</f>
        <v>4055.7833061853476</v>
      </c>
      <c r="F1100" s="23"/>
      <c r="G1100" s="26">
        <f t="shared" si="53"/>
        <v>1.1079508589368743</v>
      </c>
      <c r="H1100" s="32"/>
      <c r="I1100" s="85"/>
    </row>
    <row r="1101" spans="3:9" x14ac:dyDescent="0.25">
      <c r="C1101" s="24">
        <f t="shared" si="51"/>
        <v>0.76111111111110863</v>
      </c>
      <c r="D1101" s="24">
        <f t="shared" si="52"/>
        <v>1.0944444444444568</v>
      </c>
      <c r="E1101" s="25">
        <f>('DAT IR'!$C$3) + ('DAT IR'!W223*(1-EXP(-'DAT IR'!$P223*24*(D1101-$D$1100)))) + (('DAT IR'!$X223-'DAT IR'!$C$3)*EXP(-'DAT IR'!$P223*24*(D1101-D1100)))</f>
        <v>4056.8894119974857</v>
      </c>
      <c r="F1101" s="23"/>
      <c r="G1101" s="26">
        <f t="shared" si="53"/>
        <v>1.1061058121381393</v>
      </c>
      <c r="H1101" s="32"/>
      <c r="I1101" s="85"/>
    </row>
    <row r="1102" spans="3:9" x14ac:dyDescent="0.25">
      <c r="C1102" s="24">
        <f t="shared" si="51"/>
        <v>0.76180555555555307</v>
      </c>
      <c r="D1102" s="24">
        <f t="shared" si="52"/>
        <v>1.0951388888889013</v>
      </c>
      <c r="E1102" s="25">
        <f>('DAT IR'!$C$3) + ('DAT IR'!W223*(1-EXP(-'DAT IR'!$P223*24*(D1102-$D$1100)))) + (('DAT IR'!$X223-'DAT IR'!$C$3)*EXP(-'DAT IR'!$P223*24*(D1102-D1100)))</f>
        <v>4057.9936758353419</v>
      </c>
      <c r="F1102" s="23"/>
      <c r="G1102" s="26">
        <f t="shared" si="53"/>
        <v>1.1042638378562515</v>
      </c>
      <c r="H1102" s="32"/>
      <c r="I1102" s="85"/>
    </row>
    <row r="1103" spans="3:9" x14ac:dyDescent="0.25">
      <c r="C1103" s="24">
        <f t="shared" si="51"/>
        <v>0.76249999999999751</v>
      </c>
      <c r="D1103" s="24">
        <f t="shared" si="52"/>
        <v>1.0958333333333459</v>
      </c>
      <c r="E1103" s="25">
        <f>('DAT IR'!$C$3) + ('DAT IR'!W223*(1-EXP(-'DAT IR'!$P223*24*(D1103-$D$1100)))) + (('DAT IR'!$X223-'DAT IR'!$C$3)*EXP(-'DAT IR'!$P223*24*(D1103-D1100)))</f>
        <v>4059.0961007663163</v>
      </c>
      <c r="F1103" s="23"/>
      <c r="G1103" s="26">
        <f t="shared" si="53"/>
        <v>1.1024249309743936</v>
      </c>
      <c r="H1103" s="32"/>
      <c r="I1103" s="85"/>
    </row>
    <row r="1104" spans="3:9" x14ac:dyDescent="0.25">
      <c r="C1104" s="24">
        <f t="shared" si="51"/>
        <v>0.76319444444444196</v>
      </c>
      <c r="D1104" s="24">
        <f t="shared" si="52"/>
        <v>1.0965277777777904</v>
      </c>
      <c r="E1104" s="25">
        <f>('DAT IR'!$C$3) + ('DAT IR'!W223*(1-EXP(-'DAT IR'!$P223*24*(D1104-$D$1100)))) + (('DAT IR'!$X223-'DAT IR'!$C$3)*EXP(-'DAT IR'!$P223*24*(D1104-D1100)))</f>
        <v>4060.1966898527016</v>
      </c>
      <c r="F1104" s="23"/>
      <c r="G1104" s="26">
        <f t="shared" si="53"/>
        <v>1.1005890863852983</v>
      </c>
      <c r="H1104" s="32"/>
      <c r="I1104" s="85"/>
    </row>
    <row r="1105" spans="3:9" x14ac:dyDescent="0.25">
      <c r="C1105" s="24">
        <f t="shared" si="51"/>
        <v>0.7638888888888864</v>
      </c>
      <c r="D1105" s="24">
        <f t="shared" si="52"/>
        <v>1.097222222222235</v>
      </c>
      <c r="E1105" s="25">
        <f>('DAT IR'!$C$3) + ('DAT IR'!W223*(1-EXP(-'DAT IR'!$P223*24*(D1105-$D$1100)))) + (('DAT IR'!$X223-'DAT IR'!$C$3)*EXP(-'DAT IR'!$P223*24*(D1105-D1100)))</f>
        <v>4061.2954461516892</v>
      </c>
      <c r="F1105" s="23"/>
      <c r="G1105" s="26">
        <f t="shared" si="53"/>
        <v>1.0987562989876096</v>
      </c>
      <c r="H1105" s="32"/>
      <c r="I1105" s="85"/>
    </row>
    <row r="1106" spans="3:9" x14ac:dyDescent="0.25">
      <c r="C1106" s="24">
        <f t="shared" si="51"/>
        <v>0.76458333333333084</v>
      </c>
      <c r="D1106" s="24">
        <f t="shared" si="52"/>
        <v>1.0979166666666795</v>
      </c>
      <c r="E1106" s="25">
        <f>('DAT IR'!$C$3) + ('DAT IR'!W224*(1-EXP(-'DAT IR'!$P224*24*(D1106-$D$1105)))) + (('DAT IR'!$X224-'DAT IR'!$C$3)*EXP(-'DAT IR'!$P224*24*(D1106-D1105)))</f>
        <v>4062.392372715382</v>
      </c>
      <c r="F1106" s="23"/>
      <c r="G1106" s="26">
        <f t="shared" si="53"/>
        <v>1.0969265636927048</v>
      </c>
      <c r="H1106" s="32"/>
      <c r="I1106" s="85"/>
    </row>
    <row r="1107" spans="3:9" x14ac:dyDescent="0.25">
      <c r="C1107" s="24">
        <f t="shared" si="51"/>
        <v>0.76527777777777528</v>
      </c>
      <c r="D1107" s="24">
        <f t="shared" si="52"/>
        <v>1.0986111111111241</v>
      </c>
      <c r="E1107" s="25">
        <f>('DAT IR'!$C$3) + ('DAT IR'!W224*(1-EXP(-'DAT IR'!$P224*24*(D1107-$D$1105)))) + (('DAT IR'!$X224-'DAT IR'!$C$3)*EXP(-'DAT IR'!$P224*24*(D1107-D1105)))</f>
        <v>4063.4874725907985</v>
      </c>
      <c r="F1107" s="23"/>
      <c r="G1107" s="26">
        <f t="shared" si="53"/>
        <v>1.0950998754165084</v>
      </c>
      <c r="H1107" s="32"/>
      <c r="I1107" s="85"/>
    </row>
    <row r="1108" spans="3:9" x14ac:dyDescent="0.25">
      <c r="C1108" s="24">
        <f t="shared" si="51"/>
        <v>0.76597222222221972</v>
      </c>
      <c r="D1108" s="24">
        <f t="shared" si="52"/>
        <v>1.0993055555555686</v>
      </c>
      <c r="E1108" s="25">
        <f>('DAT IR'!$C$3) + ('DAT IR'!W224*(1-EXP(-'DAT IR'!$P224*24*(D1108-$D$1105)))) + (('DAT IR'!$X224-'DAT IR'!$C$3)*EXP(-'DAT IR'!$P224*24*(D1108-D1105)))</f>
        <v>4064.5807488198834</v>
      </c>
      <c r="F1108" s="23"/>
      <c r="G1108" s="26">
        <f t="shared" si="53"/>
        <v>1.0932762290849496</v>
      </c>
      <c r="H1108" s="32"/>
      <c r="I1108" s="85"/>
    </row>
    <row r="1109" spans="3:9" x14ac:dyDescent="0.25">
      <c r="C1109" s="24">
        <f t="shared" si="51"/>
        <v>0.76666666666666416</v>
      </c>
      <c r="D1109" s="24">
        <f t="shared" si="52"/>
        <v>1.1000000000000132</v>
      </c>
      <c r="E1109" s="25">
        <f>('DAT IR'!$C$3) + ('DAT IR'!W224*(1-EXP(-'DAT IR'!$P224*24*(D1109-$D$1105)))) + (('DAT IR'!$X224-'DAT IR'!$C$3)*EXP(-'DAT IR'!$P224*24*(D1109-D1105)))</f>
        <v>4065.6722044395156</v>
      </c>
      <c r="F1109" s="23"/>
      <c r="G1109" s="26">
        <f t="shared" si="53"/>
        <v>1.0914556196321428</v>
      </c>
      <c r="H1109" s="32"/>
      <c r="I1109" s="85"/>
    </row>
    <row r="1110" spans="3:9" x14ac:dyDescent="0.25">
      <c r="C1110" s="24">
        <f t="shared" si="51"/>
        <v>0.76736111111110861</v>
      </c>
      <c r="D1110" s="24">
        <f t="shared" si="52"/>
        <v>1.1006944444444577</v>
      </c>
      <c r="E1110" s="25">
        <f>('DAT IR'!$C$3) + ('DAT IR'!W224*(1-EXP(-'DAT IR'!$P224*24*(D1110-$D$1105)))) + (('DAT IR'!$X224-'DAT IR'!$C$3)*EXP(-'DAT IR'!$P224*24*(D1110-D1105)))</f>
        <v>4066.7618424815169</v>
      </c>
      <c r="F1110" s="23"/>
      <c r="G1110" s="26">
        <f t="shared" si="53"/>
        <v>1.0896380420012974</v>
      </c>
      <c r="H1110" s="32"/>
      <c r="I1110" s="85"/>
    </row>
    <row r="1111" spans="3:9" x14ac:dyDescent="0.25">
      <c r="C1111" s="24">
        <f t="shared" si="51"/>
        <v>0.76805555555555305</v>
      </c>
      <c r="D1111" s="24">
        <f t="shared" si="52"/>
        <v>1.1013888888889023</v>
      </c>
      <c r="E1111" s="25">
        <f>('DAT IR'!$C$3) + ('DAT IR'!W225*(1-EXP(-'DAT IR'!$P225*24*(D1111-$D$1110)))) + (('DAT IR'!$X225-'DAT IR'!$C$3)*EXP(-'DAT IR'!$P225*24*(D1111-D1110)))</f>
        <v>4067.8496659726607</v>
      </c>
      <c r="F1111" s="23"/>
      <c r="G1111" s="26">
        <f t="shared" si="53"/>
        <v>1.0878234911438085</v>
      </c>
      <c r="H1111" s="32"/>
      <c r="I1111" s="85"/>
    </row>
    <row r="1112" spans="3:9" x14ac:dyDescent="0.25">
      <c r="C1112" s="24">
        <f t="shared" si="51"/>
        <v>0.76874999999999749</v>
      </c>
      <c r="D1112" s="24">
        <f t="shared" si="52"/>
        <v>1.1020833333333468</v>
      </c>
      <c r="E1112" s="25">
        <f>('DAT IR'!$C$3) + ('DAT IR'!W225*(1-EXP(-'DAT IR'!$P225*24*(D1112-$D$1110)))) + (('DAT IR'!$X225-'DAT IR'!$C$3)*EXP(-'DAT IR'!$P225*24*(D1112-D1110)))</f>
        <v>4068.9356779346799</v>
      </c>
      <c r="F1112" s="23"/>
      <c r="G1112" s="26">
        <f t="shared" si="53"/>
        <v>1.0860119620192563</v>
      </c>
      <c r="H1112" s="32"/>
      <c r="I1112" s="85"/>
    </row>
    <row r="1113" spans="3:9" x14ac:dyDescent="0.25">
      <c r="C1113" s="24">
        <f t="shared" si="51"/>
        <v>0.76944444444444193</v>
      </c>
      <c r="D1113" s="24">
        <f t="shared" si="52"/>
        <v>1.1027777777777914</v>
      </c>
      <c r="E1113" s="25">
        <f>('DAT IR'!$C$3) + ('DAT IR'!W225*(1-EXP(-'DAT IR'!$P225*24*(D1113-$D$1110)))) + (('DAT IR'!$X225-'DAT IR'!$C$3)*EXP(-'DAT IR'!$P225*24*(D1113-D1110)))</f>
        <v>4070.0198813842749</v>
      </c>
      <c r="F1113" s="23"/>
      <c r="G1113" s="26">
        <f t="shared" si="53"/>
        <v>1.084203449594952</v>
      </c>
      <c r="H1113" s="32"/>
      <c r="I1113" s="85"/>
    </row>
    <row r="1114" spans="3:9" x14ac:dyDescent="0.25">
      <c r="C1114" s="24">
        <f t="shared" si="51"/>
        <v>0.77013888888888637</v>
      </c>
      <c r="D1114" s="24">
        <f t="shared" si="52"/>
        <v>1.103472222222236</v>
      </c>
      <c r="E1114" s="25">
        <f>('DAT IR'!$C$3) + ('DAT IR'!W225*(1-EXP(-'DAT IR'!$P225*24*(D1114-$D$1110)))) + (('DAT IR'!$X225-'DAT IR'!$C$3)*EXP(-'DAT IR'!$P225*24*(D1114-D1110)))</f>
        <v>4071.1022793331222</v>
      </c>
      <c r="F1114" s="23"/>
      <c r="G1114" s="26">
        <f t="shared" si="53"/>
        <v>1.0823979488473014</v>
      </c>
      <c r="H1114" s="32"/>
      <c r="I1114" s="85"/>
    </row>
    <row r="1115" spans="3:9" x14ac:dyDescent="0.25">
      <c r="C1115" s="24">
        <f t="shared" si="51"/>
        <v>0.77083333333333082</v>
      </c>
      <c r="D1115" s="24">
        <f t="shared" si="52"/>
        <v>1.1041666666666805</v>
      </c>
      <c r="E1115" s="25">
        <f>('DAT IR'!$C$3) + ('DAT IR'!W225*(1-EXP(-'DAT IR'!$P225*24*(D1115-$D$1110)))) + (('DAT IR'!$X225-'DAT IR'!$C$3)*EXP(-'DAT IR'!$P225*24*(D1115-D1110)))</f>
        <v>4072.1828747878835</v>
      </c>
      <c r="F1115" s="23"/>
      <c r="G1115" s="26">
        <f t="shared" si="53"/>
        <v>1.080595454761351</v>
      </c>
      <c r="H1115" s="32"/>
      <c r="I1115" s="85"/>
    </row>
    <row r="1116" spans="3:9" x14ac:dyDescent="0.25">
      <c r="C1116" s="24">
        <f t="shared" si="51"/>
        <v>0.77152777777777526</v>
      </c>
      <c r="D1116" s="24">
        <f t="shared" si="52"/>
        <v>1.1048611111111251</v>
      </c>
      <c r="E1116" s="25">
        <f>('DAT IR'!$C$3) + ('DAT IR'!W226*(1-EXP(-'DAT IR'!$P226*24*(D1116-$D$1115)))) + (('DAT IR'!$X226-'DAT IR'!$C$3)*EXP(-'DAT IR'!$P226*24*(D1116-D1115)))</f>
        <v>4073.2616707502139</v>
      </c>
      <c r="F1116" s="23"/>
      <c r="G1116" s="26">
        <f t="shared" si="53"/>
        <v>1.0787959623303323</v>
      </c>
      <c r="H1116" s="32"/>
      <c r="I1116" s="85"/>
    </row>
    <row r="1117" spans="3:9" x14ac:dyDescent="0.25">
      <c r="C1117" s="24">
        <f t="shared" si="51"/>
        <v>0.7722222222222197</v>
      </c>
      <c r="D1117" s="24">
        <f t="shared" si="52"/>
        <v>1.1055555555555696</v>
      </c>
      <c r="E1117" s="25">
        <f>('DAT IR'!$C$3) + ('DAT IR'!W226*(1-EXP(-'DAT IR'!$P226*24*(D1117-$D$1115)))) + (('DAT IR'!$X226-'DAT IR'!$C$3)*EXP(-'DAT IR'!$P226*24*(D1117-D1115)))</f>
        <v>4074.3386702167695</v>
      </c>
      <c r="F1117" s="23"/>
      <c r="G1117" s="26">
        <f t="shared" si="53"/>
        <v>1.0769994665556624</v>
      </c>
      <c r="H1117" s="32"/>
      <c r="I1117" s="85"/>
    </row>
    <row r="1118" spans="3:9" x14ac:dyDescent="0.25">
      <c r="C1118" s="24">
        <f t="shared" si="51"/>
        <v>0.77291666666666414</v>
      </c>
      <c r="D1118" s="24">
        <f t="shared" si="52"/>
        <v>1.1062500000000142</v>
      </c>
      <c r="E1118" s="25">
        <f>('DAT IR'!$C$3) + ('DAT IR'!W226*(1-EXP(-'DAT IR'!$P226*24*(D1118-$D$1115)))) + (('DAT IR'!$X226-'DAT IR'!$C$3)*EXP(-'DAT IR'!$P226*24*(D1118-D1115)))</f>
        <v>4075.4138761792165</v>
      </c>
      <c r="F1118" s="23"/>
      <c r="G1118" s="26">
        <f t="shared" si="53"/>
        <v>1.0752059624469439</v>
      </c>
      <c r="H1118" s="32"/>
      <c r="I1118" s="85"/>
    </row>
    <row r="1119" spans="3:9" x14ac:dyDescent="0.25">
      <c r="C1119" s="24">
        <f t="shared" si="51"/>
        <v>0.77361111111110858</v>
      </c>
      <c r="D1119" s="24">
        <f t="shared" si="52"/>
        <v>1.1069444444444587</v>
      </c>
      <c r="E1119" s="25">
        <f>('DAT IR'!$C$3) + ('DAT IR'!W226*(1-EXP(-'DAT IR'!$P226*24*(D1119-$D$1115)))) + (('DAT IR'!$X226-'DAT IR'!$C$3)*EXP(-'DAT IR'!$P226*24*(D1119-D1115)))</f>
        <v>4076.4872916242375</v>
      </c>
      <c r="F1119" s="23"/>
      <c r="G1119" s="26">
        <f t="shared" si="53"/>
        <v>1.0734154450210553</v>
      </c>
      <c r="H1119" s="32"/>
      <c r="I1119" s="85"/>
    </row>
    <row r="1120" spans="3:9" x14ac:dyDescent="0.25">
      <c r="C1120" s="24">
        <f t="shared" si="51"/>
        <v>0.77430555555555303</v>
      </c>
      <c r="D1120" s="24">
        <f t="shared" si="52"/>
        <v>1.1076388888889033</v>
      </c>
      <c r="E1120" s="25">
        <f>('DAT IR'!$C$3) + ('DAT IR'!W226*(1-EXP(-'DAT IR'!$P226*24*(D1120-$D$1115)))) + (('DAT IR'!$X226-'DAT IR'!$C$3)*EXP(-'DAT IR'!$P226*24*(D1120-D1115)))</f>
        <v>4077.5589195335442</v>
      </c>
      <c r="F1120" s="23"/>
      <c r="G1120" s="26">
        <f t="shared" si="53"/>
        <v>1.0716279093066987</v>
      </c>
      <c r="H1120" s="32"/>
      <c r="I1120" s="85"/>
    </row>
    <row r="1121" spans="3:9" x14ac:dyDescent="0.25">
      <c r="C1121" s="24">
        <f t="shared" si="51"/>
        <v>0.77499999999999747</v>
      </c>
      <c r="D1121" s="24">
        <f t="shared" si="52"/>
        <v>1.1083333333333478</v>
      </c>
      <c r="E1121" s="25">
        <f>('DAT IR'!$C$3) + ('DAT IR'!W227*(1-EXP(-'DAT IR'!$P227*24*(D1121-$D$1120)))) + (('DAT IR'!$X227-'DAT IR'!$C$3)*EXP(-'DAT IR'!$P227*24*(D1121-D1120)))</f>
        <v>4078.6287628838809</v>
      </c>
      <c r="F1121" s="23"/>
      <c r="G1121" s="26">
        <f t="shared" si="53"/>
        <v>1.0698433503366687</v>
      </c>
      <c r="H1121" s="32"/>
      <c r="I1121" s="85"/>
    </row>
    <row r="1122" spans="3:9" x14ac:dyDescent="0.25">
      <c r="C1122" s="24">
        <f t="shared" si="51"/>
        <v>0.77569444444444191</v>
      </c>
      <c r="D1122" s="24">
        <f t="shared" si="52"/>
        <v>1.1090277777777924</v>
      </c>
      <c r="E1122" s="25">
        <f>('DAT IR'!$C$3) + ('DAT IR'!W227*(1-EXP(-'DAT IR'!$P227*24*(D1122-$D$1120)))) + (('DAT IR'!$X227-'DAT IR'!$C$3)*EXP(-'DAT IR'!$P227*24*(D1122-D1120)))</f>
        <v>4079.6968246470356</v>
      </c>
      <c r="F1122" s="23"/>
      <c r="G1122" s="26">
        <f t="shared" si="53"/>
        <v>1.0680617631546738</v>
      </c>
      <c r="H1122" s="32"/>
      <c r="I1122" s="85"/>
    </row>
    <row r="1123" spans="3:9" x14ac:dyDescent="0.25">
      <c r="C1123" s="24">
        <f t="shared" si="51"/>
        <v>0.77638888888888635</v>
      </c>
      <c r="D1123" s="24">
        <f t="shared" si="52"/>
        <v>1.1097222222222369</v>
      </c>
      <c r="E1123" s="25">
        <f>('DAT IR'!$C$3) + ('DAT IR'!W227*(1-EXP(-'DAT IR'!$P227*24*(D1123-$D$1120)))) + (('DAT IR'!$X227-'DAT IR'!$C$3)*EXP(-'DAT IR'!$P227*24*(D1123-D1120)))</f>
        <v>4080.7631077898468</v>
      </c>
      <c r="F1123" s="23"/>
      <c r="G1123" s="26">
        <f t="shared" si="53"/>
        <v>1.066283142811244</v>
      </c>
      <c r="H1123" s="32"/>
      <c r="I1123" s="85"/>
    </row>
    <row r="1124" spans="3:9" x14ac:dyDescent="0.25">
      <c r="C1124" s="24">
        <f t="shared" si="51"/>
        <v>0.77708333333333079</v>
      </c>
      <c r="D1124" s="24">
        <f t="shared" si="52"/>
        <v>1.1104166666666815</v>
      </c>
      <c r="E1124" s="25">
        <f>('DAT IR'!$C$3) + ('DAT IR'!W227*(1-EXP(-'DAT IR'!$P227*24*(D1124-$D$1120)))) + (('DAT IR'!$X227-'DAT IR'!$C$3)*EXP(-'DAT IR'!$P227*24*(D1124-D1120)))</f>
        <v>4081.8276152742128</v>
      </c>
      <c r="F1124" s="23"/>
      <c r="G1124" s="26">
        <f t="shared" si="53"/>
        <v>1.0645074843660041</v>
      </c>
      <c r="H1124" s="32"/>
      <c r="I1124" s="85"/>
    </row>
    <row r="1125" spans="3:9" x14ac:dyDescent="0.25">
      <c r="C1125" s="24">
        <f t="shared" si="51"/>
        <v>0.77777777777777524</v>
      </c>
      <c r="D1125" s="24">
        <f t="shared" si="52"/>
        <v>1.111111111111126</v>
      </c>
      <c r="E1125" s="25">
        <f>('DAT IR'!$C$3) + ('DAT IR'!W227*(1-EXP(-'DAT IR'!$P227*24*(D1125-$D$1120)))) + (('DAT IR'!$X227-'DAT IR'!$C$3)*EXP(-'DAT IR'!$P227*24*(D1125-D1120)))</f>
        <v>4082.8903500571005</v>
      </c>
      <c r="F1125" s="23"/>
      <c r="G1125" s="26">
        <f t="shared" si="53"/>
        <v>1.0627347828876736</v>
      </c>
      <c r="H1125" s="32"/>
      <c r="I1125" s="85"/>
    </row>
    <row r="1126" spans="3:9" x14ac:dyDescent="0.25">
      <c r="C1126" s="24">
        <f t="shared" si="51"/>
        <v>0.77847222222221968</v>
      </c>
      <c r="D1126" s="24">
        <f t="shared" si="52"/>
        <v>1.1118055555555706</v>
      </c>
      <c r="E1126" s="25">
        <f>('DAT IR'!$C$3) + ('DAT IR'!W228*(1-EXP(-'DAT IR'!$P228*24*(D1126-$D$1125)))) + (('DAT IR'!$X228-'DAT IR'!$C$3)*EXP(-'DAT IR'!$P228*24*(D1126-D1125)))</f>
        <v>4083.9513150905505</v>
      </c>
      <c r="F1126" s="23"/>
      <c r="G1126" s="26">
        <f t="shared" si="53"/>
        <v>1.0609650334499747</v>
      </c>
      <c r="H1126" s="32"/>
      <c r="I1126" s="85"/>
    </row>
    <row r="1127" spans="3:9" x14ac:dyDescent="0.25">
      <c r="C1127" s="24">
        <f t="shared" si="51"/>
        <v>0.77916666666666412</v>
      </c>
      <c r="D1127" s="24">
        <f t="shared" si="52"/>
        <v>1.1125000000000151</v>
      </c>
      <c r="E1127" s="25">
        <f>('DAT IR'!$C$3) + ('DAT IR'!W228*(1-EXP(-'DAT IR'!$P228*24*(D1127-$D$1125)))) + (('DAT IR'!$X228-'DAT IR'!$C$3)*EXP(-'DAT IR'!$P228*24*(D1127-D1125)))</f>
        <v>4085.0105133216894</v>
      </c>
      <c r="F1127" s="23"/>
      <c r="G1127" s="26">
        <f t="shared" si="53"/>
        <v>1.0591982311389074</v>
      </c>
      <c r="H1127" s="32"/>
      <c r="I1127" s="85"/>
    </row>
    <row r="1128" spans="3:9" x14ac:dyDescent="0.25">
      <c r="C1128" s="24">
        <f t="shared" si="51"/>
        <v>0.77986111111110856</v>
      </c>
      <c r="D1128" s="24">
        <f t="shared" si="52"/>
        <v>1.1131944444444597</v>
      </c>
      <c r="E1128" s="25">
        <f>('DAT IR'!$C$3) + ('DAT IR'!W228*(1-EXP(-'DAT IR'!$P228*24*(D1128-$D$1125)))) + (('DAT IR'!$X228-'DAT IR'!$C$3)*EXP(-'DAT IR'!$P228*24*(D1128-D1125)))</f>
        <v>4086.0679476927344</v>
      </c>
      <c r="F1128" s="23"/>
      <c r="G1128" s="26">
        <f t="shared" si="53"/>
        <v>1.0574343710450194</v>
      </c>
      <c r="H1128" s="32"/>
      <c r="I1128" s="85"/>
    </row>
    <row r="1129" spans="3:9" x14ac:dyDescent="0.25">
      <c r="C1129" s="24">
        <f t="shared" si="51"/>
        <v>0.780555555555553</v>
      </c>
      <c r="D1129" s="24">
        <f t="shared" si="52"/>
        <v>1.1138888888889042</v>
      </c>
      <c r="E1129" s="25">
        <f>('DAT IR'!$C$3) + ('DAT IR'!W228*(1-EXP(-'DAT IR'!$P228*24*(D1129-$D$1125)))) + (('DAT IR'!$X228-'DAT IR'!$C$3)*EXP(-'DAT IR'!$P228*24*(D1129-D1125)))</f>
        <v>4087.1236211410042</v>
      </c>
      <c r="F1129" s="23"/>
      <c r="G1129" s="26">
        <f t="shared" si="53"/>
        <v>1.0556734482697721</v>
      </c>
      <c r="H1129" s="32"/>
      <c r="I1129" s="85"/>
    </row>
    <row r="1130" spans="3:9" x14ac:dyDescent="0.25">
      <c r="C1130" s="24">
        <f t="shared" si="51"/>
        <v>0.78124999999999745</v>
      </c>
      <c r="D1130" s="24">
        <f t="shared" si="52"/>
        <v>1.1145833333333488</v>
      </c>
      <c r="E1130" s="25">
        <f>('DAT IR'!$C$3) + ('DAT IR'!W228*(1-EXP(-'DAT IR'!$P228*24*(D1130-$D$1125)))) + (('DAT IR'!$X228-'DAT IR'!$C$3)*EXP(-'DAT IR'!$P228*24*(D1130-D1125)))</f>
        <v>4088.1775365989256</v>
      </c>
      <c r="F1130" s="23"/>
      <c r="G1130" s="26">
        <f t="shared" si="53"/>
        <v>1.0539154579214483</v>
      </c>
      <c r="H1130" s="32"/>
      <c r="I1130" s="85"/>
    </row>
    <row r="1131" spans="3:9" x14ac:dyDescent="0.25">
      <c r="C1131" s="24">
        <f t="shared" si="51"/>
        <v>0.78194444444444189</v>
      </c>
      <c r="D1131" s="24">
        <f t="shared" si="52"/>
        <v>1.1152777777777934</v>
      </c>
      <c r="E1131" s="25">
        <f>('DAT IR'!$C$3) + ('DAT IR'!W229*(1-EXP(-'DAT IR'!$P229*24*(D1131-$D$1130)))) + (('DAT IR'!$X229-'DAT IR'!$C$3)*EXP(-'DAT IR'!$P229*24*(D1131-D1130)))</f>
        <v>4089.2296969940426</v>
      </c>
      <c r="F1131" s="23"/>
      <c r="G1131" s="26">
        <f t="shared" si="53"/>
        <v>1.0521603951169709</v>
      </c>
      <c r="H1131" s="32"/>
      <c r="I1131" s="85"/>
    </row>
    <row r="1132" spans="3:9" x14ac:dyDescent="0.25">
      <c r="C1132" s="24">
        <f t="shared" si="51"/>
        <v>0.78263888888888633</v>
      </c>
      <c r="D1132" s="24">
        <f t="shared" si="52"/>
        <v>1.1159722222222379</v>
      </c>
      <c r="E1132" s="25">
        <f>('DAT IR'!$C$3) + ('DAT IR'!W229*(1-EXP(-'DAT IR'!$P229*24*(D1132-$D$1130)))) + (('DAT IR'!$X229-'DAT IR'!$C$3)*EXP(-'DAT IR'!$P229*24*(D1132-D1130)))</f>
        <v>4090.2801052490236</v>
      </c>
      <c r="F1132" s="23"/>
      <c r="G1132" s="26">
        <f t="shared" si="53"/>
        <v>1.0504082549809937</v>
      </c>
      <c r="H1132" s="32"/>
      <c r="I1132" s="85"/>
    </row>
    <row r="1133" spans="3:9" x14ac:dyDescent="0.25">
      <c r="C1133" s="24">
        <f t="shared" si="51"/>
        <v>0.78333333333333077</v>
      </c>
      <c r="D1133" s="24">
        <f t="shared" si="52"/>
        <v>1.1166666666666825</v>
      </c>
      <c r="E1133" s="25">
        <f>('DAT IR'!$C$3) + ('DAT IR'!W229*(1-EXP(-'DAT IR'!$P229*24*(D1133-$D$1130)))) + (('DAT IR'!$X229-'DAT IR'!$C$3)*EXP(-'DAT IR'!$P229*24*(D1133-D1130)))</f>
        <v>4091.3287642816699</v>
      </c>
      <c r="F1133" s="23"/>
      <c r="G1133" s="26">
        <f t="shared" si="53"/>
        <v>1.0486590326463556</v>
      </c>
      <c r="H1133" s="32"/>
      <c r="I1133" s="85"/>
    </row>
    <row r="1134" spans="3:9" x14ac:dyDescent="0.25">
      <c r="C1134" s="24">
        <f t="shared" si="51"/>
        <v>0.78402777777777521</v>
      </c>
      <c r="D1134" s="24">
        <f t="shared" si="52"/>
        <v>1.117361111111127</v>
      </c>
      <c r="E1134" s="25">
        <f>('DAT IR'!$C$3) + ('DAT IR'!W229*(1-EXP(-'DAT IR'!$P229*24*(D1134-$D$1130)))) + (('DAT IR'!$X229-'DAT IR'!$C$3)*EXP(-'DAT IR'!$P229*24*(D1134-D1130)))</f>
        <v>4092.3756770049231</v>
      </c>
      <c r="F1134" s="23"/>
      <c r="G1134" s="26">
        <f t="shared" si="53"/>
        <v>1.0469127232531719</v>
      </c>
      <c r="H1134" s="32"/>
      <c r="I1134" s="85"/>
    </row>
    <row r="1135" spans="3:9" x14ac:dyDescent="0.25">
      <c r="C1135" s="24">
        <f t="shared" si="51"/>
        <v>0.78472222222221966</v>
      </c>
      <c r="D1135" s="24">
        <f t="shared" si="52"/>
        <v>1.1180555555555716</v>
      </c>
      <c r="E1135" s="25">
        <f>('DAT IR'!$C$3) + ('DAT IR'!W229*(1-EXP(-'DAT IR'!$P229*24*(D1135-$D$1130)))) + (('DAT IR'!$X229-'DAT IR'!$C$3)*EXP(-'DAT IR'!$P229*24*(D1135-D1130)))</f>
        <v>4093.4208463268765</v>
      </c>
      <c r="F1135" s="23"/>
      <c r="G1135" s="26">
        <f t="shared" si="53"/>
        <v>1.0451693219533809</v>
      </c>
      <c r="H1135" s="32"/>
      <c r="I1135" s="85"/>
    </row>
    <row r="1136" spans="3:9" x14ac:dyDescent="0.25">
      <c r="C1136" s="24">
        <f t="shared" si="51"/>
        <v>0.7854166666666641</v>
      </c>
      <c r="D1136" s="24">
        <f t="shared" si="52"/>
        <v>1.1187500000000161</v>
      </c>
      <c r="E1136" s="25">
        <f>('DAT IR'!$C$3) + ('DAT IR'!W230*(1-EXP(-'DAT IR'!$P230*24*(D1136-$D$1135)))) + (('DAT IR'!$X230-'DAT IR'!$C$3)*EXP(-'DAT IR'!$P230*24*(D1136-D1135)))</f>
        <v>4094.4642751507772</v>
      </c>
      <c r="F1136" s="23"/>
      <c r="G1136" s="26">
        <f t="shared" si="53"/>
        <v>1.0434288239007401</v>
      </c>
      <c r="H1136" s="32"/>
      <c r="I1136" s="85"/>
    </row>
    <row r="1137" spans="3:9" x14ac:dyDescent="0.25">
      <c r="C1137" s="24">
        <f t="shared" si="51"/>
        <v>0.78611111111110854</v>
      </c>
      <c r="D1137" s="24">
        <f t="shared" si="52"/>
        <v>1.1194444444444607</v>
      </c>
      <c r="E1137" s="25">
        <f>('DAT IR'!$C$3) + ('DAT IR'!W230*(1-EXP(-'DAT IR'!$P230*24*(D1137-$D$1135)))) + (('DAT IR'!$X230-'DAT IR'!$C$3)*EXP(-'DAT IR'!$P230*24*(D1137-D1135)))</f>
        <v>4095.5059663750408</v>
      </c>
      <c r="F1137" s="23"/>
      <c r="G1137" s="26">
        <f t="shared" si="53"/>
        <v>1.041691224263559</v>
      </c>
      <c r="H1137" s="32"/>
      <c r="I1137" s="85"/>
    </row>
    <row r="1138" spans="3:9" x14ac:dyDescent="0.25">
      <c r="C1138" s="24">
        <f t="shared" si="51"/>
        <v>0.78680555555555298</v>
      </c>
      <c r="D1138" s="24">
        <f t="shared" si="52"/>
        <v>1.1201388888889052</v>
      </c>
      <c r="E1138" s="25">
        <f>('DAT IR'!$C$3) + ('DAT IR'!W230*(1-EXP(-'DAT IR'!$P230*24*(D1138-$D$1135)))) + (('DAT IR'!$X230-'DAT IR'!$C$3)*EXP(-'DAT IR'!$P230*24*(D1138-D1135)))</f>
        <v>4096.5459228932532</v>
      </c>
      <c r="F1138" s="23"/>
      <c r="G1138" s="26">
        <f t="shared" si="53"/>
        <v>1.0399565182124206</v>
      </c>
      <c r="H1138" s="32"/>
      <c r="I1138" s="85"/>
    </row>
    <row r="1139" spans="3:9" x14ac:dyDescent="0.25">
      <c r="C1139" s="24">
        <f t="shared" si="51"/>
        <v>0.78749999999999742</v>
      </c>
      <c r="D1139" s="24">
        <f t="shared" si="52"/>
        <v>1.1208333333333498</v>
      </c>
      <c r="E1139" s="25">
        <f>('DAT IR'!$C$3) + ('DAT IR'!W230*(1-EXP(-'DAT IR'!$P230*24*(D1139-$D$1135)))) + (('DAT IR'!$X230-'DAT IR'!$C$3)*EXP(-'DAT IR'!$P230*24*(D1139-D1135)))</f>
        <v>4097.5841475941843</v>
      </c>
      <c r="F1139" s="23"/>
      <c r="G1139" s="26">
        <f t="shared" si="53"/>
        <v>1.0382247009310959</v>
      </c>
      <c r="H1139" s="32"/>
      <c r="I1139" s="85"/>
    </row>
    <row r="1140" spans="3:9" x14ac:dyDescent="0.25">
      <c r="C1140" s="24">
        <f t="shared" si="51"/>
        <v>0.78819444444444187</v>
      </c>
      <c r="D1140" s="24">
        <f t="shared" si="52"/>
        <v>1.1215277777777943</v>
      </c>
      <c r="E1140" s="25">
        <f>('DAT IR'!$C$3) + ('DAT IR'!W230*(1-EXP(-'DAT IR'!$P230*24*(D1140-$D$1135)))) + (('DAT IR'!$X230-'DAT IR'!$C$3)*EXP(-'DAT IR'!$P230*24*(D1140-D1135)))</f>
        <v>4098.6206433617917</v>
      </c>
      <c r="F1140" s="23"/>
      <c r="G1140" s="26">
        <f t="shared" si="53"/>
        <v>1.0364957676074482</v>
      </c>
      <c r="H1140" s="32"/>
      <c r="I1140" s="85"/>
    </row>
    <row r="1141" spans="3:9" x14ac:dyDescent="0.25">
      <c r="C1141" s="24">
        <f t="shared" si="51"/>
        <v>0.78888888888888631</v>
      </c>
      <c r="D1141" s="24">
        <f t="shared" si="52"/>
        <v>1.1222222222222389</v>
      </c>
      <c r="E1141" s="25">
        <f>('DAT IR'!$C$3) + ('DAT IR'!W231*(1-EXP(-'DAT IR'!$P231*24*(D1141-$D$1140)))) + (('DAT IR'!$X231-'DAT IR'!$C$3)*EXP(-'DAT IR'!$P231*24*(D1141-D1140)))</f>
        <v>4099.6554130752311</v>
      </c>
      <c r="F1141" s="23"/>
      <c r="G1141" s="26">
        <f t="shared" si="53"/>
        <v>1.0347697134393457</v>
      </c>
      <c r="H1141" s="32"/>
      <c r="I1141" s="85"/>
    </row>
    <row r="1142" spans="3:9" x14ac:dyDescent="0.25">
      <c r="C1142" s="24">
        <f t="shared" si="51"/>
        <v>0.78958333333333075</v>
      </c>
      <c r="D1142" s="24">
        <f t="shared" si="52"/>
        <v>1.1229166666666834</v>
      </c>
      <c r="E1142" s="25">
        <f>('DAT IR'!$C$3) + ('DAT IR'!W231*(1-EXP(-'DAT IR'!$P231*24*(D1142-$D$1140)))) + (('DAT IR'!$X231-'DAT IR'!$C$3)*EXP(-'DAT IR'!$P231*24*(D1142-D1140)))</f>
        <v>4100.688459608863</v>
      </c>
      <c r="F1142" s="23"/>
      <c r="G1142" s="26">
        <f t="shared" si="53"/>
        <v>1.0330465336319321</v>
      </c>
      <c r="H1142" s="32"/>
      <c r="I1142" s="85"/>
    </row>
    <row r="1143" spans="3:9" x14ac:dyDescent="0.25">
      <c r="C1143" s="24">
        <f t="shared" si="51"/>
        <v>0.79027777777777519</v>
      </c>
      <c r="D1143" s="24">
        <f t="shared" si="52"/>
        <v>1.123611111111128</v>
      </c>
      <c r="E1143" s="25">
        <f>('DAT IR'!$C$3) + ('DAT IR'!W231*(1-EXP(-'DAT IR'!$P231*24*(D1143-$D$1140)))) + (('DAT IR'!$X231-'DAT IR'!$C$3)*EXP(-'DAT IR'!$P231*24*(D1143-D1140)))</f>
        <v>4101.7197858322625</v>
      </c>
      <c r="F1143" s="23"/>
      <c r="G1143" s="26">
        <f t="shared" si="53"/>
        <v>1.0313262233994465</v>
      </c>
      <c r="H1143" s="32"/>
      <c r="I1143" s="85"/>
    </row>
    <row r="1144" spans="3:9" x14ac:dyDescent="0.25">
      <c r="C1144" s="24">
        <f t="shared" si="51"/>
        <v>0.79097222222221963</v>
      </c>
      <c r="D1144" s="24">
        <f t="shared" si="52"/>
        <v>1.1243055555555725</v>
      </c>
      <c r="E1144" s="25">
        <f>('DAT IR'!$C$3) + ('DAT IR'!W231*(1-EXP(-'DAT IR'!$P231*24*(D1144-$D$1140)))) + (('DAT IR'!$X231-'DAT IR'!$C$3)*EXP(-'DAT IR'!$P231*24*(D1144-D1140)))</f>
        <v>4102.7493946102259</v>
      </c>
      <c r="F1144" s="23"/>
      <c r="G1144" s="26">
        <f t="shared" si="53"/>
        <v>1.0296087779634036</v>
      </c>
      <c r="H1144" s="32"/>
      <c r="I1144" s="85"/>
    </row>
    <row r="1145" spans="3:9" x14ac:dyDescent="0.25">
      <c r="C1145" s="34">
        <f t="shared" si="51"/>
        <v>0.79166666666666408</v>
      </c>
      <c r="D1145" s="34">
        <f t="shared" si="52"/>
        <v>1.1250000000000171</v>
      </c>
      <c r="E1145" s="35">
        <f>('DAT IR'!$C$3) + ('DAT IR'!W231*(1-EXP(-'DAT IR'!$P231*24*(D1145-$D$1140)))) + (('DAT IR'!$X231-'DAT IR'!$C$3)*EXP(-'DAT IR'!$P231*24*(D1145-D1140)))</f>
        <v>4103.7772888027766</v>
      </c>
      <c r="F1145" s="30"/>
      <c r="G1145" s="36">
        <f t="shared" si="53"/>
        <v>1.0278941925507752</v>
      </c>
      <c r="H1145" s="32"/>
      <c r="I1145" s="85"/>
    </row>
    <row r="1146" spans="3:9" x14ac:dyDescent="0.25">
      <c r="C1146" s="24">
        <f t="shared" si="51"/>
        <v>0.79236111111110852</v>
      </c>
      <c r="D1146" s="24">
        <f t="shared" si="52"/>
        <v>1.1256944444444617</v>
      </c>
      <c r="E1146" s="25">
        <f>('DAT IR'!$C$3) + ('DAT IR'!W232*(1-EXP(-'DAT IR'!$P232*24*(D1146-$D$1145)))) + (('DAT IR'!$X232-'DAT IR'!$C$3)*EXP(-'DAT IR'!$P232*24*(D1146-D1145)))</f>
        <v>4104.8034712651779</v>
      </c>
      <c r="F1146" s="23" t="s">
        <v>176</v>
      </c>
      <c r="G1146" s="26">
        <f t="shared" si="53"/>
        <v>1.0261824624012661</v>
      </c>
      <c r="H1146" s="32"/>
      <c r="I1146" s="85"/>
    </row>
    <row r="1147" spans="3:9" x14ac:dyDescent="0.25">
      <c r="C1147" s="24">
        <f t="shared" si="51"/>
        <v>0.79305555555555296</v>
      </c>
      <c r="D1147" s="24">
        <f t="shared" si="52"/>
        <v>1.1263888888889062</v>
      </c>
      <c r="E1147" s="25">
        <f>('DAT IR'!$C$3) + ('DAT IR'!W232*(1-EXP(-'DAT IR'!$P232*24*(D1147-$D$1145)))) + (('DAT IR'!$X232-'DAT IR'!$C$3)*EXP(-'DAT IR'!$P232*24*(D1147-D1145)))</f>
        <v>4105.827944847937</v>
      </c>
      <c r="F1147" s="23"/>
      <c r="G1147" s="26">
        <f t="shared" si="53"/>
        <v>1.0244735827591285</v>
      </c>
      <c r="H1147" s="32"/>
      <c r="I1147" s="85"/>
    </row>
    <row r="1148" spans="3:9" x14ac:dyDescent="0.25">
      <c r="C1148" s="24">
        <f t="shared" si="51"/>
        <v>0.7937499999999974</v>
      </c>
      <c r="D1148" s="24">
        <f t="shared" si="52"/>
        <v>1.1270833333333508</v>
      </c>
      <c r="E1148" s="25">
        <f>('DAT IR'!$C$3) + ('DAT IR'!W232*(1-EXP(-'DAT IR'!$P232*24*(D1148-$D$1145)))) + (('DAT IR'!$X232-'DAT IR'!$C$3)*EXP(-'DAT IR'!$P232*24*(D1148-D1145)))</f>
        <v>4106.8507123968147</v>
      </c>
      <c r="F1148" s="23"/>
      <c r="G1148" s="26">
        <f t="shared" si="53"/>
        <v>1.0227675488777095</v>
      </c>
      <c r="H1148" s="32"/>
      <c r="I1148" s="85"/>
    </row>
    <row r="1149" spans="3:9" x14ac:dyDescent="0.25">
      <c r="C1149" s="24">
        <f t="shared" si="51"/>
        <v>0.79444444444444184</v>
      </c>
      <c r="D1149" s="24">
        <f t="shared" si="52"/>
        <v>1.1277777777777953</v>
      </c>
      <c r="E1149" s="25">
        <f>('DAT IR'!$C$3) + ('DAT IR'!W232*(1-EXP(-'DAT IR'!$P232*24*(D1149-$D$1145)))) + (('DAT IR'!$X232-'DAT IR'!$C$3)*EXP(-'DAT IR'!$P232*24*(D1149-D1145)))</f>
        <v>4107.8717767528333</v>
      </c>
      <c r="F1149" s="23"/>
      <c r="G1149" s="26">
        <f t="shared" si="53"/>
        <v>1.0210643560185417</v>
      </c>
      <c r="H1149" s="32"/>
      <c r="I1149" s="85"/>
    </row>
    <row r="1150" spans="3:9" x14ac:dyDescent="0.25">
      <c r="C1150" s="24">
        <f t="shared" si="51"/>
        <v>0.79513888888888629</v>
      </c>
      <c r="D1150" s="24">
        <f t="shared" si="52"/>
        <v>1.1284722222222399</v>
      </c>
      <c r="E1150" s="25">
        <f>('DAT IR'!$C$3) + ('DAT IR'!W232*(1-EXP(-'DAT IR'!$P232*24*(D1150-$D$1145)))) + (('DAT IR'!$X232-'DAT IR'!$C$3)*EXP(-'DAT IR'!$P232*24*(D1150-D1145)))</f>
        <v>4108.8911407522819</v>
      </c>
      <c r="F1150" s="23"/>
      <c r="G1150" s="26">
        <f t="shared" si="53"/>
        <v>1.0193639994486148</v>
      </c>
      <c r="H1150" s="32"/>
      <c r="I1150" s="85"/>
    </row>
    <row r="1151" spans="3:9" x14ac:dyDescent="0.25">
      <c r="C1151" s="24">
        <f t="shared" si="51"/>
        <v>0.79583333333333073</v>
      </c>
      <c r="D1151" s="24">
        <f t="shared" si="52"/>
        <v>1.1291666666666844</v>
      </c>
      <c r="E1151" s="25">
        <f>('DAT IR'!$C$3) + ('DAT IR'!W233*(1-EXP(-'DAT IR'!$P233*24*(D1151-$D$1150)))) + (('DAT IR'!$X233-'DAT IR'!$C$3)*EXP(-'DAT IR'!$P233*24*(D1151-D1150)))</f>
        <v>4109.9088072267286</v>
      </c>
      <c r="F1151" s="23"/>
      <c r="G1151" s="26">
        <f t="shared" si="53"/>
        <v>1.0176664744467416</v>
      </c>
      <c r="H1151" s="32"/>
      <c r="I1151" s="85"/>
    </row>
    <row r="1152" spans="3:9" x14ac:dyDescent="0.25">
      <c r="C1152" s="24">
        <f t="shared" si="51"/>
        <v>0.79652777777777517</v>
      </c>
      <c r="D1152" s="24">
        <f t="shared" si="52"/>
        <v>1.129861111111129</v>
      </c>
      <c r="E1152" s="25">
        <f>('DAT IR'!$C$3) + ('DAT IR'!W233*(1-EXP(-'DAT IR'!$P233*24*(D1152-$D$1150)))) + (('DAT IR'!$X233-'DAT IR'!$C$3)*EXP(-'DAT IR'!$P233*24*(D1152-D1150)))</f>
        <v>4110.9247790030249</v>
      </c>
      <c r="F1152" s="23"/>
      <c r="G1152" s="26">
        <f t="shared" si="53"/>
        <v>1.0159717762962828</v>
      </c>
      <c r="H1152" s="32"/>
      <c r="I1152" s="85"/>
    </row>
    <row r="1153" spans="3:9" x14ac:dyDescent="0.25">
      <c r="C1153" s="24">
        <f t="shared" si="51"/>
        <v>0.79722222222221961</v>
      </c>
      <c r="D1153" s="24">
        <f t="shared" si="52"/>
        <v>1.1305555555555735</v>
      </c>
      <c r="E1153" s="25">
        <f>('DAT IR'!$C$3) + ('DAT IR'!W233*(1-EXP(-'DAT IR'!$P233*24*(D1153-$D$1150)))) + (('DAT IR'!$X233-'DAT IR'!$C$3)*EXP(-'DAT IR'!$P233*24*(D1153-D1150)))</f>
        <v>4111.9390589033164</v>
      </c>
      <c r="F1153" s="23"/>
      <c r="G1153" s="26">
        <f t="shared" si="53"/>
        <v>1.0142799002915126</v>
      </c>
      <c r="H1153" s="32"/>
      <c r="I1153" s="85"/>
    </row>
    <row r="1154" spans="3:9" x14ac:dyDescent="0.25">
      <c r="C1154" s="24">
        <f t="shared" si="51"/>
        <v>0.79791666666666405</v>
      </c>
      <c r="D1154" s="24">
        <f t="shared" si="52"/>
        <v>1.1312500000000181</v>
      </c>
      <c r="E1154" s="25">
        <f>('DAT IR'!$C$3) + ('DAT IR'!W233*(1-EXP(-'DAT IR'!$P233*24*(D1154-$D$1150)))) + (('DAT IR'!$X233-'DAT IR'!$C$3)*EXP(-'DAT IR'!$P233*24*(D1154-D1150)))</f>
        <v>4112.9516497450468</v>
      </c>
      <c r="F1154" s="23"/>
      <c r="G1154" s="26">
        <f t="shared" si="53"/>
        <v>1.0125908417303435</v>
      </c>
      <c r="H1154" s="32"/>
      <c r="I1154" s="85"/>
    </row>
    <row r="1155" spans="3:9" x14ac:dyDescent="0.25">
      <c r="C1155" s="24">
        <f t="shared" si="51"/>
        <v>0.7986111111111085</v>
      </c>
      <c r="D1155" s="24">
        <f t="shared" si="52"/>
        <v>1.1319444444444626</v>
      </c>
      <c r="E1155" s="25">
        <f>('DAT IR'!$C$3) + ('DAT IR'!W233*(1-EXP(-'DAT IR'!$P233*24*(D1155-$D$1150)))) + (('DAT IR'!$X233-'DAT IR'!$C$3)*EXP(-'DAT IR'!$P233*24*(D1155-D1150)))</f>
        <v>4113.9625543409702</v>
      </c>
      <c r="F1155" s="23"/>
      <c r="G1155" s="26">
        <f t="shared" si="53"/>
        <v>1.0109045959234209</v>
      </c>
      <c r="H1155" s="32"/>
      <c r="I1155" s="85"/>
    </row>
    <row r="1156" spans="3:9" x14ac:dyDescent="0.25">
      <c r="C1156" s="24">
        <f t="shared" si="51"/>
        <v>0.79930555555555294</v>
      </c>
      <c r="D1156" s="24">
        <f t="shared" si="52"/>
        <v>1.1326388888889072</v>
      </c>
      <c r="E1156" s="25">
        <f>('DAT IR'!$C$3) + ('DAT IR'!W234*(1-EXP(-'DAT IR'!$P234*24*(D1156-$D$1155)))) + (('DAT IR'!$X234-'DAT IR'!$C$3)*EXP(-'DAT IR'!$P234*24*(D1156-D1155)))</f>
        <v>4114.9717754991543</v>
      </c>
      <c r="F1156" s="23"/>
      <c r="G1156" s="26">
        <f t="shared" si="53"/>
        <v>1.0092211581841184</v>
      </c>
      <c r="H1156" s="32"/>
      <c r="I1156" s="85"/>
    </row>
    <row r="1157" spans="3:9" x14ac:dyDescent="0.25">
      <c r="C1157" s="24">
        <f t="shared" si="51"/>
        <v>0.79999999999999738</v>
      </c>
      <c r="D1157" s="24">
        <f t="shared" si="52"/>
        <v>1.1333333333333517</v>
      </c>
      <c r="E1157" s="25">
        <f>('DAT IR'!$C$3) + ('DAT IR'!W234*(1-EXP(-'DAT IR'!$P234*24*(D1157-$D$1155)))) + (('DAT IR'!$X234-'DAT IR'!$C$3)*EXP(-'DAT IR'!$P234*24*(D1157-D1155)))</f>
        <v>4115.979316022992</v>
      </c>
      <c r="F1157" s="23"/>
      <c r="G1157" s="26">
        <f t="shared" si="53"/>
        <v>1.0075405238376334</v>
      </c>
      <c r="H1157" s="32"/>
      <c r="I1157" s="85"/>
    </row>
    <row r="1158" spans="3:9" x14ac:dyDescent="0.25">
      <c r="C1158" s="24">
        <f t="shared" ref="C1158:C1221" si="54">C1157+$B$2</f>
        <v>0.80069444444444182</v>
      </c>
      <c r="D1158" s="24">
        <f t="shared" ref="D1158:D1221" si="55">D1157+$B$2</f>
        <v>1.1340277777777963</v>
      </c>
      <c r="E1158" s="25">
        <f>('DAT IR'!$C$3) + ('DAT IR'!W234*(1-EXP(-'DAT IR'!$P234*24*(D1158-$D$1155)))) + (('DAT IR'!$X234-'DAT IR'!$C$3)*EXP(-'DAT IR'!$P234*24*(D1158-D1155)))</f>
        <v>4116.9851787112084</v>
      </c>
      <c r="F1158" s="23"/>
      <c r="G1158" s="26">
        <f t="shared" ref="G1158:G1221" si="56">E1158-E1157</f>
        <v>1.005862688216439</v>
      </c>
      <c r="H1158" s="32"/>
      <c r="I1158" s="85"/>
    </row>
    <row r="1159" spans="3:9" x14ac:dyDescent="0.25">
      <c r="C1159" s="24">
        <f t="shared" si="54"/>
        <v>0.80138888888888626</v>
      </c>
      <c r="D1159" s="24">
        <f t="shared" si="55"/>
        <v>1.1347222222222408</v>
      </c>
      <c r="E1159" s="25">
        <f>('DAT IR'!$C$3) + ('DAT IR'!W234*(1-EXP(-'DAT IR'!$P234*24*(D1159-$D$1155)))) + (('DAT IR'!$X234-'DAT IR'!$C$3)*EXP(-'DAT IR'!$P234*24*(D1159-D1155)))</f>
        <v>4117.9893663578669</v>
      </c>
      <c r="F1159" s="23"/>
      <c r="G1159" s="26">
        <f t="shared" si="56"/>
        <v>1.0041876466584654</v>
      </c>
      <c r="H1159" s="32"/>
      <c r="I1159" s="85"/>
    </row>
    <row r="1160" spans="3:9" x14ac:dyDescent="0.25">
      <c r="C1160" s="24">
        <f t="shared" si="54"/>
        <v>0.80208333333333071</v>
      </c>
      <c r="D1160" s="24">
        <f t="shared" si="55"/>
        <v>1.1354166666666854</v>
      </c>
      <c r="E1160" s="25">
        <f>('DAT IR'!$C$3) + ('DAT IR'!W234*(1-EXP(-'DAT IR'!$P234*24*(D1160-$D$1155)))) + (('DAT IR'!$X234-'DAT IR'!$C$3)*EXP(-'DAT IR'!$P234*24*(D1160-D1155)))</f>
        <v>4118.9918817523785</v>
      </c>
      <c r="F1160" s="23"/>
      <c r="G1160" s="26">
        <f t="shared" si="56"/>
        <v>1.0025153945116472</v>
      </c>
      <c r="H1160" s="32"/>
      <c r="I1160" s="85"/>
    </row>
    <row r="1161" spans="3:9" x14ac:dyDescent="0.25">
      <c r="C1161" s="24">
        <f t="shared" si="54"/>
        <v>0.80277777777777515</v>
      </c>
      <c r="D1161" s="24">
        <f t="shared" si="55"/>
        <v>1.1361111111111299</v>
      </c>
      <c r="E1161" s="25">
        <f>('DAT IR'!$C$3) + ('DAT IR'!W235*(1-EXP(-'DAT IR'!$P235*24*(D1161-$D$1160)))) + (('DAT IR'!$X235-'DAT IR'!$C$3)*EXP(-'DAT IR'!$P235*24*(D1161-D1160)))</f>
        <v>4119.9927276795079</v>
      </c>
      <c r="F1161" s="23"/>
      <c r="G1161" s="26">
        <f t="shared" si="56"/>
        <v>1.0008459271293759</v>
      </c>
      <c r="H1161" s="32"/>
      <c r="I1161" s="85"/>
    </row>
    <row r="1162" spans="3:9" x14ac:dyDescent="0.25">
      <c r="C1162" s="24">
        <f t="shared" si="54"/>
        <v>0.80347222222221959</v>
      </c>
      <c r="D1162" s="24">
        <f t="shared" si="55"/>
        <v>1.1368055555555745</v>
      </c>
      <c r="E1162" s="25">
        <f>('DAT IR'!$C$3) + ('DAT IR'!W235*(1-EXP(-'DAT IR'!$P235*24*(D1162-$D$1160)))) + (('DAT IR'!$X235-'DAT IR'!$C$3)*EXP(-'DAT IR'!$P235*24*(D1162-D1160)))</f>
        <v>4120.9919069193838</v>
      </c>
      <c r="F1162" s="23"/>
      <c r="G1162" s="26">
        <f t="shared" si="56"/>
        <v>0.99917923987595714</v>
      </c>
      <c r="H1162" s="32"/>
      <c r="I1162" s="85"/>
    </row>
    <row r="1163" spans="3:9" x14ac:dyDescent="0.25">
      <c r="C1163" s="24">
        <f t="shared" si="54"/>
        <v>0.80416666666666403</v>
      </c>
      <c r="D1163" s="24">
        <f t="shared" si="55"/>
        <v>1.1375000000000191</v>
      </c>
      <c r="E1163" s="25">
        <f>('DAT IR'!$C$3) + ('DAT IR'!W235*(1-EXP(-'DAT IR'!$P235*24*(D1163-$D$1160)))) + (('DAT IR'!$X235-'DAT IR'!$C$3)*EXP(-'DAT IR'!$P235*24*(D1163-D1160)))</f>
        <v>4121.9894222475059</v>
      </c>
      <c r="F1163" s="23"/>
      <c r="G1163" s="26">
        <f t="shared" si="56"/>
        <v>0.99751532812206278</v>
      </c>
      <c r="H1163" s="32"/>
      <c r="I1163" s="85"/>
    </row>
    <row r="1164" spans="3:9" x14ac:dyDescent="0.25">
      <c r="C1164" s="24">
        <f t="shared" si="54"/>
        <v>0.80486111111110847</v>
      </c>
      <c r="D1164" s="24">
        <f t="shared" si="55"/>
        <v>1.1381944444444636</v>
      </c>
      <c r="E1164" s="25">
        <f>('DAT IR'!$C$3) + ('DAT IR'!W235*(1-EXP(-'DAT IR'!$P235*24*(D1164-$D$1160)))) + (('DAT IR'!$X235-'DAT IR'!$C$3)*EXP(-'DAT IR'!$P235*24*(D1164-D1160)))</f>
        <v>4122.9852764347488</v>
      </c>
      <c r="F1164" s="23"/>
      <c r="G1164" s="26">
        <f t="shared" si="56"/>
        <v>0.9958541872429123</v>
      </c>
      <c r="H1164" s="32"/>
      <c r="I1164" s="85"/>
    </row>
    <row r="1165" spans="3:9" x14ac:dyDescent="0.25">
      <c r="C1165" s="24">
        <f t="shared" si="54"/>
        <v>0.80555555555555292</v>
      </c>
      <c r="D1165" s="24">
        <f t="shared" si="55"/>
        <v>1.1388888888889082</v>
      </c>
      <c r="E1165" s="25">
        <f>('DAT IR'!$C$3) + ('DAT IR'!W235*(1-EXP(-'DAT IR'!$P235*24*(D1165-$D$1160)))) + (('DAT IR'!$X235-'DAT IR'!$C$3)*EXP(-'DAT IR'!$P235*24*(D1165-D1160)))</f>
        <v>4123.9794722473762</v>
      </c>
      <c r="F1165" s="23"/>
      <c r="G1165" s="26">
        <f t="shared" si="56"/>
        <v>0.99419581262736756</v>
      </c>
      <c r="H1165" s="32"/>
      <c r="I1165" s="85"/>
    </row>
    <row r="1166" spans="3:9" x14ac:dyDescent="0.25">
      <c r="C1166" s="24">
        <f t="shared" si="54"/>
        <v>0.80624999999999736</v>
      </c>
      <c r="D1166" s="24">
        <f t="shared" si="55"/>
        <v>1.1395833333333527</v>
      </c>
      <c r="E1166" s="25">
        <f>('DAT IR'!$C$3) + ('DAT IR'!W236*(1-EXP(-'DAT IR'!$P236*24*(D1166-$D$1165)))) + (('DAT IR'!$X236-'DAT IR'!$C$3)*EXP(-'DAT IR'!$P236*24*(D1166-D1165)))</f>
        <v>4124.9720124470432</v>
      </c>
      <c r="F1166" s="23"/>
      <c r="G1166" s="26">
        <f t="shared" si="56"/>
        <v>0.9925401996670189</v>
      </c>
      <c r="H1166" s="32"/>
      <c r="I1166" s="85"/>
    </row>
    <row r="1167" spans="3:9" x14ac:dyDescent="0.25">
      <c r="C1167" s="24">
        <f t="shared" si="54"/>
        <v>0.8069444444444418</v>
      </c>
      <c r="D1167" s="24">
        <f t="shared" si="55"/>
        <v>1.1402777777777973</v>
      </c>
      <c r="E1167" s="25">
        <f>('DAT IR'!$C$3) + ('DAT IR'!W236*(1-EXP(-'DAT IR'!$P236*24*(D1167-$D$1165)))) + (('DAT IR'!$X236-'DAT IR'!$C$3)*EXP(-'DAT IR'!$P236*24*(D1167-D1165)))</f>
        <v>4125.9628997908057</v>
      </c>
      <c r="F1167" s="23"/>
      <c r="G1167" s="26">
        <f t="shared" si="56"/>
        <v>0.99088734376255161</v>
      </c>
      <c r="H1167" s="32"/>
      <c r="I1167" s="85"/>
    </row>
    <row r="1168" spans="3:9" x14ac:dyDescent="0.25">
      <c r="C1168" s="24">
        <f t="shared" si="54"/>
        <v>0.80763888888888624</v>
      </c>
      <c r="D1168" s="24">
        <f t="shared" si="55"/>
        <v>1.1409722222222418</v>
      </c>
      <c r="E1168" s="25">
        <f>('DAT IR'!$C$3) + ('DAT IR'!W236*(1-EXP(-'DAT IR'!$P236*24*(D1168-$D$1165)))) + (('DAT IR'!$X236-'DAT IR'!$C$3)*EXP(-'DAT IR'!$P236*24*(D1168-D1165)))</f>
        <v>4126.9521370311313</v>
      </c>
      <c r="F1168" s="23"/>
      <c r="G1168" s="26">
        <f t="shared" si="56"/>
        <v>0.98923724032556493</v>
      </c>
      <c r="H1168" s="32"/>
      <c r="I1168" s="85"/>
    </row>
    <row r="1169" spans="3:9" x14ac:dyDescent="0.25">
      <c r="C1169" s="24">
        <f t="shared" si="54"/>
        <v>0.80833333333333068</v>
      </c>
      <c r="D1169" s="24">
        <f t="shared" si="55"/>
        <v>1.1416666666666864</v>
      </c>
      <c r="E1169" s="25">
        <f>('DAT IR'!$C$3) + ('DAT IR'!W236*(1-EXP(-'DAT IR'!$P236*24*(D1169-$D$1165)))) + (('DAT IR'!$X236-'DAT IR'!$C$3)*EXP(-'DAT IR'!$P236*24*(D1169-D1165)))</f>
        <v>4127.9397269158999</v>
      </c>
      <c r="F1169" s="23"/>
      <c r="G1169" s="26">
        <f t="shared" si="56"/>
        <v>0.98758988476856757</v>
      </c>
      <c r="H1169" s="32"/>
      <c r="I1169" s="85"/>
    </row>
    <row r="1170" spans="3:9" x14ac:dyDescent="0.25">
      <c r="C1170" s="24">
        <f t="shared" si="54"/>
        <v>0.80902777777777513</v>
      </c>
      <c r="D1170" s="24">
        <f t="shared" si="55"/>
        <v>1.1423611111111309</v>
      </c>
      <c r="E1170" s="25">
        <f>('DAT IR'!$C$3) + ('DAT IR'!W236*(1-EXP(-'DAT IR'!$P236*24*(D1170-$D$1165)))) + (('DAT IR'!$X236-'DAT IR'!$C$3)*EXP(-'DAT IR'!$P236*24*(D1170-D1165)))</f>
        <v>4128.9256721884185</v>
      </c>
      <c r="F1170" s="23"/>
      <c r="G1170" s="26">
        <f t="shared" si="56"/>
        <v>0.98594527251862019</v>
      </c>
      <c r="H1170" s="32"/>
      <c r="I1170" s="85"/>
    </row>
    <row r="1171" spans="3:9" x14ac:dyDescent="0.25">
      <c r="C1171" s="24">
        <f t="shared" si="54"/>
        <v>0.80972222222221957</v>
      </c>
      <c r="D1171" s="24">
        <f t="shared" si="55"/>
        <v>1.1430555555555755</v>
      </c>
      <c r="E1171" s="25">
        <f>('DAT IR'!$C$3) + ('DAT IR'!W237*(1-EXP(-'DAT IR'!$P237*24*(D1171-$D$1170)))) + (('DAT IR'!$X237-'DAT IR'!$C$3)*EXP(-'DAT IR'!$P237*24*(D1171-D1170)))</f>
        <v>4129.909975587424</v>
      </c>
      <c r="F1171" s="23"/>
      <c r="G1171" s="26">
        <f t="shared" si="56"/>
        <v>0.98430339900551189</v>
      </c>
      <c r="H1171" s="32"/>
      <c r="I1171" s="85"/>
    </row>
    <row r="1172" spans="3:9" x14ac:dyDescent="0.25">
      <c r="C1172" s="24">
        <f t="shared" si="54"/>
        <v>0.81041666666666401</v>
      </c>
      <c r="D1172" s="24">
        <f t="shared" si="55"/>
        <v>1.14375000000002</v>
      </c>
      <c r="E1172" s="25">
        <f>('DAT IR'!$C$3) + ('DAT IR'!W237*(1-EXP(-'DAT IR'!$P237*24*(D1172-$D$1170)))) + (('DAT IR'!$X237-'DAT IR'!$C$3)*EXP(-'DAT IR'!$P237*24*(D1172-D1170)))</f>
        <v>4130.8926398470931</v>
      </c>
      <c r="F1172" s="23"/>
      <c r="G1172" s="26">
        <f t="shared" si="56"/>
        <v>0.98266425966903626</v>
      </c>
      <c r="H1172" s="32"/>
      <c r="I1172" s="85"/>
    </row>
    <row r="1173" spans="3:9" x14ac:dyDescent="0.25">
      <c r="C1173" s="24">
        <f t="shared" si="54"/>
        <v>0.81111111111110845</v>
      </c>
      <c r="D1173" s="24">
        <f t="shared" si="55"/>
        <v>1.1444444444444646</v>
      </c>
      <c r="E1173" s="25">
        <f>('DAT IR'!$C$3) + ('DAT IR'!W237*(1-EXP(-'DAT IR'!$P237*24*(D1173-$D$1170)))) + (('DAT IR'!$X237-'DAT IR'!$C$3)*EXP(-'DAT IR'!$P237*24*(D1173-D1170)))</f>
        <v>4131.8736676970502</v>
      </c>
      <c r="F1173" s="23"/>
      <c r="G1173" s="26">
        <f t="shared" si="56"/>
        <v>0.98102784995717229</v>
      </c>
      <c r="H1173" s="32"/>
      <c r="I1173" s="85"/>
    </row>
    <row r="1174" spans="3:9" x14ac:dyDescent="0.25">
      <c r="C1174" s="24">
        <f t="shared" si="54"/>
        <v>0.81180555555555289</v>
      </c>
      <c r="D1174" s="24">
        <f t="shared" si="55"/>
        <v>1.1451388888889091</v>
      </c>
      <c r="E1174" s="25">
        <f>('DAT IR'!$C$3) + ('DAT IR'!W237*(1-EXP(-'DAT IR'!$P237*24*(D1174-$D$1170)))) + (('DAT IR'!$X237-'DAT IR'!$C$3)*EXP(-'DAT IR'!$P237*24*(D1174-D1170)))</f>
        <v>4132.8530618623727</v>
      </c>
      <c r="F1174" s="23"/>
      <c r="G1174" s="26">
        <f t="shared" si="56"/>
        <v>0.9793941653224465</v>
      </c>
      <c r="H1174" s="32"/>
      <c r="I1174" s="85"/>
    </row>
    <row r="1175" spans="3:9" x14ac:dyDescent="0.25">
      <c r="C1175" s="24">
        <f t="shared" si="54"/>
        <v>0.81249999999999734</v>
      </c>
      <c r="D1175" s="24">
        <f t="shared" si="55"/>
        <v>1.1458333333333537</v>
      </c>
      <c r="E1175" s="25">
        <f>('DAT IR'!$C$3) + ('DAT IR'!W237*(1-EXP(-'DAT IR'!$P237*24*(D1175-$D$1170)))) + (('DAT IR'!$X237-'DAT IR'!$C$3)*EXP(-'DAT IR'!$P237*24*(D1175-D1170)))</f>
        <v>4133.830825063601</v>
      </c>
      <c r="F1175" s="23"/>
      <c r="G1175" s="26">
        <f t="shared" si="56"/>
        <v>0.97776320122829929</v>
      </c>
      <c r="H1175" s="32"/>
      <c r="I1175" s="85"/>
    </row>
    <row r="1176" spans="3:9" x14ac:dyDescent="0.25">
      <c r="C1176" s="24">
        <f t="shared" si="54"/>
        <v>0.81319444444444178</v>
      </c>
      <c r="D1176" s="24">
        <f t="shared" si="55"/>
        <v>1.1465277777777982</v>
      </c>
      <c r="E1176" s="25">
        <f>('DAT IR'!$C$3) + ('DAT IR'!W238*(1-EXP(-'DAT IR'!$P238*24*(D1176-$D$1175)))) + (('DAT IR'!$X238-'DAT IR'!$C$3)*EXP(-'DAT IR'!$P238*24*(D1176-D1175)))</f>
        <v>4134.8069600167437</v>
      </c>
      <c r="F1176" s="23"/>
      <c r="G1176" s="26">
        <f t="shared" si="56"/>
        <v>0.97613495314271859</v>
      </c>
      <c r="H1176" s="32"/>
      <c r="I1176" s="85"/>
    </row>
    <row r="1177" spans="3:9" x14ac:dyDescent="0.25">
      <c r="C1177" s="24">
        <f t="shared" si="54"/>
        <v>0.81388888888888622</v>
      </c>
      <c r="D1177" s="24">
        <f t="shared" si="55"/>
        <v>1.1472222222222428</v>
      </c>
      <c r="E1177" s="25">
        <f>('DAT IR'!$C$3) + ('DAT IR'!W238*(1-EXP(-'DAT IR'!$P238*24*(D1177-$D$1175)))) + (('DAT IR'!$X238-'DAT IR'!$C$3)*EXP(-'DAT IR'!$P238*24*(D1177-D1175)))</f>
        <v>4135.7814694332874</v>
      </c>
      <c r="F1177" s="23"/>
      <c r="G1177" s="26">
        <f t="shared" si="56"/>
        <v>0.97450941654369672</v>
      </c>
      <c r="H1177" s="32"/>
      <c r="I1177" s="85"/>
    </row>
    <row r="1178" spans="3:9" x14ac:dyDescent="0.25">
      <c r="C1178" s="24">
        <f t="shared" si="54"/>
        <v>0.81458333333333066</v>
      </c>
      <c r="D1178" s="24">
        <f t="shared" si="55"/>
        <v>1.1479166666666873</v>
      </c>
      <c r="E1178" s="25">
        <f>('DAT IR'!$C$3) + ('DAT IR'!W238*(1-EXP(-'DAT IR'!$P238*24*(D1178-$D$1175)))) + (('DAT IR'!$X238-'DAT IR'!$C$3)*EXP(-'DAT IR'!$P238*24*(D1178-D1175)))</f>
        <v>4136.7543560202048</v>
      </c>
      <c r="F1178" s="23"/>
      <c r="G1178" s="26">
        <f t="shared" si="56"/>
        <v>0.97288658691741148</v>
      </c>
      <c r="H1178" s="32"/>
      <c r="I1178" s="85"/>
    </row>
    <row r="1179" spans="3:9" x14ac:dyDescent="0.25">
      <c r="C1179" s="24">
        <f t="shared" si="54"/>
        <v>0.8152777777777751</v>
      </c>
      <c r="D1179" s="24">
        <f t="shared" si="55"/>
        <v>1.1486111111111319</v>
      </c>
      <c r="E1179" s="25">
        <f>('DAT IR'!$C$3) + ('DAT IR'!W238*(1-EXP(-'DAT IR'!$P238*24*(D1179-$D$1175)))) + (('DAT IR'!$X238-'DAT IR'!$C$3)*EXP(-'DAT IR'!$P238*24*(D1179-D1175)))</f>
        <v>4137.7256224799585</v>
      </c>
      <c r="F1179" s="23"/>
      <c r="G1179" s="26">
        <f t="shared" si="56"/>
        <v>0.97126645975367865</v>
      </c>
      <c r="H1179" s="32"/>
      <c r="I1179" s="85"/>
    </row>
    <row r="1180" spans="3:9" x14ac:dyDescent="0.25">
      <c r="C1180" s="24">
        <f t="shared" si="54"/>
        <v>0.81597222222221955</v>
      </c>
      <c r="D1180" s="24">
        <f t="shared" si="55"/>
        <v>1.1493055555555765</v>
      </c>
      <c r="E1180" s="25">
        <f>('DAT IR'!$C$3) + ('DAT IR'!W238*(1-EXP(-'DAT IR'!$P238*24*(D1180-$D$1175)))) + (('DAT IR'!$X238-'DAT IR'!$C$3)*EXP(-'DAT IR'!$P238*24*(D1180-D1175)))</f>
        <v>4138.6952715105108</v>
      </c>
      <c r="F1180" s="23"/>
      <c r="G1180" s="26">
        <f t="shared" si="56"/>
        <v>0.96964903055231844</v>
      </c>
      <c r="H1180" s="32"/>
      <c r="I1180" s="85"/>
    </row>
    <row r="1181" spans="3:9" x14ac:dyDescent="0.25">
      <c r="C1181" s="24">
        <f t="shared" si="54"/>
        <v>0.81666666666666399</v>
      </c>
      <c r="D1181" s="24">
        <f t="shared" si="55"/>
        <v>1.150000000000021</v>
      </c>
      <c r="E1181" s="25">
        <f>('DAT IR'!$C$3) + ('DAT IR'!W239*(1-EXP(-'DAT IR'!$P239*24*(D1181-$D$1180)))) + (('DAT IR'!$X239-'DAT IR'!$C$3)*EXP(-'DAT IR'!$P239*24*(D1181-D1180)))</f>
        <v>4139.6633058053321</v>
      </c>
      <c r="F1181" s="23"/>
      <c r="G1181" s="26">
        <f t="shared" si="56"/>
        <v>0.96803429482133652</v>
      </c>
      <c r="H1181" s="32"/>
      <c r="I1181" s="85"/>
    </row>
    <row r="1182" spans="3:9" x14ac:dyDescent="0.25">
      <c r="C1182" s="24">
        <f t="shared" si="54"/>
        <v>0.81736111111110843</v>
      </c>
      <c r="D1182" s="24">
        <f t="shared" si="55"/>
        <v>1.1506944444444656</v>
      </c>
      <c r="E1182" s="25">
        <f>('DAT IR'!$C$3) + ('DAT IR'!W239*(1-EXP(-'DAT IR'!$P239*24*(D1182-$D$1180)))) + (('DAT IR'!$X239-'DAT IR'!$C$3)*EXP(-'DAT IR'!$P239*24*(D1182-D1180)))</f>
        <v>4140.6297280534081</v>
      </c>
      <c r="F1182" s="23"/>
      <c r="G1182" s="26">
        <f t="shared" si="56"/>
        <v>0.96642224807601451</v>
      </c>
      <c r="H1182" s="32"/>
      <c r="I1182" s="85"/>
    </row>
    <row r="1183" spans="3:9" x14ac:dyDescent="0.25">
      <c r="C1183" s="24">
        <f t="shared" si="54"/>
        <v>0.81805555555555287</v>
      </c>
      <c r="D1183" s="24">
        <f t="shared" si="55"/>
        <v>1.1513888888889101</v>
      </c>
      <c r="E1183" s="25">
        <f>('DAT IR'!$C$3) + ('DAT IR'!W239*(1-EXP(-'DAT IR'!$P239*24*(D1183-$D$1180)))) + (('DAT IR'!$X239-'DAT IR'!$C$3)*EXP(-'DAT IR'!$P239*24*(D1183-D1180)))</f>
        <v>4141.5945409392443</v>
      </c>
      <c r="F1183" s="23"/>
      <c r="G1183" s="26">
        <f t="shared" si="56"/>
        <v>0.96481288583618152</v>
      </c>
      <c r="H1183" s="32"/>
      <c r="I1183" s="85"/>
    </row>
    <row r="1184" spans="3:9" x14ac:dyDescent="0.25">
      <c r="C1184" s="24">
        <f t="shared" si="54"/>
        <v>0.81874999999999731</v>
      </c>
      <c r="D1184" s="24">
        <f t="shared" si="55"/>
        <v>1.1520833333333547</v>
      </c>
      <c r="E1184" s="25">
        <f>('DAT IR'!$C$3) + ('DAT IR'!W239*(1-EXP(-'DAT IR'!$P239*24*(D1184-$D$1180)))) + (('DAT IR'!$X239-'DAT IR'!$C$3)*EXP(-'DAT IR'!$P239*24*(D1184-D1180)))</f>
        <v>4142.5577471428787</v>
      </c>
      <c r="F1184" s="23"/>
      <c r="G1184" s="26">
        <f t="shared" si="56"/>
        <v>0.96320620363439957</v>
      </c>
      <c r="H1184" s="32"/>
      <c r="I1184" s="85"/>
    </row>
    <row r="1185" spans="3:9" x14ac:dyDescent="0.25">
      <c r="C1185" s="24">
        <f t="shared" si="54"/>
        <v>0.81944444444444176</v>
      </c>
      <c r="D1185" s="24">
        <f t="shared" si="55"/>
        <v>1.1527777777777992</v>
      </c>
      <c r="E1185" s="25">
        <f>('DAT IR'!$C$3) + ('DAT IR'!W239*(1-EXP(-'DAT IR'!$P239*24*(D1185-$D$1180)))) + (('DAT IR'!$X239-'DAT IR'!$C$3)*EXP(-'DAT IR'!$P239*24*(D1185-D1180)))</f>
        <v>4143.5193493398838</v>
      </c>
      <c r="F1185" s="23"/>
      <c r="G1185" s="26">
        <f t="shared" si="56"/>
        <v>0.96160219700504967</v>
      </c>
      <c r="H1185" s="32"/>
      <c r="I1185" s="85"/>
    </row>
    <row r="1186" spans="3:9" x14ac:dyDescent="0.25">
      <c r="C1186" s="24">
        <f t="shared" si="54"/>
        <v>0.8201388888888862</v>
      </c>
      <c r="D1186" s="24">
        <f t="shared" si="55"/>
        <v>1.1534722222222438</v>
      </c>
      <c r="E1186" s="25">
        <f>('DAT IR'!$C$3) + ('DAT IR'!W240*(1-EXP(-'DAT IR'!$P240*24*(D1186-$D$1185)))) + (('DAT IR'!$X240-'DAT IR'!$C$3)*EXP(-'DAT IR'!$P240*24*(D1186-D1185)))</f>
        <v>4144.4793502013772</v>
      </c>
      <c r="F1186" s="23"/>
      <c r="G1186" s="26">
        <f t="shared" si="56"/>
        <v>0.96000086149342678</v>
      </c>
      <c r="H1186" s="32"/>
      <c r="I1186" s="85"/>
    </row>
    <row r="1187" spans="3:9" x14ac:dyDescent="0.25">
      <c r="C1187" s="24">
        <f t="shared" si="54"/>
        <v>0.82083333333333064</v>
      </c>
      <c r="D1187" s="24">
        <f t="shared" si="55"/>
        <v>1.1541666666666883</v>
      </c>
      <c r="E1187" s="25">
        <f>('DAT IR'!$C$3) + ('DAT IR'!W240*(1-EXP(-'DAT IR'!$P240*24*(D1187-$D$1185)))) + (('DAT IR'!$X240-'DAT IR'!$C$3)*EXP(-'DAT IR'!$P240*24*(D1187-D1185)))</f>
        <v>4145.4377523940284</v>
      </c>
      <c r="F1187" s="23"/>
      <c r="G1187" s="26">
        <f t="shared" si="56"/>
        <v>0.95840219265119231</v>
      </c>
      <c r="H1187" s="32"/>
      <c r="I1187" s="85"/>
    </row>
    <row r="1188" spans="3:9" x14ac:dyDescent="0.25">
      <c r="C1188" s="24">
        <f t="shared" si="54"/>
        <v>0.82152777777777508</v>
      </c>
      <c r="D1188" s="24">
        <f t="shared" si="55"/>
        <v>1.1548611111111329</v>
      </c>
      <c r="E1188" s="25">
        <f>('DAT IR'!$C$3) + ('DAT IR'!W240*(1-EXP(-'DAT IR'!$P240*24*(D1188-$D$1185)))) + (('DAT IR'!$X240-'DAT IR'!$C$3)*EXP(-'DAT IR'!$P240*24*(D1188-D1185)))</f>
        <v>4146.3945585800675</v>
      </c>
      <c r="F1188" s="23"/>
      <c r="G1188" s="26">
        <f t="shared" si="56"/>
        <v>0.95680618603910261</v>
      </c>
      <c r="H1188" s="32"/>
      <c r="I1188" s="85"/>
    </row>
    <row r="1189" spans="3:9" x14ac:dyDescent="0.25">
      <c r="C1189" s="24">
        <f t="shared" si="54"/>
        <v>0.82222222222221952</v>
      </c>
      <c r="D1189" s="24">
        <f t="shared" si="55"/>
        <v>1.1555555555555774</v>
      </c>
      <c r="E1189" s="25">
        <f>('DAT IR'!$C$3) + ('DAT IR'!W240*(1-EXP(-'DAT IR'!$P240*24*(D1189-$D$1185)))) + (('DAT IR'!$X240-'DAT IR'!$C$3)*EXP(-'DAT IR'!$P240*24*(D1189-D1185)))</f>
        <v>4147.349771417289</v>
      </c>
      <c r="F1189" s="23"/>
      <c r="G1189" s="26">
        <f t="shared" si="56"/>
        <v>0.95521283722155204</v>
      </c>
      <c r="H1189" s="32"/>
      <c r="I1189" s="85"/>
    </row>
    <row r="1190" spans="3:9" x14ac:dyDescent="0.25">
      <c r="C1190" s="24">
        <f t="shared" si="54"/>
        <v>0.82291666666666397</v>
      </c>
      <c r="D1190" s="24">
        <f t="shared" si="55"/>
        <v>1.156250000000022</v>
      </c>
      <c r="E1190" s="25">
        <f>('DAT IR'!$C$3) + ('DAT IR'!W240*(1-EXP(-'DAT IR'!$P240*24*(D1190-$D$1185)))) + (('DAT IR'!$X240-'DAT IR'!$C$3)*EXP(-'DAT IR'!$P240*24*(D1190-D1185)))</f>
        <v>4148.3033935590629</v>
      </c>
      <c r="F1190" s="23"/>
      <c r="G1190" s="26">
        <f t="shared" si="56"/>
        <v>0.95362214177384885</v>
      </c>
      <c r="H1190" s="32"/>
      <c r="I1190" s="85"/>
    </row>
    <row r="1191" spans="3:9" x14ac:dyDescent="0.25">
      <c r="C1191" s="24">
        <f t="shared" si="54"/>
        <v>0.82361111111110841</v>
      </c>
      <c r="D1191" s="24">
        <f t="shared" si="55"/>
        <v>1.1569444444444665</v>
      </c>
      <c r="E1191" s="25">
        <f>('DAT IR'!$C$3) + ('DAT IR'!W241*(1-EXP(-'DAT IR'!$P241*24*(D1191-$D$1190)))) + (('DAT IR'!$X241-'DAT IR'!$C$3)*EXP(-'DAT IR'!$P241*24*(D1191-D1190)))</f>
        <v>4149.2554276543406</v>
      </c>
      <c r="F1191" s="23"/>
      <c r="G1191" s="26">
        <f t="shared" si="56"/>
        <v>0.9520340952776678</v>
      </c>
      <c r="H1191" s="32"/>
      <c r="I1191" s="85"/>
    </row>
    <row r="1192" spans="3:9" x14ac:dyDescent="0.25">
      <c r="C1192" s="24">
        <f t="shared" si="54"/>
        <v>0.82430555555555285</v>
      </c>
      <c r="D1192" s="24">
        <f t="shared" si="55"/>
        <v>1.1576388888889111</v>
      </c>
      <c r="E1192" s="25">
        <f>('DAT IR'!$C$3) + ('DAT IR'!W241*(1-EXP(-'DAT IR'!$P241*24*(D1192-$D$1190)))) + (('DAT IR'!$X241-'DAT IR'!$C$3)*EXP(-'DAT IR'!$P241*24*(D1192-D1190)))</f>
        <v>4150.2058763476607</v>
      </c>
      <c r="F1192" s="23"/>
      <c r="G1192" s="26">
        <f t="shared" si="56"/>
        <v>0.95044869332014059</v>
      </c>
      <c r="H1192" s="32"/>
      <c r="I1192" s="85"/>
    </row>
    <row r="1193" spans="3:9" x14ac:dyDescent="0.25">
      <c r="C1193" s="24">
        <f t="shared" si="54"/>
        <v>0.82499999999999729</v>
      </c>
      <c r="D1193" s="24">
        <f t="shared" si="55"/>
        <v>1.1583333333333556</v>
      </c>
      <c r="E1193" s="25">
        <f>('DAT IR'!$C$3) + ('DAT IR'!W241*(1-EXP(-'DAT IR'!$P241*24*(D1193-$D$1190)))) + (('DAT IR'!$X241-'DAT IR'!$C$3)*EXP(-'DAT IR'!$P241*24*(D1193-D1190)))</f>
        <v>4151.15474227916</v>
      </c>
      <c r="F1193" s="23"/>
      <c r="G1193" s="26">
        <f t="shared" si="56"/>
        <v>0.94886593149931286</v>
      </c>
      <c r="H1193" s="32"/>
      <c r="I1193" s="85"/>
    </row>
    <row r="1194" spans="3:9" x14ac:dyDescent="0.25">
      <c r="C1194" s="24">
        <f t="shared" si="54"/>
        <v>0.82569444444444173</v>
      </c>
      <c r="D1194" s="24">
        <f t="shared" si="55"/>
        <v>1.1590277777778002</v>
      </c>
      <c r="E1194" s="25">
        <f>('DAT IR'!$C$3) + ('DAT IR'!W241*(1-EXP(-'DAT IR'!$P241*24*(D1194-$D$1190)))) + (('DAT IR'!$X241-'DAT IR'!$C$3)*EXP(-'DAT IR'!$P241*24*(D1194-D1190)))</f>
        <v>4152.1020280845787</v>
      </c>
      <c r="F1194" s="23"/>
      <c r="G1194" s="26">
        <f t="shared" si="56"/>
        <v>0.94728580541868723</v>
      </c>
      <c r="H1194" s="32"/>
      <c r="I1194" s="85"/>
    </row>
    <row r="1195" spans="3:9" x14ac:dyDescent="0.25">
      <c r="C1195" s="24">
        <f t="shared" si="54"/>
        <v>0.82638888888888618</v>
      </c>
      <c r="D1195" s="24">
        <f t="shared" si="55"/>
        <v>1.1597222222222447</v>
      </c>
      <c r="E1195" s="25">
        <f>('DAT IR'!$C$3) + ('DAT IR'!W241*(1-EXP(-'DAT IR'!$P241*24*(D1195-$D$1190)))) + (('DAT IR'!$X241-'DAT IR'!$C$3)*EXP(-'DAT IR'!$P241*24*(D1195-D1190)))</f>
        <v>4153.047736395265</v>
      </c>
      <c r="F1195" s="23"/>
      <c r="G1195" s="26">
        <f t="shared" si="56"/>
        <v>0.94570831068631378</v>
      </c>
      <c r="H1195" s="32"/>
      <c r="I1195" s="85"/>
    </row>
    <row r="1196" spans="3:9" x14ac:dyDescent="0.25">
      <c r="C1196" s="24">
        <f t="shared" si="54"/>
        <v>0.82708333333333062</v>
      </c>
      <c r="D1196" s="24">
        <f t="shared" si="55"/>
        <v>1.1604166666666893</v>
      </c>
      <c r="E1196" s="25">
        <f>('DAT IR'!$C$3) + ('DAT IR'!W242*(1-EXP(-'DAT IR'!$P242*24*(D1196-$D$1195)))) + (('DAT IR'!$X242-'DAT IR'!$C$3)*EXP(-'DAT IR'!$P242*24*(D1196-D1195)))</f>
        <v>4153.991869838188</v>
      </c>
      <c r="F1196" s="23"/>
      <c r="G1196" s="26">
        <f t="shared" si="56"/>
        <v>0.94413344292297552</v>
      </c>
      <c r="H1196" s="32"/>
      <c r="I1196" s="85"/>
    </row>
    <row r="1197" spans="3:9" x14ac:dyDescent="0.25">
      <c r="C1197" s="24">
        <f t="shared" si="54"/>
        <v>0.82777777777777506</v>
      </c>
      <c r="D1197" s="24">
        <f t="shared" si="55"/>
        <v>1.1611111111111339</v>
      </c>
      <c r="E1197" s="25">
        <f>('DAT IR'!$C$3) + ('DAT IR'!W242*(1-EXP(-'DAT IR'!$P242*24*(D1197-$D$1195)))) + (('DAT IR'!$X242-'DAT IR'!$C$3)*EXP(-'DAT IR'!$P242*24*(D1197-D1195)))</f>
        <v>4154.9344310359411</v>
      </c>
      <c r="F1197" s="23"/>
      <c r="G1197" s="26">
        <f t="shared" si="56"/>
        <v>0.94256119775309344</v>
      </c>
      <c r="H1197" s="32"/>
      <c r="I1197" s="85"/>
    </row>
    <row r="1198" spans="3:9" x14ac:dyDescent="0.25">
      <c r="C1198" s="24">
        <f t="shared" si="54"/>
        <v>0.8284722222222195</v>
      </c>
      <c r="D1198" s="24">
        <f t="shared" si="55"/>
        <v>1.1618055555555784</v>
      </c>
      <c r="E1198" s="25">
        <f>('DAT IR'!$C$3) + ('DAT IR'!W242*(1-EXP(-'DAT IR'!$P242*24*(D1198-$D$1195)))) + (('DAT IR'!$X242-'DAT IR'!$C$3)*EXP(-'DAT IR'!$P242*24*(D1198-D1195)))</f>
        <v>4155.8754226067495</v>
      </c>
      <c r="F1198" s="23"/>
      <c r="G1198" s="26">
        <f t="shared" si="56"/>
        <v>0.94099157080836449</v>
      </c>
      <c r="H1198" s="32"/>
      <c r="I1198" s="85"/>
    </row>
    <row r="1199" spans="3:9" x14ac:dyDescent="0.25">
      <c r="C1199" s="24">
        <f t="shared" si="54"/>
        <v>0.82916666666666394</v>
      </c>
      <c r="D1199" s="24">
        <f t="shared" si="55"/>
        <v>1.162500000000023</v>
      </c>
      <c r="E1199" s="25">
        <f>('DAT IR'!$C$3) + ('DAT IR'!W242*(1-EXP(-'DAT IR'!$P242*24*(D1199-$D$1195)))) + (('DAT IR'!$X242-'DAT IR'!$C$3)*EXP(-'DAT IR'!$P242*24*(D1199-D1195)))</f>
        <v>4156.8148471644818</v>
      </c>
      <c r="F1199" s="23"/>
      <c r="G1199" s="26">
        <f t="shared" si="56"/>
        <v>0.93942455773230904</v>
      </c>
      <c r="H1199" s="32"/>
      <c r="I1199" s="85"/>
    </row>
    <row r="1200" spans="3:9" x14ac:dyDescent="0.25">
      <c r="C1200" s="24">
        <f t="shared" si="54"/>
        <v>0.82986111111110838</v>
      </c>
      <c r="D1200" s="24">
        <f t="shared" si="55"/>
        <v>1.1631944444444675</v>
      </c>
      <c r="E1200" s="25">
        <f>('DAT IR'!$C$3) + ('DAT IR'!W242*(1-EXP(-'DAT IR'!$P242*24*(D1200-$D$1195)))) + (('DAT IR'!$X242-'DAT IR'!$C$3)*EXP(-'DAT IR'!$P242*24*(D1200-D1195)))</f>
        <v>4157.7527073186484</v>
      </c>
      <c r="F1200" s="23"/>
      <c r="G1200" s="26">
        <f t="shared" si="56"/>
        <v>0.93786015416662849</v>
      </c>
      <c r="H1200" s="32"/>
      <c r="I1200" s="85"/>
    </row>
    <row r="1201" spans="1:9" x14ac:dyDescent="0.25">
      <c r="C1201" s="24">
        <f t="shared" si="54"/>
        <v>0.83055555555555283</v>
      </c>
      <c r="D1201" s="24">
        <f t="shared" si="55"/>
        <v>1.1638888888889121</v>
      </c>
      <c r="E1201" s="25">
        <f>('DAT IR'!$C$3) + ('DAT IR'!W243*(1-EXP(-'DAT IR'!$P243*24*(D1201-$D$1200)))) + (('DAT IR'!$X243-'DAT IR'!$C$3)*EXP(-'DAT IR'!$P243*24*(D1201-D1200)))</f>
        <v>4158.6890056744187</v>
      </c>
      <c r="F1201" s="23"/>
      <c r="G1201" s="26">
        <f t="shared" si="56"/>
        <v>0.93629835577030462</v>
      </c>
      <c r="H1201" s="32"/>
      <c r="I1201" s="85"/>
    </row>
    <row r="1202" spans="1:9" x14ac:dyDescent="0.25">
      <c r="C1202" s="24">
        <f t="shared" si="54"/>
        <v>0.83124999999999727</v>
      </c>
      <c r="D1202" s="24">
        <f t="shared" si="55"/>
        <v>1.1645833333333566</v>
      </c>
      <c r="E1202" s="25">
        <f>('DAT IR'!$C$3) + ('DAT IR'!W243*(1-EXP(-'DAT IR'!$P243*24*(D1202-$D$1200)))) + (('DAT IR'!$X243-'DAT IR'!$C$3)*EXP(-'DAT IR'!$P243*24*(D1202-D1200)))</f>
        <v>4159.623744832621</v>
      </c>
      <c r="F1202" s="23"/>
      <c r="G1202" s="26">
        <f t="shared" si="56"/>
        <v>0.93473915820231923</v>
      </c>
      <c r="H1202" s="32"/>
      <c r="I1202" s="85"/>
    </row>
    <row r="1203" spans="1:9" x14ac:dyDescent="0.25">
      <c r="C1203" s="24">
        <f t="shared" si="54"/>
        <v>0.83194444444444171</v>
      </c>
      <c r="D1203" s="24">
        <f t="shared" si="55"/>
        <v>1.1652777777778012</v>
      </c>
      <c r="E1203" s="25">
        <f>('DAT IR'!$C$3) + ('DAT IR'!W243*(1-EXP(-'DAT IR'!$P243*24*(D1203-$D$1200)))) + (('DAT IR'!$X243-'DAT IR'!$C$3)*EXP(-'DAT IR'!$P243*24*(D1203-D1200)))</f>
        <v>4160.5569273897554</v>
      </c>
      <c r="F1203" s="23"/>
      <c r="G1203" s="26">
        <f t="shared" si="56"/>
        <v>0.93318255713438703</v>
      </c>
      <c r="H1203" s="32"/>
      <c r="I1203" s="85"/>
    </row>
    <row r="1204" spans="1:9" x14ac:dyDescent="0.25">
      <c r="C1204" s="24">
        <f t="shared" si="54"/>
        <v>0.83263888888888615</v>
      </c>
      <c r="D1204" s="24">
        <f t="shared" si="55"/>
        <v>1.1659722222222457</v>
      </c>
      <c r="E1204" s="25">
        <f>('DAT IR'!$C$3) + ('DAT IR'!W243*(1-EXP(-'DAT IR'!$P243*24*(D1204-$D$1200)))) + (('DAT IR'!$X243-'DAT IR'!$C$3)*EXP(-'DAT IR'!$P243*24*(D1204-D1200)))</f>
        <v>4161.4885559379936</v>
      </c>
      <c r="F1204" s="23"/>
      <c r="G1204" s="26">
        <f t="shared" si="56"/>
        <v>0.93162854823822272</v>
      </c>
      <c r="H1204" s="32"/>
      <c r="I1204" s="85"/>
    </row>
    <row r="1205" spans="1:9" x14ac:dyDescent="0.25">
      <c r="A1205" s="19"/>
      <c r="B1205" s="19"/>
      <c r="C1205" s="34">
        <f t="shared" si="54"/>
        <v>0.83333333333333059</v>
      </c>
      <c r="D1205" s="34">
        <f t="shared" si="55"/>
        <v>1.1666666666666903</v>
      </c>
      <c r="E1205" s="35">
        <f>('DAT IR'!$C$3) + ('DAT IR'!W243*(1-EXP(-'DAT IR'!$P243*24*(D1205-$D$1200)))) + (('DAT IR'!$X243-'DAT IR'!$C$3)*EXP(-'DAT IR'!$P243*24*(D1205-D1200)))</f>
        <v>4162.4186330651964</v>
      </c>
      <c r="F1205" s="30"/>
      <c r="G1205" s="36">
        <f t="shared" si="56"/>
        <v>0.93007712720282143</v>
      </c>
      <c r="H1205" s="32"/>
      <c r="I1205" s="85"/>
    </row>
    <row r="1206" spans="1:9" x14ac:dyDescent="0.25">
      <c r="C1206" s="24">
        <f t="shared" si="54"/>
        <v>0.83402777777777504</v>
      </c>
      <c r="D1206" s="24">
        <f t="shared" si="55"/>
        <v>1.1673611111111348</v>
      </c>
      <c r="E1206" s="25">
        <f>('DAT IR'!$C$3) + ('DAT IR'!W244*(1-EXP(-'DAT IR'!$P244*24*(D1206-$D$1205)))) + (('DAT IR'!$X244-'DAT IR'!$C$3)*EXP(-'DAT IR'!$P244*24*(D1206-D1205)))</f>
        <v>4163.3471613549091</v>
      </c>
      <c r="F1206" s="23" t="s">
        <v>177</v>
      </c>
      <c r="G1206" s="26">
        <f t="shared" si="56"/>
        <v>0.92852828971263079</v>
      </c>
      <c r="H1206" s="32"/>
      <c r="I1206" s="85"/>
    </row>
    <row r="1207" spans="1:9" x14ac:dyDescent="0.25">
      <c r="C1207" s="24">
        <f t="shared" si="54"/>
        <v>0.83472222222221948</v>
      </c>
      <c r="D1207" s="24">
        <f t="shared" si="55"/>
        <v>1.1680555555555794</v>
      </c>
      <c r="E1207" s="25">
        <f>('DAT IR'!$C$3) + ('DAT IR'!W244*(1-EXP(-'DAT IR'!$P244*24*(D1207-$D$1205)))) + (('DAT IR'!$X244-'DAT IR'!$C$3)*EXP(-'DAT IR'!$P244*24*(D1207-D1205)))</f>
        <v>4164.2741433863794</v>
      </c>
      <c r="F1207" s="23"/>
      <c r="G1207" s="26">
        <f t="shared" si="56"/>
        <v>0.92698203147028835</v>
      </c>
      <c r="H1207" s="32"/>
      <c r="I1207" s="85"/>
    </row>
    <row r="1208" spans="1:9" x14ac:dyDescent="0.25">
      <c r="C1208" s="24">
        <f t="shared" si="54"/>
        <v>0.83541666666666392</v>
      </c>
      <c r="D1208" s="24">
        <f t="shared" si="55"/>
        <v>1.1687500000000239</v>
      </c>
      <c r="E1208" s="25">
        <f>('DAT IR'!$C$3) + ('DAT IR'!W244*(1-EXP(-'DAT IR'!$P244*24*(D1208-$D$1205)))) + (('DAT IR'!$X244-'DAT IR'!$C$3)*EXP(-'DAT IR'!$P244*24*(D1208-D1205)))</f>
        <v>4165.1995817345569</v>
      </c>
      <c r="F1208" s="23"/>
      <c r="G1208" s="26">
        <f t="shared" si="56"/>
        <v>0.92543834817752213</v>
      </c>
      <c r="H1208" s="32"/>
      <c r="I1208" s="85"/>
    </row>
    <row r="1209" spans="1:9" x14ac:dyDescent="0.25">
      <c r="C1209" s="24">
        <f t="shared" si="54"/>
        <v>0.83611111111110836</v>
      </c>
      <c r="D1209" s="24">
        <f t="shared" si="55"/>
        <v>1.1694444444444685</v>
      </c>
      <c r="E1209" s="25">
        <f>('DAT IR'!$C$3) + ('DAT IR'!W244*(1-EXP(-'DAT IR'!$P244*24*(D1209-$D$1205)))) + (('DAT IR'!$X244-'DAT IR'!$C$3)*EXP(-'DAT IR'!$P244*24*(D1209-D1205)))</f>
        <v>4166.1234789701048</v>
      </c>
      <c r="F1209" s="23"/>
      <c r="G1209" s="26">
        <f t="shared" si="56"/>
        <v>0.92389723554788361</v>
      </c>
      <c r="H1209" s="32"/>
      <c r="I1209" s="85"/>
    </row>
    <row r="1210" spans="1:9" x14ac:dyDescent="0.25">
      <c r="C1210" s="24">
        <f t="shared" si="54"/>
        <v>0.8368055555555528</v>
      </c>
      <c r="D1210" s="24">
        <f t="shared" si="55"/>
        <v>1.170138888888913</v>
      </c>
      <c r="E1210" s="25">
        <f>('DAT IR'!$C$3) + ('DAT IR'!W244*(1-EXP(-'DAT IR'!$P244*24*(D1210-$D$1205)))) + (('DAT IR'!$X244-'DAT IR'!$C$3)*EXP(-'DAT IR'!$P244*24*(D1210-D1205)))</f>
        <v>4167.0458376594052</v>
      </c>
      <c r="F1210" s="23"/>
      <c r="G1210" s="26">
        <f t="shared" si="56"/>
        <v>0.92235868930038123</v>
      </c>
      <c r="H1210" s="32"/>
      <c r="I1210" s="85"/>
    </row>
    <row r="1211" spans="1:9" x14ac:dyDescent="0.25">
      <c r="C1211" s="24">
        <f t="shared" si="54"/>
        <v>0.83749999999999725</v>
      </c>
      <c r="D1211" s="24">
        <f t="shared" si="55"/>
        <v>1.1708333333333576</v>
      </c>
      <c r="E1211" s="25">
        <f>('DAT IR'!$C$3) + ('DAT IR'!W245*(1-EXP(-'DAT IR'!$P245*24*(D1211-$D$1210)))) + (('DAT IR'!$X245-'DAT IR'!$C$3)*EXP(-'DAT IR'!$P245*24*(D1211-D1210)))</f>
        <v>4167.9666603645655</v>
      </c>
      <c r="F1211" s="23"/>
      <c r="G1211" s="26">
        <f t="shared" si="56"/>
        <v>0.92082270516038989</v>
      </c>
      <c r="H1211" s="32"/>
      <c r="I1211" s="85"/>
    </row>
    <row r="1212" spans="1:9" x14ac:dyDescent="0.25">
      <c r="C1212" s="24">
        <f t="shared" si="54"/>
        <v>0.83819444444444169</v>
      </c>
      <c r="D1212" s="24">
        <f t="shared" si="55"/>
        <v>1.1715277777778021</v>
      </c>
      <c r="E1212" s="25">
        <f>('DAT IR'!$C$3) + ('DAT IR'!W245*(1-EXP(-'DAT IR'!$P245*24*(D1212-$D$1210)))) + (('DAT IR'!$X245-'DAT IR'!$C$3)*EXP(-'DAT IR'!$P245*24*(D1212-D1210)))</f>
        <v>4168.885949643427</v>
      </c>
      <c r="F1212" s="23"/>
      <c r="G1212" s="26">
        <f t="shared" si="56"/>
        <v>0.91928927886146994</v>
      </c>
      <c r="H1212" s="32"/>
      <c r="I1212" s="85"/>
    </row>
    <row r="1213" spans="1:9" x14ac:dyDescent="0.25">
      <c r="C1213" s="24">
        <f t="shared" si="54"/>
        <v>0.83888888888888613</v>
      </c>
      <c r="D1213" s="24">
        <f t="shared" si="55"/>
        <v>1.1722222222222467</v>
      </c>
      <c r="E1213" s="25">
        <f>('DAT IR'!$C$3) + ('DAT IR'!W245*(1-EXP(-'DAT IR'!$P245*24*(D1213-$D$1210)))) + (('DAT IR'!$X245-'DAT IR'!$C$3)*EXP(-'DAT IR'!$P245*24*(D1213-D1210)))</f>
        <v>4169.8037080495724</v>
      </c>
      <c r="F1213" s="23"/>
      <c r="G1213" s="26">
        <f t="shared" si="56"/>
        <v>0.91775840614536719</v>
      </c>
      <c r="H1213" s="32"/>
      <c r="I1213" s="85"/>
    </row>
    <row r="1214" spans="1:9" x14ac:dyDescent="0.25">
      <c r="C1214" s="24">
        <f t="shared" si="54"/>
        <v>0.83958333333333057</v>
      </c>
      <c r="D1214" s="24">
        <f t="shared" si="55"/>
        <v>1.1729166666666913</v>
      </c>
      <c r="E1214" s="25">
        <f>('DAT IR'!$C$3) + ('DAT IR'!W245*(1-EXP(-'DAT IR'!$P245*24*(D1214-$D$1210)))) + (('DAT IR'!$X245-'DAT IR'!$C$3)*EXP(-'DAT IR'!$P245*24*(D1214-D1210)))</f>
        <v>4170.7199381323308</v>
      </c>
      <c r="F1214" s="23"/>
      <c r="G1214" s="26">
        <f t="shared" si="56"/>
        <v>0.91623008275837492</v>
      </c>
      <c r="H1214" s="32"/>
      <c r="I1214" s="85"/>
    </row>
    <row r="1215" spans="1:9" x14ac:dyDescent="0.25">
      <c r="C1215" s="24">
        <f t="shared" si="54"/>
        <v>0.84027777777777501</v>
      </c>
      <c r="D1215" s="24">
        <f t="shared" si="55"/>
        <v>1.1736111111111358</v>
      </c>
      <c r="E1215" s="25">
        <f>('DAT IR'!$C$3) + ('DAT IR'!W245*(1-EXP(-'DAT IR'!$P245*24*(D1215-$D$1210)))) + (('DAT IR'!$X245-'DAT IR'!$C$3)*EXP(-'DAT IR'!$P245*24*(D1215-D1210)))</f>
        <v>4171.6346424367857</v>
      </c>
      <c r="F1215" s="23"/>
      <c r="G1215" s="26">
        <f t="shared" si="56"/>
        <v>0.91470430445497186</v>
      </c>
      <c r="H1215" s="32"/>
      <c r="I1215" s="85"/>
    </row>
    <row r="1216" spans="1:9" x14ac:dyDescent="0.25">
      <c r="C1216" s="24">
        <f t="shared" si="54"/>
        <v>0.84097222222221946</v>
      </c>
      <c r="D1216" s="24">
        <f t="shared" si="55"/>
        <v>1.1743055555555804</v>
      </c>
      <c r="E1216" s="25">
        <f>('DAT IR'!$C$3) + ('DAT IR'!W246*(1-EXP(-'DAT IR'!$P246*24*(D1216-$D$1215)))) + (('DAT IR'!$X246-'DAT IR'!$C$3)*EXP(-'DAT IR'!$P246*24*(D1216-D1215)))</f>
        <v>4172.5478235037845</v>
      </c>
      <c r="F1216" s="23"/>
      <c r="G1216" s="26">
        <f t="shared" si="56"/>
        <v>0.91318106699873169</v>
      </c>
      <c r="H1216" s="32"/>
      <c r="I1216" s="85"/>
    </row>
    <row r="1217" spans="3:9" x14ac:dyDescent="0.25">
      <c r="C1217" s="24">
        <f t="shared" si="54"/>
        <v>0.8416666666666639</v>
      </c>
      <c r="D1217" s="24">
        <f t="shared" si="55"/>
        <v>1.1750000000000249</v>
      </c>
      <c r="E1217" s="25">
        <f>('DAT IR'!$C$3) + ('DAT IR'!W246*(1-EXP(-'DAT IR'!$P246*24*(D1217-$D$1215)))) + (('DAT IR'!$X246-'DAT IR'!$C$3)*EXP(-'DAT IR'!$P246*24*(D1217-D1215)))</f>
        <v>4173.4594838699404</v>
      </c>
      <c r="F1217" s="23"/>
      <c r="G1217" s="26">
        <f t="shared" si="56"/>
        <v>0.91166036615595658</v>
      </c>
      <c r="H1217" s="32"/>
      <c r="I1217" s="85"/>
    </row>
    <row r="1218" spans="3:9" x14ac:dyDescent="0.25">
      <c r="C1218" s="24">
        <f t="shared" si="54"/>
        <v>0.84236111111110834</v>
      </c>
      <c r="D1218" s="24">
        <f t="shared" si="55"/>
        <v>1.1756944444444695</v>
      </c>
      <c r="E1218" s="25">
        <f>('DAT IR'!$C$3) + ('DAT IR'!W246*(1-EXP(-'DAT IR'!$P246*24*(D1218-$D$1215)))) + (('DAT IR'!$X246-'DAT IR'!$C$3)*EXP(-'DAT IR'!$P246*24*(D1218-D1215)))</f>
        <v>4174.3696260676452</v>
      </c>
      <c r="F1218" s="23"/>
      <c r="G1218" s="26">
        <f t="shared" si="56"/>
        <v>0.91014219770477212</v>
      </c>
      <c r="H1218" s="32"/>
      <c r="I1218" s="85"/>
    </row>
    <row r="1219" spans="3:9" x14ac:dyDescent="0.25">
      <c r="C1219" s="24">
        <f t="shared" si="54"/>
        <v>0.84305555555555278</v>
      </c>
      <c r="D1219" s="24">
        <f t="shared" si="55"/>
        <v>1.176388888888914</v>
      </c>
      <c r="E1219" s="25">
        <f>('DAT IR'!$C$3) + ('DAT IR'!W246*(1-EXP(-'DAT IR'!$P246*24*(D1219-$D$1215)))) + (('DAT IR'!$X246-'DAT IR'!$C$3)*EXP(-'DAT IR'!$P246*24*(D1219-D1215)))</f>
        <v>4175.2782526250712</v>
      </c>
      <c r="F1219" s="23"/>
      <c r="G1219" s="26">
        <f t="shared" si="56"/>
        <v>0.90862655742603238</v>
      </c>
      <c r="H1219" s="32"/>
      <c r="I1219" s="85"/>
    </row>
    <row r="1220" spans="3:9" x14ac:dyDescent="0.25">
      <c r="C1220" s="24">
        <f t="shared" si="54"/>
        <v>0.84374999999999722</v>
      </c>
      <c r="D1220" s="24">
        <f t="shared" si="55"/>
        <v>1.1770833333333586</v>
      </c>
      <c r="E1220" s="25">
        <f>('DAT IR'!$C$3) + ('DAT IR'!W246*(1-EXP(-'DAT IR'!$P246*24*(D1220-$D$1215)))) + (('DAT IR'!$X246-'DAT IR'!$C$3)*EXP(-'DAT IR'!$P246*24*(D1220-D1215)))</f>
        <v>4176.1853660661818</v>
      </c>
      <c r="F1220" s="23"/>
      <c r="G1220" s="26">
        <f t="shared" si="56"/>
        <v>0.90711344111059589</v>
      </c>
      <c r="H1220" s="32"/>
      <c r="I1220" s="85"/>
    </row>
    <row r="1221" spans="3:9" x14ac:dyDescent="0.25">
      <c r="C1221" s="24">
        <f t="shared" si="54"/>
        <v>0.84444444444444167</v>
      </c>
      <c r="D1221" s="24">
        <f t="shared" si="55"/>
        <v>1.1777777777778031</v>
      </c>
      <c r="E1221" s="25">
        <f>('DAT IR'!$C$3) + ('DAT IR'!W247*(1-EXP(-'DAT IR'!$P247*24*(D1221-$D$1220)))) + (('DAT IR'!$X247-'DAT IR'!$C$3)*EXP(-'DAT IR'!$P247*24*(D1221-D1220)))</f>
        <v>4177.0909689107375</v>
      </c>
      <c r="F1221" s="23"/>
      <c r="G1221" s="26">
        <f t="shared" si="56"/>
        <v>0.90560284455568762</v>
      </c>
      <c r="H1221" s="32"/>
      <c r="I1221" s="85"/>
    </row>
    <row r="1222" spans="3:9" x14ac:dyDescent="0.25">
      <c r="C1222" s="24">
        <f t="shared" ref="C1222:C1285" si="57">C1221+$B$2</f>
        <v>0.84513888888888611</v>
      </c>
      <c r="D1222" s="24">
        <f t="shared" ref="D1222:D1285" si="58">D1221+$B$2</f>
        <v>1.1784722222222477</v>
      </c>
      <c r="E1222" s="25">
        <f>('DAT IR'!$C$3) + ('DAT IR'!W247*(1-EXP(-'DAT IR'!$P247*24*(D1222-$D$1220)))) + (('DAT IR'!$X247-'DAT IR'!$C$3)*EXP(-'DAT IR'!$P247*24*(D1222-D1220)))</f>
        <v>4177.9950636743024</v>
      </c>
      <c r="F1222" s="23"/>
      <c r="G1222" s="26">
        <f t="shared" ref="G1222:G1285" si="59">E1222-E1221</f>
        <v>0.90409476356489904</v>
      </c>
      <c r="H1222" s="32"/>
      <c r="I1222" s="85"/>
    </row>
    <row r="1223" spans="3:9" x14ac:dyDescent="0.25">
      <c r="C1223" s="24">
        <f t="shared" si="57"/>
        <v>0.84583333333333055</v>
      </c>
      <c r="D1223" s="24">
        <f t="shared" si="58"/>
        <v>1.1791666666666922</v>
      </c>
      <c r="E1223" s="25">
        <f>('DAT IR'!$C$3) + ('DAT IR'!W247*(1-EXP(-'DAT IR'!$P247*24*(D1223-$D$1220)))) + (('DAT IR'!$X247-'DAT IR'!$C$3)*EXP(-'DAT IR'!$P247*24*(D1223-D1220)))</f>
        <v>4178.8976528682506</v>
      </c>
      <c r="F1223" s="23"/>
      <c r="G1223" s="26">
        <f t="shared" si="59"/>
        <v>0.90258919394818804</v>
      </c>
      <c r="H1223" s="32"/>
      <c r="I1223" s="85"/>
    </row>
    <row r="1224" spans="3:9" x14ac:dyDescent="0.25">
      <c r="C1224" s="24">
        <f t="shared" si="57"/>
        <v>0.84652777777777499</v>
      </c>
      <c r="D1224" s="24">
        <f t="shared" si="58"/>
        <v>1.1798611111111368</v>
      </c>
      <c r="E1224" s="25">
        <f>('DAT IR'!$C$3) + ('DAT IR'!W247*(1-EXP(-'DAT IR'!$P247*24*(D1224-$D$1220)))) + (('DAT IR'!$X247-'DAT IR'!$C$3)*EXP(-'DAT IR'!$P247*24*(D1224-D1220)))</f>
        <v>4179.7987389997761</v>
      </c>
      <c r="F1224" s="23"/>
      <c r="G1224" s="26">
        <f t="shared" si="59"/>
        <v>0.90108613152551698</v>
      </c>
      <c r="H1224" s="32"/>
      <c r="I1224" s="85"/>
    </row>
    <row r="1225" spans="3:9" x14ac:dyDescent="0.25">
      <c r="C1225" s="24">
        <f t="shared" si="57"/>
        <v>0.84722222222221943</v>
      </c>
      <c r="D1225" s="24">
        <f t="shared" si="58"/>
        <v>1.1805555555555813</v>
      </c>
      <c r="E1225" s="25">
        <f>('DAT IR'!$C$3) + ('DAT IR'!W247*(1-EXP(-'DAT IR'!$P247*24*(D1225-$D$1220)))) + (('DAT IR'!$X247-'DAT IR'!$C$3)*EXP(-'DAT IR'!$P247*24*(D1225-D1220)))</f>
        <v>4180.6983245718966</v>
      </c>
      <c r="F1225" s="23"/>
      <c r="G1225" s="26">
        <f t="shared" si="59"/>
        <v>0.89958557212048618</v>
      </c>
      <c r="H1225" s="32"/>
      <c r="I1225" s="85"/>
    </row>
    <row r="1226" spans="3:9" x14ac:dyDescent="0.25">
      <c r="C1226" s="24">
        <f t="shared" si="57"/>
        <v>0.84791666666666388</v>
      </c>
      <c r="D1226" s="24">
        <f t="shared" si="58"/>
        <v>1.1812500000000259</v>
      </c>
      <c r="E1226" s="25">
        <f>('DAT IR'!$C$3) + ('DAT IR'!W248*(1-EXP(-'DAT IR'!$P248*24*(D1226-$D$1225)))) + (('DAT IR'!$X248-'DAT IR'!$C$3)*EXP(-'DAT IR'!$P248*24*(D1226-D1225)))</f>
        <v>4181.5964120834597</v>
      </c>
      <c r="F1226" s="23"/>
      <c r="G1226" s="26">
        <f t="shared" si="59"/>
        <v>0.89808751156306244</v>
      </c>
      <c r="H1226" s="32"/>
      <c r="I1226" s="85"/>
    </row>
    <row r="1227" spans="3:9" x14ac:dyDescent="0.25">
      <c r="C1227" s="24">
        <f t="shared" si="57"/>
        <v>0.84861111111110832</v>
      </c>
      <c r="D1227" s="24">
        <f t="shared" si="58"/>
        <v>1.1819444444444704</v>
      </c>
      <c r="E1227" s="25">
        <f>('DAT IR'!$C$3) + ('DAT IR'!W248*(1-EXP(-'DAT IR'!$P248*24*(D1227-$D$1225)))) + (('DAT IR'!$X248-'DAT IR'!$C$3)*EXP(-'DAT IR'!$P248*24*(D1227-D1225)))</f>
        <v>4182.4930040291547</v>
      </c>
      <c r="F1227" s="23"/>
      <c r="G1227" s="26">
        <f t="shared" si="59"/>
        <v>0.89659194569503597</v>
      </c>
      <c r="H1227" s="32"/>
      <c r="I1227" s="85"/>
    </row>
    <row r="1228" spans="3:9" x14ac:dyDescent="0.25">
      <c r="C1228" s="24">
        <f t="shared" si="57"/>
        <v>0.84930555555555276</v>
      </c>
      <c r="D1228" s="24">
        <f t="shared" si="58"/>
        <v>1.182638888888915</v>
      </c>
      <c r="E1228" s="25">
        <f>('DAT IR'!$C$3) + ('DAT IR'!W248*(1-EXP(-'DAT IR'!$P248*24*(D1228-$D$1225)))) + (('DAT IR'!$X248-'DAT IR'!$C$3)*EXP(-'DAT IR'!$P248*24*(D1228-D1225)))</f>
        <v>4183.3881028995156</v>
      </c>
      <c r="F1228" s="23"/>
      <c r="G1228" s="26">
        <f t="shared" si="59"/>
        <v>0.8950988703609255</v>
      </c>
      <c r="H1228" s="32"/>
      <c r="I1228" s="85"/>
    </row>
    <row r="1229" spans="3:9" x14ac:dyDescent="0.25">
      <c r="C1229" s="24">
        <f t="shared" si="57"/>
        <v>0.8499999999999972</v>
      </c>
      <c r="D1229" s="24">
        <f t="shared" si="58"/>
        <v>1.1833333333333595</v>
      </c>
      <c r="E1229" s="25">
        <f>('DAT IR'!$C$3) + ('DAT IR'!W248*(1-EXP(-'DAT IR'!$P248*24*(D1229-$D$1225)))) + (('DAT IR'!$X248-'DAT IR'!$C$3)*EXP(-'DAT IR'!$P248*24*(D1229-D1225)))</f>
        <v>4184.2817111809291</v>
      </c>
      <c r="F1229" s="23"/>
      <c r="G1229" s="26">
        <f t="shared" si="59"/>
        <v>0.89360828141343518</v>
      </c>
      <c r="H1229" s="32"/>
      <c r="I1229" s="85"/>
    </row>
    <row r="1230" spans="3:9" x14ac:dyDescent="0.25">
      <c r="C1230" s="24">
        <f t="shared" si="57"/>
        <v>0.85069444444444164</v>
      </c>
      <c r="D1230" s="24">
        <f t="shared" si="58"/>
        <v>1.1840277777778041</v>
      </c>
      <c r="E1230" s="25">
        <f>('DAT IR'!$C$3) + ('DAT IR'!W248*(1-EXP(-'DAT IR'!$P248*24*(D1230-$D$1225)))) + (('DAT IR'!$X248-'DAT IR'!$C$3)*EXP(-'DAT IR'!$P248*24*(D1230-D1225)))</f>
        <v>4185.1738313556389</v>
      </c>
      <c r="F1230" s="23"/>
      <c r="G1230" s="26">
        <f t="shared" si="59"/>
        <v>0.89212017470981664</v>
      </c>
      <c r="H1230" s="32"/>
      <c r="I1230" s="85"/>
    </row>
    <row r="1231" spans="3:9" x14ac:dyDescent="0.25">
      <c r="C1231" s="24">
        <f t="shared" si="57"/>
        <v>0.85138888888888609</v>
      </c>
      <c r="D1231" s="24">
        <f t="shared" si="58"/>
        <v>1.1847222222222487</v>
      </c>
      <c r="E1231" s="25">
        <f>('DAT IR'!$C$3) + ('DAT IR'!W249*(1-EXP(-'DAT IR'!$P249*24*(D1231-$D$1230)))) + (('DAT IR'!$X249-'DAT IR'!$C$3)*EXP(-'DAT IR'!$P249*24*(D1231-D1230)))</f>
        <v>4186.0644659017589</v>
      </c>
      <c r="F1231" s="23"/>
      <c r="G1231" s="26">
        <f t="shared" si="59"/>
        <v>0.89063454612005444</v>
      </c>
      <c r="H1231" s="32"/>
      <c r="I1231" s="85"/>
    </row>
    <row r="1232" spans="3:9" x14ac:dyDescent="0.25">
      <c r="C1232" s="24">
        <f t="shared" si="57"/>
        <v>0.85208333333333053</v>
      </c>
      <c r="D1232" s="24">
        <f t="shared" si="58"/>
        <v>1.1854166666666932</v>
      </c>
      <c r="E1232" s="25">
        <f>('DAT IR'!$C$3) + ('DAT IR'!W249*(1-EXP(-'DAT IR'!$P249*24*(D1232-$D$1230)))) + (('DAT IR'!$X249-'DAT IR'!$C$3)*EXP(-'DAT IR'!$P249*24*(D1232-D1230)))</f>
        <v>4186.9536172932749</v>
      </c>
      <c r="F1232" s="23"/>
      <c r="G1232" s="26">
        <f t="shared" si="59"/>
        <v>0.88915139151595213</v>
      </c>
      <c r="H1232" s="32"/>
      <c r="I1232" s="85"/>
    </row>
    <row r="1233" spans="3:9" x14ac:dyDescent="0.25">
      <c r="C1233" s="24">
        <f t="shared" si="57"/>
        <v>0.85277777777777497</v>
      </c>
      <c r="D1233" s="24">
        <f t="shared" si="58"/>
        <v>1.1861111111111378</v>
      </c>
      <c r="E1233" s="25">
        <f>('DAT IR'!$C$3) + ('DAT IR'!W249*(1-EXP(-'DAT IR'!$P249*24*(D1233-$D$1230)))) + (('DAT IR'!$X249-'DAT IR'!$C$3)*EXP(-'DAT IR'!$P249*24*(D1233-D1230)))</f>
        <v>4187.8412880000506</v>
      </c>
      <c r="F1233" s="23"/>
      <c r="G1233" s="26">
        <f t="shared" si="59"/>
        <v>0.88767070677567972</v>
      </c>
      <c r="H1233" s="32"/>
      <c r="I1233" s="85"/>
    </row>
    <row r="1234" spans="3:9" x14ac:dyDescent="0.25">
      <c r="C1234" s="24">
        <f t="shared" si="57"/>
        <v>0.85347222222221941</v>
      </c>
      <c r="D1234" s="24">
        <f t="shared" si="58"/>
        <v>1.1868055555555823</v>
      </c>
      <c r="E1234" s="25">
        <f>('DAT IR'!$C$3) + ('DAT IR'!W249*(1-EXP(-'DAT IR'!$P249*24*(D1234-$D$1230)))) + (('DAT IR'!$X249-'DAT IR'!$C$3)*EXP(-'DAT IR'!$P249*24*(D1234-D1230)))</f>
        <v>4188.7274804878407</v>
      </c>
      <c r="F1234" s="23"/>
      <c r="G1234" s="26">
        <f t="shared" si="59"/>
        <v>0.88619248779014015</v>
      </c>
      <c r="H1234" s="32"/>
      <c r="I1234" s="85"/>
    </row>
    <row r="1235" spans="3:9" x14ac:dyDescent="0.25">
      <c r="C1235" s="24">
        <f t="shared" si="57"/>
        <v>0.85416666666666385</v>
      </c>
      <c r="D1235" s="24">
        <f t="shared" si="58"/>
        <v>1.1875000000000269</v>
      </c>
      <c r="E1235" s="25">
        <f>('DAT IR'!$C$3) + ('DAT IR'!W249*(1-EXP(-'DAT IR'!$P249*24*(D1235-$D$1230)))) + (('DAT IR'!$X249-'DAT IR'!$C$3)*EXP(-'DAT IR'!$P249*24*(D1235-D1230)))</f>
        <v>4189.61219721829</v>
      </c>
      <c r="F1235" s="23"/>
      <c r="G1235" s="26">
        <f t="shared" si="59"/>
        <v>0.88471673044932686</v>
      </c>
      <c r="H1235" s="32"/>
      <c r="I1235" s="85"/>
    </row>
    <row r="1236" spans="3:9" x14ac:dyDescent="0.25">
      <c r="C1236" s="24">
        <f t="shared" si="57"/>
        <v>0.8548611111111083</v>
      </c>
      <c r="D1236" s="24">
        <f t="shared" si="58"/>
        <v>1.1881944444444714</v>
      </c>
      <c r="E1236" s="25">
        <f>('DAT IR'!$C$3) + ('DAT IR'!W250*(1-EXP(-'DAT IR'!$P250*24*(D1236-$D$1235)))) + (('DAT IR'!$X250-'DAT IR'!$C$3)*EXP(-'DAT IR'!$P250*24*(D1236-D1235)))</f>
        <v>4190.495440648946</v>
      </c>
      <c r="F1236" s="23"/>
      <c r="G1236" s="26">
        <f t="shared" si="59"/>
        <v>0.88324343065596622</v>
      </c>
      <c r="H1236" s="32"/>
      <c r="I1236" s="85"/>
    </row>
    <row r="1237" spans="3:9" x14ac:dyDescent="0.25">
      <c r="C1237" s="24">
        <f t="shared" si="57"/>
        <v>0.85555555555555274</v>
      </c>
      <c r="D1237" s="24">
        <f t="shared" si="58"/>
        <v>1.188888888888916</v>
      </c>
      <c r="E1237" s="25">
        <f>('DAT IR'!$C$3) + ('DAT IR'!W250*(1-EXP(-'DAT IR'!$P250*24*(D1237-$D$1235)))) + (('DAT IR'!$X250-'DAT IR'!$C$3)*EXP(-'DAT IR'!$P250*24*(D1237-D1235)))</f>
        <v>4191.3772132332642</v>
      </c>
      <c r="F1237" s="23"/>
      <c r="G1237" s="26">
        <f t="shared" si="59"/>
        <v>0.88177258431824157</v>
      </c>
      <c r="H1237" s="32"/>
      <c r="I1237" s="85"/>
    </row>
    <row r="1238" spans="3:9" x14ac:dyDescent="0.25">
      <c r="C1238" s="24">
        <f t="shared" si="57"/>
        <v>0.85624999999999718</v>
      </c>
      <c r="D1238" s="24">
        <f t="shared" si="58"/>
        <v>1.1895833333333605</v>
      </c>
      <c r="E1238" s="25">
        <f>('DAT IR'!$C$3) + ('DAT IR'!W250*(1-EXP(-'DAT IR'!$P250*24*(D1238-$D$1235)))) + (('DAT IR'!$X250-'DAT IR'!$C$3)*EXP(-'DAT IR'!$P250*24*(D1238-D1235)))</f>
        <v>4192.2575174206113</v>
      </c>
      <c r="F1238" s="23"/>
      <c r="G1238" s="26">
        <f t="shared" si="59"/>
        <v>0.88030418734706473</v>
      </c>
      <c r="H1238" s="32"/>
      <c r="I1238" s="85"/>
    </row>
    <row r="1239" spans="3:9" x14ac:dyDescent="0.25">
      <c r="C1239" s="24">
        <f t="shared" si="57"/>
        <v>0.85694444444444162</v>
      </c>
      <c r="D1239" s="24">
        <f t="shared" si="58"/>
        <v>1.1902777777778051</v>
      </c>
      <c r="E1239" s="25">
        <f>('DAT IR'!$C$3) + ('DAT IR'!W250*(1-EXP(-'DAT IR'!$P250*24*(D1239-$D$1235)))) + (('DAT IR'!$X250-'DAT IR'!$C$3)*EXP(-'DAT IR'!$P250*24*(D1239-D1235)))</f>
        <v>4193.1363556562801</v>
      </c>
      <c r="F1239" s="23"/>
      <c r="G1239" s="26">
        <f t="shared" si="59"/>
        <v>0.87883823566880892</v>
      </c>
      <c r="H1239" s="32"/>
      <c r="I1239" s="85"/>
    </row>
    <row r="1240" spans="3:9" x14ac:dyDescent="0.25">
      <c r="C1240" s="24">
        <f t="shared" si="57"/>
        <v>0.85763888888888606</v>
      </c>
      <c r="D1240" s="24">
        <f t="shared" si="58"/>
        <v>1.1909722222222496</v>
      </c>
      <c r="E1240" s="25">
        <f>('DAT IR'!$C$3) + ('DAT IR'!W250*(1-EXP(-'DAT IR'!$P250*24*(D1240-$D$1235)))) + (('DAT IR'!$X250-'DAT IR'!$C$3)*EXP(-'DAT IR'!$P250*24*(D1240-D1235)))</f>
        <v>4194.0137303814854</v>
      </c>
      <c r="F1240" s="23"/>
      <c r="G1240" s="26">
        <f t="shared" si="59"/>
        <v>0.87737472520529991</v>
      </c>
      <c r="H1240" s="32"/>
      <c r="I1240" s="85"/>
    </row>
    <row r="1241" spans="3:9" x14ac:dyDescent="0.25">
      <c r="C1241" s="24">
        <f t="shared" si="57"/>
        <v>0.85833333333333051</v>
      </c>
      <c r="D1241" s="24">
        <f t="shared" si="58"/>
        <v>1.1916666666666942</v>
      </c>
      <c r="E1241" s="25">
        <f>('DAT IR'!$C$3) + ('DAT IR'!W251*(1-EXP(-'DAT IR'!$P251*24*(D1241-$D$1240)))) + (('DAT IR'!$X251-'DAT IR'!$C$3)*EXP(-'DAT IR'!$P251*24*(D1241-D1240)))</f>
        <v>4194.889644033382</v>
      </c>
      <c r="F1241" s="23"/>
      <c r="G1241" s="26">
        <f t="shared" si="59"/>
        <v>0.87591365189655335</v>
      </c>
      <c r="H1241" s="32"/>
      <c r="I1241" s="85"/>
    </row>
    <row r="1242" spans="3:9" x14ac:dyDescent="0.25">
      <c r="C1242" s="24">
        <f t="shared" si="57"/>
        <v>0.85902777777777495</v>
      </c>
      <c r="D1242" s="24">
        <f t="shared" si="58"/>
        <v>1.1923611111111387</v>
      </c>
      <c r="E1242" s="25">
        <f>('DAT IR'!$C$3) + ('DAT IR'!W251*(1-EXP(-'DAT IR'!$P251*24*(D1242-$D$1240)))) + (('DAT IR'!$X251-'DAT IR'!$C$3)*EXP(-'DAT IR'!$P251*24*(D1242-D1240)))</f>
        <v>4195.7640990450636</v>
      </c>
      <c r="F1242" s="23"/>
      <c r="G1242" s="26">
        <f t="shared" si="59"/>
        <v>0.87445501168167539</v>
      </c>
      <c r="H1242" s="32"/>
      <c r="I1242" s="85"/>
    </row>
    <row r="1243" spans="3:9" x14ac:dyDescent="0.25">
      <c r="C1243" s="24">
        <f t="shared" si="57"/>
        <v>0.85972222222221939</v>
      </c>
      <c r="D1243" s="24">
        <f t="shared" si="58"/>
        <v>1.1930555555555833</v>
      </c>
      <c r="E1243" s="25">
        <f>('DAT IR'!$C$3) + ('DAT IR'!W251*(1-EXP(-'DAT IR'!$P251*24*(D1243-$D$1240)))) + (('DAT IR'!$X251-'DAT IR'!$C$3)*EXP(-'DAT IR'!$P251*24*(D1243-D1240)))</f>
        <v>4196.6370978455716</v>
      </c>
      <c r="F1243" s="23"/>
      <c r="G1243" s="26">
        <f t="shared" si="59"/>
        <v>0.87299880050795764</v>
      </c>
      <c r="H1243" s="32"/>
      <c r="I1243" s="85"/>
    </row>
    <row r="1244" spans="3:9" x14ac:dyDescent="0.25">
      <c r="C1244" s="24">
        <f t="shared" si="57"/>
        <v>0.86041666666666383</v>
      </c>
      <c r="D1244" s="24">
        <f t="shared" si="58"/>
        <v>1.1937500000000278</v>
      </c>
      <c r="E1244" s="25">
        <f>('DAT IR'!$C$3) + ('DAT IR'!W251*(1-EXP(-'DAT IR'!$P251*24*(D1244-$D$1240)))) + (('DAT IR'!$X251-'DAT IR'!$C$3)*EXP(-'DAT IR'!$P251*24*(D1244-D1240)))</f>
        <v>4197.5086428599043</v>
      </c>
      <c r="F1244" s="23"/>
      <c r="G1244" s="26">
        <f t="shared" si="59"/>
        <v>0.87154501433269616</v>
      </c>
      <c r="H1244" s="32"/>
      <c r="I1244" s="85"/>
    </row>
    <row r="1245" spans="3:9" x14ac:dyDescent="0.25">
      <c r="C1245" s="24">
        <f t="shared" si="57"/>
        <v>0.86111111111110827</v>
      </c>
      <c r="D1245" s="24">
        <f t="shared" si="58"/>
        <v>1.1944444444444724</v>
      </c>
      <c r="E1245" s="25">
        <f>('DAT IR'!$C$3) + ('DAT IR'!W251*(1-EXP(-'DAT IR'!$P251*24*(D1245-$D$1240)))) + (('DAT IR'!$X251-'DAT IR'!$C$3)*EXP(-'DAT IR'!$P251*24*(D1245-D1240)))</f>
        <v>4198.3787365090193</v>
      </c>
      <c r="F1245" s="23"/>
      <c r="G1245" s="26">
        <f t="shared" si="59"/>
        <v>0.87009364911500597</v>
      </c>
      <c r="H1245" s="32"/>
      <c r="I1245" s="85"/>
    </row>
    <row r="1246" spans="3:9" x14ac:dyDescent="0.25">
      <c r="C1246" s="24">
        <f t="shared" si="57"/>
        <v>0.86180555555555272</v>
      </c>
      <c r="D1246" s="24">
        <f t="shared" si="58"/>
        <v>1.195138888888917</v>
      </c>
      <c r="E1246" s="25">
        <f>('DAT IR'!$C$3) + ('DAT IR'!W252*(1-EXP(-'DAT IR'!$P252*24*(D1246-$D$1245)))) + (('DAT IR'!$X252-'DAT IR'!$C$3)*EXP(-'DAT IR'!$P252*24*(D1246-D1245)))</f>
        <v>4199.2473812098451</v>
      </c>
      <c r="F1246" s="23"/>
      <c r="G1246" s="26">
        <f t="shared" si="59"/>
        <v>0.86864470082582557</v>
      </c>
      <c r="H1246" s="32"/>
      <c r="I1246" s="85"/>
    </row>
    <row r="1247" spans="3:9" x14ac:dyDescent="0.25">
      <c r="C1247" s="24">
        <f t="shared" si="57"/>
        <v>0.86249999999999716</v>
      </c>
      <c r="D1247" s="24">
        <f t="shared" si="58"/>
        <v>1.1958333333333615</v>
      </c>
      <c r="E1247" s="25">
        <f>('DAT IR'!$C$3) + ('DAT IR'!W252*(1-EXP(-'DAT IR'!$P252*24*(D1247-$D$1245)))) + (('DAT IR'!$X252-'DAT IR'!$C$3)*EXP(-'DAT IR'!$P252*24*(D1247-D1245)))</f>
        <v>4200.1145793752839</v>
      </c>
      <c r="F1247" s="23"/>
      <c r="G1247" s="26">
        <f t="shared" si="59"/>
        <v>0.86719816543882189</v>
      </c>
      <c r="H1247" s="32"/>
      <c r="I1247" s="85"/>
    </row>
    <row r="1248" spans="3:9" x14ac:dyDescent="0.25">
      <c r="C1248" s="24">
        <f t="shared" si="57"/>
        <v>0.8631944444444416</v>
      </c>
      <c r="D1248" s="24">
        <f t="shared" si="58"/>
        <v>1.1965277777778061</v>
      </c>
      <c r="E1248" s="25">
        <f>('DAT IR'!$C$3) + ('DAT IR'!W252*(1-EXP(-'DAT IR'!$P252*24*(D1248-$D$1245)))) + (('DAT IR'!$X252-'DAT IR'!$C$3)*EXP(-'DAT IR'!$P252*24*(D1248-D1245)))</f>
        <v>4200.9803334142198</v>
      </c>
      <c r="F1248" s="23"/>
      <c r="G1248" s="26">
        <f t="shared" si="59"/>
        <v>0.86575403893584735</v>
      </c>
      <c r="H1248" s="32"/>
      <c r="I1248" s="85"/>
    </row>
    <row r="1249" spans="3:9" x14ac:dyDescent="0.25">
      <c r="C1249" s="24">
        <f t="shared" si="57"/>
        <v>0.86388888888888604</v>
      </c>
      <c r="D1249" s="24">
        <f t="shared" si="58"/>
        <v>1.1972222222222506</v>
      </c>
      <c r="E1249" s="25">
        <f>('DAT IR'!$C$3) + ('DAT IR'!W252*(1-EXP(-'DAT IR'!$P252*24*(D1249-$D$1245)))) + (('DAT IR'!$X252-'DAT IR'!$C$3)*EXP(-'DAT IR'!$P252*24*(D1249-D1245)))</f>
        <v>4201.8446457315267</v>
      </c>
      <c r="F1249" s="23"/>
      <c r="G1249" s="26">
        <f t="shared" si="59"/>
        <v>0.8643123173069398</v>
      </c>
      <c r="H1249" s="32"/>
      <c r="I1249" s="85"/>
    </row>
    <row r="1250" spans="3:9" x14ac:dyDescent="0.25">
      <c r="C1250" s="24">
        <f t="shared" si="57"/>
        <v>0.86458333333333048</v>
      </c>
      <c r="D1250" s="24">
        <f t="shared" si="58"/>
        <v>1.1979166666666952</v>
      </c>
      <c r="E1250" s="25">
        <f>('DAT IR'!$C$3) + ('DAT IR'!W252*(1-EXP(-'DAT IR'!$P252*24*(D1250-$D$1245)))) + (('DAT IR'!$X252-'DAT IR'!$C$3)*EXP(-'DAT IR'!$P252*24*(D1250-D1245)))</f>
        <v>4202.7075187280716</v>
      </c>
      <c r="F1250" s="23"/>
      <c r="G1250" s="26">
        <f t="shared" si="59"/>
        <v>0.8628729965448656</v>
      </c>
      <c r="H1250" s="32"/>
      <c r="I1250" s="85"/>
    </row>
    <row r="1251" spans="3:9" x14ac:dyDescent="0.25">
      <c r="C1251" s="24">
        <f t="shared" si="57"/>
        <v>0.86527777777777493</v>
      </c>
      <c r="D1251" s="24">
        <f t="shared" si="58"/>
        <v>1.1986111111111397</v>
      </c>
      <c r="E1251" s="25">
        <f>('DAT IR'!$C$3) + ('DAT IR'!W253*(1-EXP(-'DAT IR'!$P253*24*(D1251-$D$1250)))) + (('DAT IR'!$X253-'DAT IR'!$C$3)*EXP(-'DAT IR'!$P253*24*(D1251-D1250)))</f>
        <v>4203.5689548007249</v>
      </c>
      <c r="F1251" s="23"/>
      <c r="G1251" s="26">
        <f t="shared" si="59"/>
        <v>0.86143607265330502</v>
      </c>
      <c r="H1251" s="32"/>
      <c r="I1251" s="85"/>
    </row>
    <row r="1252" spans="3:9" x14ac:dyDescent="0.25">
      <c r="C1252" s="24">
        <f t="shared" si="57"/>
        <v>0.86597222222221937</v>
      </c>
      <c r="D1252" s="24">
        <f t="shared" si="58"/>
        <v>1.1993055555555843</v>
      </c>
      <c r="E1252" s="25">
        <f>('DAT IR'!$C$3) + ('DAT IR'!W253*(1-EXP(-'DAT IR'!$P253*24*(D1252-$D$1250)))) + (('DAT IR'!$X253-'DAT IR'!$C$3)*EXP(-'DAT IR'!$P253*24*(D1252-D1250)))</f>
        <v>4204.4289563423645</v>
      </c>
      <c r="F1252" s="23"/>
      <c r="G1252" s="26">
        <f t="shared" si="59"/>
        <v>0.86000154163957632</v>
      </c>
      <c r="H1252" s="32"/>
      <c r="I1252" s="85"/>
    </row>
    <row r="1253" spans="3:9" x14ac:dyDescent="0.25">
      <c r="C1253" s="24">
        <f t="shared" si="57"/>
        <v>0.86666666666666381</v>
      </c>
      <c r="D1253" s="24">
        <f t="shared" si="58"/>
        <v>1.2000000000000288</v>
      </c>
      <c r="E1253" s="25">
        <f>('DAT IR'!$C$3) + ('DAT IR'!W253*(1-EXP(-'DAT IR'!$P253*24*(D1253-$D$1250)))) + (('DAT IR'!$X253-'DAT IR'!$C$3)*EXP(-'DAT IR'!$P253*24*(D1253-D1250)))</f>
        <v>4205.2875257418846</v>
      </c>
      <c r="F1253" s="23"/>
      <c r="G1253" s="26">
        <f t="shared" si="59"/>
        <v>0.8585693995200927</v>
      </c>
      <c r="H1253" s="32"/>
      <c r="I1253" s="85"/>
    </row>
    <row r="1254" spans="3:9" x14ac:dyDescent="0.25">
      <c r="C1254" s="24">
        <f t="shared" si="57"/>
        <v>0.86736111111110825</v>
      </c>
      <c r="D1254" s="24">
        <f t="shared" si="58"/>
        <v>1.2006944444444734</v>
      </c>
      <c r="E1254" s="25">
        <f>('DAT IR'!$C$3) + ('DAT IR'!W253*(1-EXP(-'DAT IR'!$P253*24*(D1254-$D$1250)))) + (('DAT IR'!$X253-'DAT IR'!$C$3)*EXP(-'DAT IR'!$P253*24*(D1254-D1250)))</f>
        <v>4206.1446653842013</v>
      </c>
      <c r="F1254" s="23"/>
      <c r="G1254" s="26">
        <f t="shared" si="59"/>
        <v>0.85713964231672435</v>
      </c>
      <c r="H1254" s="32"/>
      <c r="I1254" s="85"/>
    </row>
    <row r="1255" spans="3:9" x14ac:dyDescent="0.25">
      <c r="C1255" s="24">
        <f t="shared" si="57"/>
        <v>0.86805555555555269</v>
      </c>
      <c r="D1255" s="24">
        <f t="shared" si="58"/>
        <v>1.2013888888889179</v>
      </c>
      <c r="E1255" s="25">
        <f>('DAT IR'!$C$3) + ('DAT IR'!W253*(1-EXP(-'DAT IR'!$P253*24*(D1255-$D$1250)))) + (('DAT IR'!$X253-'DAT IR'!$C$3)*EXP(-'DAT IR'!$P253*24*(D1255-D1250)))</f>
        <v>4207.0003776502581</v>
      </c>
      <c r="F1255" s="23"/>
      <c r="G1255" s="26">
        <f t="shared" si="59"/>
        <v>0.8557122660567984</v>
      </c>
      <c r="H1255" s="32"/>
      <c r="I1255" s="85"/>
    </row>
    <row r="1256" spans="3:9" x14ac:dyDescent="0.25">
      <c r="C1256" s="24">
        <f t="shared" si="57"/>
        <v>0.86874999999999714</v>
      </c>
      <c r="D1256" s="24">
        <f t="shared" si="58"/>
        <v>1.2020833333333625</v>
      </c>
      <c r="E1256" s="25">
        <f>('DAT IR'!$C$3) + ('DAT IR'!W254*(1-EXP(-'DAT IR'!$P254*24*(D1256-$D$1255)))) + (('DAT IR'!$X254-'DAT IR'!$C$3)*EXP(-'DAT IR'!$P254*24*(D1256-D1255)))</f>
        <v>4207.8546649170339</v>
      </c>
      <c r="F1256" s="23"/>
      <c r="G1256" s="26">
        <f t="shared" si="59"/>
        <v>0.85428726677582745</v>
      </c>
      <c r="H1256" s="32"/>
      <c r="I1256" s="85"/>
    </row>
    <row r="1257" spans="3:9" x14ac:dyDescent="0.25">
      <c r="C1257" s="24">
        <f t="shared" si="57"/>
        <v>0.86944444444444158</v>
      </c>
      <c r="D1257" s="24">
        <f t="shared" si="58"/>
        <v>1.202777777777807</v>
      </c>
      <c r="E1257" s="25">
        <f>('DAT IR'!$C$3) + ('DAT IR'!W254*(1-EXP(-'DAT IR'!$P254*24*(D1257-$D$1255)))) + (('DAT IR'!$X254-'DAT IR'!$C$3)*EXP(-'DAT IR'!$P254*24*(D1257-D1255)))</f>
        <v>4208.7075295575496</v>
      </c>
      <c r="F1257" s="23"/>
      <c r="G1257" s="26">
        <f t="shared" si="59"/>
        <v>0.85286464051569055</v>
      </c>
      <c r="H1257" s="32"/>
      <c r="I1257" s="85"/>
    </row>
    <row r="1258" spans="3:9" x14ac:dyDescent="0.25">
      <c r="C1258" s="24">
        <f t="shared" si="57"/>
        <v>0.87013888888888602</v>
      </c>
      <c r="D1258" s="24">
        <f t="shared" si="58"/>
        <v>1.2034722222222516</v>
      </c>
      <c r="E1258" s="25">
        <f>('DAT IR'!$C$3) + ('DAT IR'!W254*(1-EXP(-'DAT IR'!$P254*24*(D1258-$D$1255)))) + (('DAT IR'!$X254-'DAT IR'!$C$3)*EXP(-'DAT IR'!$P254*24*(D1258-D1255)))</f>
        <v>4209.5589739408742</v>
      </c>
      <c r="F1258" s="23"/>
      <c r="G1258" s="26">
        <f t="shared" si="59"/>
        <v>0.85144438332463324</v>
      </c>
      <c r="H1258" s="32"/>
      <c r="I1258" s="85"/>
    </row>
    <row r="1259" spans="3:9" x14ac:dyDescent="0.25">
      <c r="C1259" s="24">
        <f t="shared" si="57"/>
        <v>0.87083333333333046</v>
      </c>
      <c r="D1259" s="24">
        <f t="shared" si="58"/>
        <v>1.2041666666666961</v>
      </c>
      <c r="E1259" s="25">
        <f>('DAT IR'!$C$3) + ('DAT IR'!W254*(1-EXP(-'DAT IR'!$P254*24*(D1259-$D$1255)))) + (('DAT IR'!$X254-'DAT IR'!$C$3)*EXP(-'DAT IR'!$P254*24*(D1259-D1255)))</f>
        <v>4210.4090004321315</v>
      </c>
      <c r="F1259" s="23"/>
      <c r="G1259" s="26">
        <f t="shared" si="59"/>
        <v>0.85002649125726748</v>
      </c>
      <c r="H1259" s="32"/>
      <c r="I1259" s="85"/>
    </row>
    <row r="1260" spans="3:9" x14ac:dyDescent="0.25">
      <c r="C1260" s="24">
        <f t="shared" si="57"/>
        <v>0.8715277777777749</v>
      </c>
      <c r="D1260" s="24">
        <f t="shared" si="58"/>
        <v>1.2048611111111407</v>
      </c>
      <c r="E1260" s="25">
        <f>('DAT IR'!$C$3) + ('DAT IR'!W254*(1-EXP(-'DAT IR'!$P254*24*(D1260-$D$1255)))) + (('DAT IR'!$X254-'DAT IR'!$C$3)*EXP(-'DAT IR'!$P254*24*(D1260-D1255)))</f>
        <v>4211.2576113925061</v>
      </c>
      <c r="F1260" s="23"/>
      <c r="G1260" s="26">
        <f t="shared" si="59"/>
        <v>0.84861096037457173</v>
      </c>
      <c r="H1260" s="32"/>
      <c r="I1260" s="85"/>
    </row>
    <row r="1261" spans="3:9" x14ac:dyDescent="0.25">
      <c r="C1261" s="24">
        <f t="shared" si="57"/>
        <v>0.87222222222221935</v>
      </c>
      <c r="D1261" s="24">
        <f t="shared" si="58"/>
        <v>1.2055555555555852</v>
      </c>
      <c r="E1261" s="25">
        <f>('DAT IR'!$C$3) + ('DAT IR'!W255*(1-EXP(-'DAT IR'!$P255*24*(D1261-$D$1260)))) + (('DAT IR'!$X255-'DAT IR'!$C$3)*EXP(-'DAT IR'!$P255*24*(D1261-D1260)))</f>
        <v>4212.1048091792527</v>
      </c>
      <c r="F1261" s="23"/>
      <c r="G1261" s="26">
        <f t="shared" si="59"/>
        <v>0.84719778674661939</v>
      </c>
      <c r="H1261" s="32"/>
      <c r="I1261" s="85"/>
    </row>
    <row r="1262" spans="3:9" x14ac:dyDescent="0.25">
      <c r="C1262" s="24">
        <f t="shared" si="57"/>
        <v>0.87291666666666379</v>
      </c>
      <c r="D1262" s="24">
        <f t="shared" si="58"/>
        <v>1.2062500000000298</v>
      </c>
      <c r="E1262" s="25">
        <f>('DAT IR'!$C$3) + ('DAT IR'!W255*(1-EXP(-'DAT IR'!$P255*24*(D1262-$D$1260)))) + (('DAT IR'!$X255-'DAT IR'!$C$3)*EXP(-'DAT IR'!$P255*24*(D1262-D1260)))</f>
        <v>4212.950596145698</v>
      </c>
      <c r="F1262" s="23"/>
      <c r="G1262" s="26">
        <f t="shared" si="59"/>
        <v>0.84578696644530282</v>
      </c>
      <c r="H1262" s="32"/>
      <c r="I1262" s="85"/>
    </row>
    <row r="1263" spans="3:9" x14ac:dyDescent="0.25">
      <c r="C1263" s="24">
        <f t="shared" si="57"/>
        <v>0.87361111111110823</v>
      </c>
      <c r="D1263" s="24">
        <f t="shared" si="58"/>
        <v>1.2069444444444744</v>
      </c>
      <c r="E1263" s="25">
        <f>('DAT IR'!$C$3) + ('DAT IR'!W255*(1-EXP(-'DAT IR'!$P255*24*(D1263-$D$1260)))) + (('DAT IR'!$X255-'DAT IR'!$C$3)*EXP(-'DAT IR'!$P255*24*(D1263-D1260)))</f>
        <v>4213.7949746412505</v>
      </c>
      <c r="F1263" s="23"/>
      <c r="G1263" s="26">
        <f t="shared" si="59"/>
        <v>0.84437849555251887</v>
      </c>
      <c r="H1263" s="32"/>
      <c r="I1263" s="85"/>
    </row>
    <row r="1264" spans="3:9" x14ac:dyDescent="0.25">
      <c r="C1264" s="24">
        <f t="shared" si="57"/>
        <v>0.87430555555555267</v>
      </c>
      <c r="D1264" s="24">
        <f t="shared" si="58"/>
        <v>1.2076388888889189</v>
      </c>
      <c r="E1264" s="25">
        <f>('DAT IR'!$C$3) + ('DAT IR'!W255*(1-EXP(-'DAT IR'!$P255*24*(D1264-$D$1260)))) + (('DAT IR'!$X255-'DAT IR'!$C$3)*EXP(-'DAT IR'!$P255*24*(D1264-D1260)))</f>
        <v>4214.637947011408</v>
      </c>
      <c r="F1264" s="23"/>
      <c r="G1264" s="26">
        <f t="shared" si="59"/>
        <v>0.84297237015744031</v>
      </c>
      <c r="H1264" s="32"/>
      <c r="I1264" s="85"/>
    </row>
    <row r="1265" spans="1:9" x14ac:dyDescent="0.25">
      <c r="A1265" s="19"/>
      <c r="B1265" s="19"/>
      <c r="C1265" s="34">
        <f t="shared" si="57"/>
        <v>0.87499999999999711</v>
      </c>
      <c r="D1265" s="34">
        <f t="shared" si="58"/>
        <v>1.2083333333333635</v>
      </c>
      <c r="E1265" s="35">
        <f>('DAT IR'!$C$3) + ('DAT IR'!W255*(1-EXP(-'DAT IR'!$P255*24*(D1265-$D$1260)))) + (('DAT IR'!$X255-'DAT IR'!$C$3)*EXP(-'DAT IR'!$P255*24*(D1265-D1260)))</f>
        <v>4215.4795155977599</v>
      </c>
      <c r="F1265" s="30"/>
      <c r="G1265" s="36">
        <f t="shared" si="59"/>
        <v>0.84156858635196841</v>
      </c>
      <c r="H1265" s="32"/>
      <c r="I1265" s="85"/>
    </row>
    <row r="1266" spans="1:9" x14ac:dyDescent="0.25">
      <c r="C1266" s="24">
        <f t="shared" si="57"/>
        <v>0.87569444444444156</v>
      </c>
      <c r="D1266" s="24">
        <f t="shared" si="58"/>
        <v>1.209027777777808</v>
      </c>
      <c r="E1266" s="25">
        <f>('DAT IR'!$C$3) + ('DAT IR'!W256*(1-EXP(-'DAT IR'!$P256*24*(D1266-$D$1265)))) + (('DAT IR'!$X256-'DAT IR'!$C$3)*EXP(-'DAT IR'!$P256*24*(D1266-D1265)))</f>
        <v>4216.319682737997</v>
      </c>
      <c r="F1266" s="23" t="s">
        <v>178</v>
      </c>
      <c r="G1266" s="26">
        <f t="shared" si="59"/>
        <v>0.84016714023709937</v>
      </c>
      <c r="H1266" s="32"/>
      <c r="I1266" s="85"/>
    </row>
    <row r="1267" spans="1:9" x14ac:dyDescent="0.25">
      <c r="C1267" s="24">
        <f t="shared" si="57"/>
        <v>0.876388888888886</v>
      </c>
      <c r="D1267" s="24">
        <f t="shared" si="58"/>
        <v>1.2097222222222526</v>
      </c>
      <c r="E1267" s="25">
        <f>('DAT IR'!$C$3) + ('DAT IR'!W256*(1-EXP(-'DAT IR'!$P256*24*(D1267-$D$1265)))) + (('DAT IR'!$X256-'DAT IR'!$C$3)*EXP(-'DAT IR'!$P256*24*(D1267-D1265)))</f>
        <v>4217.1584507659181</v>
      </c>
      <c r="F1267" s="23"/>
      <c r="G1267" s="26">
        <f t="shared" si="59"/>
        <v>0.83876802792110539</v>
      </c>
      <c r="H1267" s="32"/>
      <c r="I1267" s="85"/>
    </row>
    <row r="1268" spans="1:9" x14ac:dyDescent="0.25">
      <c r="C1268" s="24">
        <f t="shared" si="57"/>
        <v>0.87708333333333044</v>
      </c>
      <c r="D1268" s="24">
        <f t="shared" si="58"/>
        <v>1.2104166666666971</v>
      </c>
      <c r="E1268" s="25">
        <f>('DAT IR'!$C$3) + ('DAT IR'!W256*(1-EXP(-'DAT IR'!$P256*24*(D1268-$D$1265)))) + (('DAT IR'!$X256-'DAT IR'!$C$3)*EXP(-'DAT IR'!$P256*24*(D1268-D1265)))</f>
        <v>4217.995822011434</v>
      </c>
      <c r="F1268" s="23"/>
      <c r="G1268" s="26">
        <f t="shared" si="59"/>
        <v>0.83737124551589659</v>
      </c>
      <c r="H1268" s="32"/>
      <c r="I1268" s="85"/>
    </row>
    <row r="1269" spans="1:9" x14ac:dyDescent="0.25">
      <c r="C1269" s="24">
        <f t="shared" si="57"/>
        <v>0.87777777777777488</v>
      </c>
      <c r="D1269" s="24">
        <f t="shared" si="58"/>
        <v>1.2111111111111417</v>
      </c>
      <c r="E1269" s="25">
        <f>('DAT IR'!$C$3) + ('DAT IR'!W256*(1-EXP(-'DAT IR'!$P256*24*(D1269-$D$1265)))) + (('DAT IR'!$X256-'DAT IR'!$C$3)*EXP(-'DAT IR'!$P256*24*(D1269-D1265)))</f>
        <v>4218.8317988005783</v>
      </c>
      <c r="F1269" s="23"/>
      <c r="G1269" s="26">
        <f t="shared" si="59"/>
        <v>0.83597678914429707</v>
      </c>
      <c r="H1269" s="32"/>
      <c r="I1269" s="85"/>
    </row>
    <row r="1270" spans="1:9" x14ac:dyDescent="0.25">
      <c r="C1270" s="24">
        <f t="shared" si="57"/>
        <v>0.87847222222221932</v>
      </c>
      <c r="D1270" s="24">
        <f t="shared" si="58"/>
        <v>1.2118055555555862</v>
      </c>
      <c r="E1270" s="25">
        <f>('DAT IR'!$C$3) + ('DAT IR'!W256*(1-EXP(-'DAT IR'!$P256*24*(D1270-$D$1265)))) + (('DAT IR'!$X256-'DAT IR'!$C$3)*EXP(-'DAT IR'!$P256*24*(D1270-D1265)))</f>
        <v>4219.6663834555075</v>
      </c>
      <c r="F1270" s="23"/>
      <c r="G1270" s="26">
        <f t="shared" si="59"/>
        <v>0.83458465492913092</v>
      </c>
      <c r="H1270" s="32"/>
      <c r="I1270" s="85"/>
    </row>
    <row r="1271" spans="1:9" x14ac:dyDescent="0.25">
      <c r="C1271" s="24">
        <f t="shared" si="57"/>
        <v>0.87916666666666377</v>
      </c>
      <c r="D1271" s="24">
        <f t="shared" si="58"/>
        <v>1.2125000000000308</v>
      </c>
      <c r="E1271" s="25">
        <f>('DAT IR'!$C$3) + ('DAT IR'!W257*(1-EXP(-'DAT IR'!$P257*24*(D1271-$D$1270)))) + (('DAT IR'!$X257-'DAT IR'!$C$3)*EXP(-'DAT IR'!$P257*24*(D1271-D1270)))</f>
        <v>4220.4995782945134</v>
      </c>
      <c r="F1271" s="23"/>
      <c r="G1271" s="26">
        <f t="shared" si="59"/>
        <v>0.83319483900595515</v>
      </c>
      <c r="H1271" s="32"/>
      <c r="I1271" s="85"/>
    </row>
    <row r="1272" spans="1:9" x14ac:dyDescent="0.25">
      <c r="C1272" s="24">
        <f t="shared" si="57"/>
        <v>0.87986111111110821</v>
      </c>
      <c r="D1272" s="24">
        <f t="shared" si="58"/>
        <v>1.2131944444444753</v>
      </c>
      <c r="E1272" s="25">
        <f>('DAT IR'!$C$3) + ('DAT IR'!W257*(1-EXP(-'DAT IR'!$P257*24*(D1272-$D$1270)))) + (('DAT IR'!$X257-'DAT IR'!$C$3)*EXP(-'DAT IR'!$P257*24*(D1272-D1270)))</f>
        <v>4221.3313856320265</v>
      </c>
      <c r="F1272" s="23"/>
      <c r="G1272" s="26">
        <f t="shared" si="59"/>
        <v>0.83180733751305524</v>
      </c>
      <c r="H1272" s="32"/>
      <c r="I1272" s="85"/>
    </row>
    <row r="1273" spans="1:9" x14ac:dyDescent="0.25">
      <c r="C1273" s="24">
        <f t="shared" si="57"/>
        <v>0.88055555555555265</v>
      </c>
      <c r="D1273" s="24">
        <f t="shared" si="58"/>
        <v>1.2138888888889199</v>
      </c>
      <c r="E1273" s="25">
        <f>('DAT IR'!$C$3) + ('DAT IR'!W257*(1-EXP(-'DAT IR'!$P257*24*(D1273-$D$1270)))) + (('DAT IR'!$X257-'DAT IR'!$C$3)*EXP(-'DAT IR'!$P257*24*(D1273-D1270)))</f>
        <v>4222.1618077786243</v>
      </c>
      <c r="F1273" s="23"/>
      <c r="G1273" s="26">
        <f t="shared" si="59"/>
        <v>0.83042214659781166</v>
      </c>
      <c r="H1273" s="32"/>
      <c r="I1273" s="85"/>
    </row>
    <row r="1274" spans="1:9" x14ac:dyDescent="0.25">
      <c r="C1274" s="24">
        <f t="shared" si="57"/>
        <v>0.88124999999999709</v>
      </c>
      <c r="D1274" s="24">
        <f t="shared" si="58"/>
        <v>1.2145833333333644</v>
      </c>
      <c r="E1274" s="25">
        <f>('DAT IR'!$C$3) + ('DAT IR'!W257*(1-EXP(-'DAT IR'!$P257*24*(D1274-$D$1270)))) + (('DAT IR'!$X257-'DAT IR'!$C$3)*EXP(-'DAT IR'!$P257*24*(D1274-D1270)))</f>
        <v>4222.9908470410337</v>
      </c>
      <c r="F1274" s="23"/>
      <c r="G1274" s="26">
        <f t="shared" si="59"/>
        <v>0.82903926240942383</v>
      </c>
      <c r="H1274" s="32"/>
      <c r="I1274" s="85"/>
    </row>
    <row r="1275" spans="1:9" x14ac:dyDescent="0.25">
      <c r="C1275" s="24">
        <f t="shared" si="57"/>
        <v>0.88194444444444153</v>
      </c>
      <c r="D1275" s="24">
        <f t="shared" si="58"/>
        <v>1.215277777777809</v>
      </c>
      <c r="E1275" s="25">
        <f>('DAT IR'!$C$3) + ('DAT IR'!W257*(1-EXP(-'DAT IR'!$P257*24*(D1275-$D$1270)))) + (('DAT IR'!$X257-'DAT IR'!$C$3)*EXP(-'DAT IR'!$P257*24*(D1275-D1270)))</f>
        <v>4223.8185057221435</v>
      </c>
      <c r="F1275" s="23"/>
      <c r="G1275" s="26">
        <f t="shared" si="59"/>
        <v>0.8276586811098241</v>
      </c>
      <c r="H1275" s="32"/>
      <c r="I1275" s="85"/>
    </row>
    <row r="1276" spans="1:9" x14ac:dyDescent="0.25">
      <c r="C1276" s="24">
        <f t="shared" si="57"/>
        <v>0.88263888888888598</v>
      </c>
      <c r="D1276" s="24">
        <f t="shared" si="58"/>
        <v>1.2159722222222535</v>
      </c>
      <c r="E1276" s="25">
        <f>('DAT IR'!$C$3) + ('DAT IR'!W258*(1-EXP(-'DAT IR'!$P258*24*(D1276-$D$1275)))) + (('DAT IR'!$X258-'DAT IR'!$C$3)*EXP(-'DAT IR'!$P258*24*(D1276-D1275)))</f>
        <v>4224.6447861210063</v>
      </c>
      <c r="F1276" s="23"/>
      <c r="G1276" s="26">
        <f t="shared" si="59"/>
        <v>0.82628039886276383</v>
      </c>
      <c r="H1276" s="32"/>
      <c r="I1276" s="85"/>
    </row>
    <row r="1277" spans="1:9" x14ac:dyDescent="0.25">
      <c r="C1277" s="24">
        <f t="shared" si="57"/>
        <v>0.88333333333333042</v>
      </c>
      <c r="D1277" s="24">
        <f t="shared" si="58"/>
        <v>1.2166666666666981</v>
      </c>
      <c r="E1277" s="25">
        <f>('DAT IR'!$C$3) + ('DAT IR'!W258*(1-EXP(-'DAT IR'!$P258*24*(D1277-$D$1275)))) + (('DAT IR'!$X258-'DAT IR'!$C$3)*EXP(-'DAT IR'!$P258*24*(D1277-D1275)))</f>
        <v>4225.4696905328437</v>
      </c>
      <c r="F1277" s="23"/>
      <c r="G1277" s="26">
        <f t="shared" si="59"/>
        <v>0.82490441183745133</v>
      </c>
      <c r="H1277" s="32"/>
      <c r="I1277" s="85"/>
    </row>
    <row r="1278" spans="1:9" x14ac:dyDescent="0.25">
      <c r="C1278" s="24">
        <f t="shared" si="57"/>
        <v>0.88402777777777486</v>
      </c>
      <c r="D1278" s="24">
        <f t="shared" si="58"/>
        <v>1.2173611111111426</v>
      </c>
      <c r="E1278" s="25">
        <f>('DAT IR'!$C$3) + ('DAT IR'!W258*(1-EXP(-'DAT IR'!$P258*24*(D1278-$D$1275)))) + (('DAT IR'!$X258-'DAT IR'!$C$3)*EXP(-'DAT IR'!$P258*24*(D1278-D1275)))</f>
        <v>4226.2932212490605</v>
      </c>
      <c r="F1278" s="23"/>
      <c r="G1278" s="26">
        <f t="shared" si="59"/>
        <v>0.82353071621673735</v>
      </c>
      <c r="H1278" s="32"/>
      <c r="I1278" s="85"/>
    </row>
    <row r="1279" spans="1:9" x14ac:dyDescent="0.25">
      <c r="C1279" s="24">
        <f t="shared" si="57"/>
        <v>0.8847222222222193</v>
      </c>
      <c r="D1279" s="24">
        <f t="shared" si="58"/>
        <v>1.2180555555555872</v>
      </c>
      <c r="E1279" s="25">
        <f>('DAT IR'!$C$3) + ('DAT IR'!W258*(1-EXP(-'DAT IR'!$P258*24*(D1279-$D$1275)))) + (('DAT IR'!$X258-'DAT IR'!$C$3)*EXP(-'DAT IR'!$P258*24*(D1279-D1275)))</f>
        <v>4227.1153805572412</v>
      </c>
      <c r="F1279" s="23"/>
      <c r="G1279" s="26">
        <f t="shared" si="59"/>
        <v>0.82215930818074412</v>
      </c>
      <c r="H1279" s="32"/>
      <c r="I1279" s="85"/>
    </row>
    <row r="1280" spans="1:9" x14ac:dyDescent="0.25">
      <c r="C1280" s="24">
        <f t="shared" si="57"/>
        <v>0.88541666666666374</v>
      </c>
      <c r="D1280" s="24">
        <f t="shared" si="58"/>
        <v>1.2187500000000318</v>
      </c>
      <c r="E1280" s="25">
        <f>('DAT IR'!$C$3) + ('DAT IR'!W258*(1-EXP(-'DAT IR'!$P258*24*(D1280-$D$1275)))) + (('DAT IR'!$X258-'DAT IR'!$C$3)*EXP(-'DAT IR'!$P258*24*(D1280-D1275)))</f>
        <v>4227.9361707411617</v>
      </c>
      <c r="F1280" s="23"/>
      <c r="G1280" s="26">
        <f t="shared" si="59"/>
        <v>0.82079018392050784</v>
      </c>
      <c r="H1280" s="32"/>
      <c r="I1280" s="85"/>
    </row>
    <row r="1281" spans="3:9" x14ac:dyDescent="0.25">
      <c r="C1281" s="24">
        <f t="shared" si="57"/>
        <v>0.88611111111110819</v>
      </c>
      <c r="D1281" s="24">
        <f t="shared" si="58"/>
        <v>1.2194444444444763</v>
      </c>
      <c r="E1281" s="25">
        <f>('DAT IR'!$C$3) + ('DAT IR'!W259*(1-EXP(-'DAT IR'!$P259*24*(D1281-$D$1280)))) + (('DAT IR'!$X259-'DAT IR'!$C$3)*EXP(-'DAT IR'!$P259*24*(D1281-D1280)))</f>
        <v>4228.7555940807961</v>
      </c>
      <c r="F1281" s="23"/>
      <c r="G1281" s="26">
        <f t="shared" si="59"/>
        <v>0.81942333963434066</v>
      </c>
      <c r="H1281" s="32"/>
      <c r="I1281" s="85"/>
    </row>
    <row r="1282" spans="3:9" x14ac:dyDescent="0.25">
      <c r="C1282" s="24">
        <f t="shared" si="57"/>
        <v>0.88680555555555263</v>
      </c>
      <c r="D1282" s="24">
        <f t="shared" si="58"/>
        <v>1.2201388888889209</v>
      </c>
      <c r="E1282" s="25">
        <f>('DAT IR'!$C$3) + ('DAT IR'!W259*(1-EXP(-'DAT IR'!$P259*24*(D1282-$D$1280)))) + (('DAT IR'!$X259-'DAT IR'!$C$3)*EXP(-'DAT IR'!$P259*24*(D1282-D1280)))</f>
        <v>4229.5736528523194</v>
      </c>
      <c r="F1282" s="23"/>
      <c r="G1282" s="26">
        <f t="shared" si="59"/>
        <v>0.81805877152328321</v>
      </c>
      <c r="H1282" s="32"/>
      <c r="I1282" s="85"/>
    </row>
    <row r="1283" spans="3:9" x14ac:dyDescent="0.25">
      <c r="C1283" s="24">
        <f t="shared" si="57"/>
        <v>0.88749999999999707</v>
      </c>
      <c r="D1283" s="24">
        <f t="shared" si="58"/>
        <v>1.2208333333333654</v>
      </c>
      <c r="E1283" s="25">
        <f>('DAT IR'!$C$3) + ('DAT IR'!W259*(1-EXP(-'DAT IR'!$P259*24*(D1283-$D$1280)))) + (('DAT IR'!$X259-'DAT IR'!$C$3)*EXP(-'DAT IR'!$P259*24*(D1283-D1280)))</f>
        <v>4230.3903493281186</v>
      </c>
      <c r="F1283" s="23"/>
      <c r="G1283" s="26">
        <f t="shared" si="59"/>
        <v>0.81669647579929006</v>
      </c>
      <c r="H1283" s="32"/>
      <c r="I1283" s="85"/>
    </row>
    <row r="1284" spans="3:9" x14ac:dyDescent="0.25">
      <c r="C1284" s="24">
        <f t="shared" si="57"/>
        <v>0.88819444444444151</v>
      </c>
      <c r="D1284" s="24">
        <f t="shared" si="58"/>
        <v>1.22152777777781</v>
      </c>
      <c r="E1284" s="25">
        <f>('DAT IR'!$C$3) + ('DAT IR'!W259*(1-EXP(-'DAT IR'!$P259*24*(D1284-$D$1280)))) + (('DAT IR'!$X259-'DAT IR'!$C$3)*EXP(-'DAT IR'!$P259*24*(D1284-D1280)))</f>
        <v>4231.2056857767966</v>
      </c>
      <c r="F1284" s="23"/>
      <c r="G1284" s="26">
        <f t="shared" si="59"/>
        <v>0.81533644867795374</v>
      </c>
      <c r="H1284" s="32"/>
      <c r="I1284" s="85"/>
    </row>
    <row r="1285" spans="3:9" x14ac:dyDescent="0.25">
      <c r="C1285" s="24">
        <f t="shared" si="57"/>
        <v>0.88888888888888595</v>
      </c>
      <c r="D1285" s="24">
        <f t="shared" si="58"/>
        <v>1.2222222222222545</v>
      </c>
      <c r="E1285" s="25">
        <f>('DAT IR'!$C$3) + ('DAT IR'!W259*(1-EXP(-'DAT IR'!$P259*24*(D1285-$D$1280)))) + (('DAT IR'!$X259-'DAT IR'!$C$3)*EXP(-'DAT IR'!$P259*24*(D1285-D1280)))</f>
        <v>4232.019664463176</v>
      </c>
      <c r="F1285" s="23"/>
      <c r="G1285" s="26">
        <f t="shared" si="59"/>
        <v>0.81397868637941428</v>
      </c>
      <c r="H1285" s="32"/>
      <c r="I1285" s="85"/>
    </row>
    <row r="1286" spans="3:9" x14ac:dyDescent="0.25">
      <c r="C1286" s="24">
        <f t="shared" ref="C1286:C1349" si="60">C1285+$B$2</f>
        <v>0.88958333333333039</v>
      </c>
      <c r="D1286" s="24">
        <f t="shared" ref="D1286:D1349" si="61">D1285+$B$2</f>
        <v>1.2229166666666991</v>
      </c>
      <c r="E1286" s="25">
        <f>('DAT IR'!$C$3) + ('DAT IR'!W260*(1-EXP(-'DAT IR'!$P260*24*(D1286-$D$1285)))) + (('DAT IR'!$X260-'DAT IR'!$C$3)*EXP(-'DAT IR'!$P260*24*(D1286-D1285)))</f>
        <v>4232.8322876483098</v>
      </c>
      <c r="F1286" s="23"/>
      <c r="G1286" s="26">
        <f t="shared" ref="G1286:G1349" si="62">E1286-E1285</f>
        <v>0.81262318513381615</v>
      </c>
      <c r="H1286" s="32"/>
      <c r="I1286" s="85"/>
    </row>
    <row r="1287" spans="3:9" x14ac:dyDescent="0.25">
      <c r="C1287" s="24">
        <f t="shared" si="60"/>
        <v>0.89027777777777484</v>
      </c>
      <c r="D1287" s="24">
        <f t="shared" si="61"/>
        <v>1.2236111111111436</v>
      </c>
      <c r="E1287" s="25">
        <f>('DAT IR'!$C$3) + ('DAT IR'!W260*(1-EXP(-'DAT IR'!$P260*24*(D1287-$D$1285)))) + (('DAT IR'!$X260-'DAT IR'!$C$3)*EXP(-'DAT IR'!$P260*24*(D1287-D1285)))</f>
        <v>4233.6435575894839</v>
      </c>
      <c r="F1287" s="23"/>
      <c r="G1287" s="26">
        <f t="shared" si="62"/>
        <v>0.81126994117403228</v>
      </c>
      <c r="H1287" s="32"/>
      <c r="I1287" s="85"/>
    </row>
    <row r="1288" spans="3:9" x14ac:dyDescent="0.25">
      <c r="C1288" s="24">
        <f t="shared" si="60"/>
        <v>0.89097222222221928</v>
      </c>
      <c r="D1288" s="24">
        <f t="shared" si="61"/>
        <v>1.2243055555555882</v>
      </c>
      <c r="E1288" s="25">
        <f>('DAT IR'!$C$3) + ('DAT IR'!W260*(1-EXP(-'DAT IR'!$P260*24*(D1288-$D$1285)))) + (('DAT IR'!$X260-'DAT IR'!$C$3)*EXP(-'DAT IR'!$P260*24*(D1288-D1285)))</f>
        <v>4234.4534765402277</v>
      </c>
      <c r="F1288" s="23"/>
      <c r="G1288" s="26">
        <f t="shared" si="62"/>
        <v>0.80991895074384956</v>
      </c>
      <c r="H1288" s="32"/>
      <c r="I1288" s="85"/>
    </row>
    <row r="1289" spans="3:9" x14ac:dyDescent="0.25">
      <c r="C1289" s="24">
        <f t="shared" si="60"/>
        <v>0.89166666666666372</v>
      </c>
      <c r="D1289" s="24">
        <f t="shared" si="61"/>
        <v>1.2250000000000327</v>
      </c>
      <c r="E1289" s="25">
        <f>('DAT IR'!$C$3) + ('DAT IR'!W260*(1-EXP(-'DAT IR'!$P260*24*(D1289-$D$1285)))) + (('DAT IR'!$X260-'DAT IR'!$C$3)*EXP(-'DAT IR'!$P260*24*(D1289-D1285)))</f>
        <v>4235.2620467503175</v>
      </c>
      <c r="F1289" s="23"/>
      <c r="G1289" s="26">
        <f t="shared" si="62"/>
        <v>0.80857021008978336</v>
      </c>
      <c r="H1289" s="32"/>
      <c r="I1289" s="85"/>
    </row>
    <row r="1290" spans="3:9" x14ac:dyDescent="0.25">
      <c r="C1290" s="24">
        <f t="shared" si="60"/>
        <v>0.89236111111110816</v>
      </c>
      <c r="D1290" s="24">
        <f t="shared" si="61"/>
        <v>1.2256944444444773</v>
      </c>
      <c r="E1290" s="25">
        <f>('DAT IR'!$C$3) + ('DAT IR'!W260*(1-EXP(-'DAT IR'!$P260*24*(D1290-$D$1285)))) + (('DAT IR'!$X260-'DAT IR'!$C$3)*EXP(-'DAT IR'!$P260*24*(D1290-D1285)))</f>
        <v>4236.0692704657804</v>
      </c>
      <c r="F1290" s="23"/>
      <c r="G1290" s="26">
        <f t="shared" si="62"/>
        <v>0.80722371546289651</v>
      </c>
      <c r="H1290" s="32"/>
      <c r="I1290" s="85"/>
    </row>
    <row r="1291" spans="3:9" x14ac:dyDescent="0.25">
      <c r="C1291" s="24">
        <f t="shared" si="60"/>
        <v>0.8930555555555526</v>
      </c>
      <c r="D1291" s="24">
        <f t="shared" si="61"/>
        <v>1.2263888888889218</v>
      </c>
      <c r="E1291" s="25">
        <f>('DAT IR'!$C$3) + ('DAT IR'!W261*(1-EXP(-'DAT IR'!$P261*24*(D1291-$D$1290)))) + (('DAT IR'!$X261-'DAT IR'!$C$3)*EXP(-'DAT IR'!$P261*24*(D1291-D1290)))</f>
        <v>4236.8751499289056</v>
      </c>
      <c r="F1291" s="23"/>
      <c r="G1291" s="26">
        <f t="shared" si="62"/>
        <v>0.80587946312516578</v>
      </c>
      <c r="H1291" s="32"/>
      <c r="I1291" s="85"/>
    </row>
    <row r="1292" spans="3:9" x14ac:dyDescent="0.25">
      <c r="C1292" s="24">
        <f t="shared" si="60"/>
        <v>0.89374999999999705</v>
      </c>
      <c r="D1292" s="24">
        <f t="shared" si="61"/>
        <v>1.2270833333333664</v>
      </c>
      <c r="E1292" s="25">
        <f>('DAT IR'!$C$3) + ('DAT IR'!W261*(1-EXP(-'DAT IR'!$P261*24*(D1292-$D$1290)))) + (('DAT IR'!$X261-'DAT IR'!$C$3)*EXP(-'DAT IR'!$P261*24*(D1292-D1290)))</f>
        <v>4237.6796873782478</v>
      </c>
      <c r="F1292" s="23"/>
      <c r="G1292" s="26">
        <f t="shared" si="62"/>
        <v>0.80453744934220595</v>
      </c>
      <c r="H1292" s="32"/>
      <c r="I1292" s="85"/>
    </row>
    <row r="1293" spans="3:9" x14ac:dyDescent="0.25">
      <c r="C1293" s="24">
        <f t="shared" si="60"/>
        <v>0.89444444444444149</v>
      </c>
      <c r="D1293" s="24">
        <f t="shared" si="61"/>
        <v>1.2277777777778109</v>
      </c>
      <c r="E1293" s="25">
        <f>('DAT IR'!$C$3) + ('DAT IR'!W261*(1-EXP(-'DAT IR'!$P261*24*(D1293-$D$1290)))) + (('DAT IR'!$X261-'DAT IR'!$C$3)*EXP(-'DAT IR'!$P261*24*(D1293-D1290)))</f>
        <v>4238.4828850486329</v>
      </c>
      <c r="F1293" s="23"/>
      <c r="G1293" s="26">
        <f t="shared" si="62"/>
        <v>0.80319767038508871</v>
      </c>
      <c r="H1293" s="32"/>
      <c r="I1293" s="85"/>
    </row>
    <row r="1294" spans="3:9" x14ac:dyDescent="0.25">
      <c r="C1294" s="24">
        <f t="shared" si="60"/>
        <v>0.89513888888888593</v>
      </c>
      <c r="D1294" s="24">
        <f t="shared" si="61"/>
        <v>1.2284722222222555</v>
      </c>
      <c r="E1294" s="25">
        <f>('DAT IR'!$C$3) + ('DAT IR'!W261*(1-EXP(-'DAT IR'!$P261*24*(D1294-$D$1290)))) + (('DAT IR'!$X261-'DAT IR'!$C$3)*EXP(-'DAT IR'!$P261*24*(D1294-D1290)))</f>
        <v>4239.2847451711677</v>
      </c>
      <c r="F1294" s="23"/>
      <c r="G1294" s="26">
        <f t="shared" si="62"/>
        <v>0.80186012253489025</v>
      </c>
      <c r="H1294" s="32"/>
      <c r="I1294" s="85"/>
    </row>
    <row r="1295" spans="3:9" x14ac:dyDescent="0.25">
      <c r="C1295" s="24">
        <f t="shared" si="60"/>
        <v>0.89583333333333037</v>
      </c>
      <c r="D1295" s="24">
        <f t="shared" si="61"/>
        <v>1.2291666666667</v>
      </c>
      <c r="E1295" s="25">
        <f>('DAT IR'!$C$3) + ('DAT IR'!W261*(1-EXP(-'DAT IR'!$P261*24*(D1295-$D$1290)))) + (('DAT IR'!$X261-'DAT IR'!$C$3)*EXP(-'DAT IR'!$P261*24*(D1295-D1290)))</f>
        <v>4240.0852699732404</v>
      </c>
      <c r="F1295" s="23"/>
      <c r="G1295" s="26">
        <f t="shared" si="62"/>
        <v>0.80052480207268673</v>
      </c>
      <c r="H1295" s="32"/>
      <c r="I1295" s="85"/>
    </row>
    <row r="1296" spans="3:9" x14ac:dyDescent="0.25">
      <c r="C1296" s="24">
        <f t="shared" si="60"/>
        <v>0.89652777777777481</v>
      </c>
      <c r="D1296" s="24">
        <f t="shared" si="61"/>
        <v>1.2298611111111446</v>
      </c>
      <c r="E1296" s="25">
        <f>('DAT IR'!$C$3) + ('DAT IR'!W262*(1-EXP(-'DAT IR'!$P262*24*(D1296-$D$1295)))) + (('DAT IR'!$X262-'DAT IR'!$C$3)*EXP(-'DAT IR'!$P262*24*(D1296-D1295)))</f>
        <v>4240.8844616785327</v>
      </c>
      <c r="F1296" s="23"/>
      <c r="G1296" s="26">
        <f t="shared" si="62"/>
        <v>0.79919170529228722</v>
      </c>
      <c r="H1296" s="32"/>
      <c r="I1296" s="85"/>
    </row>
    <row r="1297" spans="3:9" x14ac:dyDescent="0.25">
      <c r="C1297" s="24">
        <f t="shared" si="60"/>
        <v>0.89722222222221926</v>
      </c>
      <c r="D1297" s="24">
        <f t="shared" si="61"/>
        <v>1.2305555555555892</v>
      </c>
      <c r="E1297" s="25">
        <f>('DAT IR'!$C$3) + ('DAT IR'!W262*(1-EXP(-'DAT IR'!$P262*24*(D1297-$D$1295)))) + (('DAT IR'!$X262-'DAT IR'!$C$3)*EXP(-'DAT IR'!$P262*24*(D1297-D1295)))</f>
        <v>4241.6823225070211</v>
      </c>
      <c r="F1297" s="23"/>
      <c r="G1297" s="26">
        <f t="shared" si="62"/>
        <v>0.79786082848841033</v>
      </c>
      <c r="H1297" s="32"/>
      <c r="I1297" s="85"/>
    </row>
    <row r="1298" spans="3:9" x14ac:dyDescent="0.25">
      <c r="C1298" s="24">
        <f t="shared" si="60"/>
        <v>0.8979166666666637</v>
      </c>
      <c r="D1298" s="24">
        <f t="shared" si="61"/>
        <v>1.2312500000000337</v>
      </c>
      <c r="E1298" s="25">
        <f>('DAT IR'!$C$3) + ('DAT IR'!W262*(1-EXP(-'DAT IR'!$P262*24*(D1298-$D$1295)))) + (('DAT IR'!$X262-'DAT IR'!$C$3)*EXP(-'DAT IR'!$P262*24*(D1298-D1295)))</f>
        <v>4242.4788546749878</v>
      </c>
      <c r="F1298" s="23"/>
      <c r="G1298" s="26">
        <f t="shared" si="62"/>
        <v>0.79653216796668858</v>
      </c>
      <c r="H1298" s="32"/>
      <c r="I1298" s="85"/>
    </row>
    <row r="1299" spans="3:9" x14ac:dyDescent="0.25">
      <c r="C1299" s="24">
        <f t="shared" si="60"/>
        <v>0.89861111111110814</v>
      </c>
      <c r="D1299" s="24">
        <f t="shared" si="61"/>
        <v>1.2319444444444783</v>
      </c>
      <c r="E1299" s="25">
        <f>('DAT IR'!$C$3) + ('DAT IR'!W262*(1-EXP(-'DAT IR'!$P262*24*(D1299-$D$1295)))) + (('DAT IR'!$X262-'DAT IR'!$C$3)*EXP(-'DAT IR'!$P262*24*(D1299-D1295)))</f>
        <v>4243.2740603950206</v>
      </c>
      <c r="F1299" s="23"/>
      <c r="G1299" s="26">
        <f t="shared" si="62"/>
        <v>0.79520572003275447</v>
      </c>
      <c r="H1299" s="32"/>
      <c r="I1299" s="85"/>
    </row>
    <row r="1300" spans="3:9" x14ac:dyDescent="0.25">
      <c r="C1300" s="24">
        <f t="shared" si="60"/>
        <v>0.89930555555555258</v>
      </c>
      <c r="D1300" s="24">
        <f t="shared" si="61"/>
        <v>1.2326388888889228</v>
      </c>
      <c r="E1300" s="25">
        <f>('DAT IR'!$C$3) + ('DAT IR'!W262*(1-EXP(-'DAT IR'!$P262*24*(D1300-$D$1295)))) + (('DAT IR'!$X262-'DAT IR'!$C$3)*EXP(-'DAT IR'!$P262*24*(D1300-D1295)))</f>
        <v>4244.0679418760265</v>
      </c>
      <c r="F1300" s="23"/>
      <c r="G1300" s="26">
        <f t="shared" si="62"/>
        <v>0.79388148100588296</v>
      </c>
      <c r="H1300" s="32"/>
      <c r="I1300" s="85"/>
    </row>
    <row r="1301" spans="3:9" x14ac:dyDescent="0.25">
      <c r="C1301" s="24">
        <f t="shared" si="60"/>
        <v>0.89999999999999702</v>
      </c>
      <c r="D1301" s="24">
        <f t="shared" si="61"/>
        <v>1.2333333333333674</v>
      </c>
      <c r="E1301" s="25">
        <f>('DAT IR'!$C$3) + ('DAT IR'!W263*(1-EXP(-'DAT IR'!$P263*24*(D1301-$D$1300)))) + (('DAT IR'!$X263-'DAT IR'!$C$3)*EXP(-'DAT IR'!$P263*24*(D1301-D1300)))</f>
        <v>4244.8605013232309</v>
      </c>
      <c r="F1301" s="23"/>
      <c r="G1301" s="26">
        <f t="shared" si="62"/>
        <v>0.79255944720443949</v>
      </c>
      <c r="H1301" s="32"/>
      <c r="I1301" s="85"/>
    </row>
    <row r="1302" spans="3:9" x14ac:dyDescent="0.25">
      <c r="C1302" s="24">
        <f t="shared" si="60"/>
        <v>0.90069444444444147</v>
      </c>
      <c r="D1302" s="24">
        <f t="shared" si="61"/>
        <v>1.2340277777778119</v>
      </c>
      <c r="E1302" s="25">
        <f>('DAT IR'!$C$3) + ('DAT IR'!W263*(1-EXP(-'DAT IR'!$P263*24*(D1302-$D$1300)))) + (('DAT IR'!$X263-'DAT IR'!$C$3)*EXP(-'DAT IR'!$P263*24*(D1302-D1300)))</f>
        <v>4245.6517409381895</v>
      </c>
      <c r="F1302" s="23"/>
      <c r="G1302" s="26">
        <f t="shared" si="62"/>
        <v>0.79123961495861295</v>
      </c>
      <c r="H1302" s="32"/>
      <c r="I1302" s="85"/>
    </row>
    <row r="1303" spans="3:9" x14ac:dyDescent="0.25">
      <c r="C1303" s="24">
        <f t="shared" si="60"/>
        <v>0.90138888888888591</v>
      </c>
      <c r="D1303" s="24">
        <f t="shared" si="61"/>
        <v>1.2347222222222565</v>
      </c>
      <c r="E1303" s="25">
        <f>('DAT IR'!$C$3) + ('DAT IR'!W263*(1-EXP(-'DAT IR'!$P263*24*(D1303-$D$1300)))) + (('DAT IR'!$X263-'DAT IR'!$C$3)*EXP(-'DAT IR'!$P263*24*(D1303-D1300)))</f>
        <v>4246.4416629187899</v>
      </c>
      <c r="F1303" s="23"/>
      <c r="G1303" s="26">
        <f t="shared" si="62"/>
        <v>0.78992198060041119</v>
      </c>
      <c r="H1303" s="32"/>
      <c r="I1303" s="85"/>
    </row>
    <row r="1304" spans="3:9" x14ac:dyDescent="0.25">
      <c r="C1304" s="24">
        <f t="shared" si="60"/>
        <v>0.90208333333333035</v>
      </c>
      <c r="D1304" s="24">
        <f t="shared" si="61"/>
        <v>1.235416666666701</v>
      </c>
      <c r="E1304" s="25">
        <f>('DAT IR'!$C$3) + ('DAT IR'!W263*(1-EXP(-'DAT IR'!$P263*24*(D1304-$D$1300)))) + (('DAT IR'!$X263-'DAT IR'!$C$3)*EXP(-'DAT IR'!$P263*24*(D1304-D1300)))</f>
        <v>4247.2302694592599</v>
      </c>
      <c r="F1304" s="23"/>
      <c r="G1304" s="26">
        <f t="shared" si="62"/>
        <v>0.78860654047002754</v>
      </c>
      <c r="H1304" s="32"/>
      <c r="I1304" s="85"/>
    </row>
    <row r="1305" spans="3:9" x14ac:dyDescent="0.25">
      <c r="C1305" s="24">
        <f t="shared" si="60"/>
        <v>0.90277777777777479</v>
      </c>
      <c r="D1305" s="24">
        <f t="shared" si="61"/>
        <v>1.2361111111111456</v>
      </c>
      <c r="E1305" s="25">
        <f>('DAT IR'!$C$3) + ('DAT IR'!W263*(1-EXP(-'DAT IR'!$P263*24*(D1305-$D$1300)))) + (('DAT IR'!$X263-'DAT IR'!$C$3)*EXP(-'DAT IR'!$P263*24*(D1305-D1300)))</f>
        <v>4248.0175627501758</v>
      </c>
      <c r="F1305" s="23"/>
      <c r="G1305" s="26">
        <f t="shared" si="62"/>
        <v>0.78729329091584077</v>
      </c>
      <c r="H1305" s="32"/>
      <c r="I1305" s="85"/>
    </row>
    <row r="1306" spans="3:9" x14ac:dyDescent="0.25">
      <c r="C1306" s="24">
        <f t="shared" si="60"/>
        <v>0.90347222222221923</v>
      </c>
      <c r="D1306" s="24">
        <f t="shared" si="61"/>
        <v>1.2368055555555901</v>
      </c>
      <c r="E1306" s="25">
        <f>('DAT IR'!$C$3) + ('DAT IR'!W264*(1-EXP(-'DAT IR'!$P264*24*(D1306-$D$1305)))) + (('DAT IR'!$X264-'DAT IR'!$C$3)*EXP(-'DAT IR'!$P264*24*(D1306-D1305)))</f>
        <v>4248.803544978462</v>
      </c>
      <c r="F1306" s="23"/>
      <c r="G1306" s="26">
        <f t="shared" si="62"/>
        <v>0.78598222828622966</v>
      </c>
      <c r="H1306" s="32"/>
      <c r="I1306" s="85"/>
    </row>
    <row r="1307" spans="3:9" x14ac:dyDescent="0.25">
      <c r="C1307" s="24">
        <f t="shared" si="60"/>
        <v>0.90416666666666368</v>
      </c>
      <c r="D1307" s="24">
        <f t="shared" si="61"/>
        <v>1.2375000000000347</v>
      </c>
      <c r="E1307" s="25">
        <f>('DAT IR'!$C$3) + ('DAT IR'!W264*(1-EXP(-'DAT IR'!$P264*24*(D1307-$D$1305)))) + (('DAT IR'!$X264-'DAT IR'!$C$3)*EXP(-'DAT IR'!$P264*24*(D1307-D1305)))</f>
        <v>4249.5882183274025</v>
      </c>
      <c r="F1307" s="23"/>
      <c r="G1307" s="26">
        <f t="shared" si="62"/>
        <v>0.7846733489404869</v>
      </c>
      <c r="H1307" s="32"/>
      <c r="I1307" s="85"/>
    </row>
    <row r="1308" spans="3:9" x14ac:dyDescent="0.25">
      <c r="C1308" s="24">
        <f t="shared" si="60"/>
        <v>0.90486111111110812</v>
      </c>
      <c r="D1308" s="24">
        <f t="shared" si="61"/>
        <v>1.2381944444444792</v>
      </c>
      <c r="E1308" s="25">
        <f>('DAT IR'!$C$3) + ('DAT IR'!W264*(1-EXP(-'DAT IR'!$P264*24*(D1308-$D$1305)))) + (('DAT IR'!$X264-'DAT IR'!$C$3)*EXP(-'DAT IR'!$P264*24*(D1308-D1305)))</f>
        <v>4250.3715849766477</v>
      </c>
      <c r="F1308" s="23"/>
      <c r="G1308" s="26">
        <f t="shared" si="62"/>
        <v>0.78336664924518118</v>
      </c>
      <c r="H1308" s="32"/>
      <c r="I1308" s="85"/>
    </row>
    <row r="1309" spans="3:9" x14ac:dyDescent="0.25">
      <c r="C1309" s="24">
        <f t="shared" si="60"/>
        <v>0.90555555555555256</v>
      </c>
      <c r="D1309" s="24">
        <f t="shared" si="61"/>
        <v>1.2388888888889238</v>
      </c>
      <c r="E1309" s="25">
        <f>('DAT IR'!$C$3) + ('DAT IR'!W264*(1-EXP(-'DAT IR'!$P264*24*(D1309-$D$1305)))) + (('DAT IR'!$X264-'DAT IR'!$C$3)*EXP(-'DAT IR'!$P264*24*(D1309-D1305)))</f>
        <v>4251.1536471022164</v>
      </c>
      <c r="F1309" s="23"/>
      <c r="G1309" s="26">
        <f t="shared" si="62"/>
        <v>0.78206212556870014</v>
      </c>
      <c r="H1309" s="32"/>
      <c r="I1309" s="85"/>
    </row>
    <row r="1310" spans="3:9" x14ac:dyDescent="0.25">
      <c r="C1310" s="24">
        <f t="shared" si="60"/>
        <v>0.906249999999997</v>
      </c>
      <c r="D1310" s="24">
        <f t="shared" si="61"/>
        <v>1.2395833333333683</v>
      </c>
      <c r="E1310" s="25">
        <f>('DAT IR'!$C$3) + ('DAT IR'!W264*(1-EXP(-'DAT IR'!$P264*24*(D1310-$D$1305)))) + (('DAT IR'!$X264-'DAT IR'!$C$3)*EXP(-'DAT IR'!$P264*24*(D1310-D1305)))</f>
        <v>4251.9344068765031</v>
      </c>
      <c r="F1310" s="23"/>
      <c r="G1310" s="26">
        <f t="shared" si="62"/>
        <v>0.7807597742867074</v>
      </c>
      <c r="H1310" s="32"/>
      <c r="I1310" s="85"/>
    </row>
    <row r="1311" spans="3:9" x14ac:dyDescent="0.25">
      <c r="C1311" s="24">
        <f t="shared" si="60"/>
        <v>0.90694444444444144</v>
      </c>
      <c r="D1311" s="24">
        <f t="shared" si="61"/>
        <v>1.2402777777778129</v>
      </c>
      <c r="E1311" s="25">
        <f>('DAT IR'!$C$3) + ('DAT IR'!W265*(1-EXP(-'DAT IR'!$P265*24*(D1311-$D$1310)))) + (('DAT IR'!$X265-'DAT IR'!$C$3)*EXP(-'DAT IR'!$P265*24*(D1311-D1310)))</f>
        <v>4252.7138664682852</v>
      </c>
      <c r="F1311" s="23"/>
      <c r="G1311" s="26">
        <f t="shared" si="62"/>
        <v>0.77945959178214252</v>
      </c>
      <c r="H1311" s="32"/>
      <c r="I1311" s="85"/>
    </row>
    <row r="1312" spans="3:9" x14ac:dyDescent="0.25">
      <c r="C1312" s="24">
        <f t="shared" si="60"/>
        <v>0.90763888888888589</v>
      </c>
      <c r="D1312" s="24">
        <f t="shared" si="61"/>
        <v>1.2409722222222574</v>
      </c>
      <c r="E1312" s="25">
        <f>('DAT IR'!$C$3) + ('DAT IR'!W265*(1-EXP(-'DAT IR'!$P265*24*(D1312-$D$1310)))) + (('DAT IR'!$X265-'DAT IR'!$C$3)*EXP(-'DAT IR'!$P265*24*(D1312-D1310)))</f>
        <v>4253.4920280427295</v>
      </c>
      <c r="F1312" s="23"/>
      <c r="G1312" s="26">
        <f t="shared" si="62"/>
        <v>0.77816157444431155</v>
      </c>
      <c r="H1312" s="32"/>
      <c r="I1312" s="85"/>
    </row>
    <row r="1313" spans="3:9" x14ac:dyDescent="0.25">
      <c r="C1313" s="24">
        <f t="shared" si="60"/>
        <v>0.90833333333333033</v>
      </c>
      <c r="D1313" s="24">
        <f t="shared" si="61"/>
        <v>1.241666666666702</v>
      </c>
      <c r="E1313" s="25">
        <f>('DAT IR'!$C$3) + ('DAT IR'!W265*(1-EXP(-'DAT IR'!$P265*24*(D1313-$D$1310)))) + (('DAT IR'!$X265-'DAT IR'!$C$3)*EXP(-'DAT IR'!$P265*24*(D1313-D1310)))</f>
        <v>4254.2688937613966</v>
      </c>
      <c r="F1313" s="23"/>
      <c r="G1313" s="26">
        <f t="shared" si="62"/>
        <v>0.77686571866706799</v>
      </c>
      <c r="H1313" s="32"/>
      <c r="I1313" s="85"/>
    </row>
    <row r="1314" spans="3:9" x14ac:dyDescent="0.25">
      <c r="C1314" s="24">
        <f t="shared" si="60"/>
        <v>0.90902777777777477</v>
      </c>
      <c r="D1314" s="24">
        <f t="shared" si="61"/>
        <v>1.2423611111111466</v>
      </c>
      <c r="E1314" s="25">
        <f>('DAT IR'!$C$3) + ('DAT IR'!W265*(1-EXP(-'DAT IR'!$P265*24*(D1314-$D$1310)))) + (('DAT IR'!$X265-'DAT IR'!$C$3)*EXP(-'DAT IR'!$P265*24*(D1314-D1310)))</f>
        <v>4255.0444657822463</v>
      </c>
      <c r="F1314" s="23"/>
      <c r="G1314" s="26">
        <f t="shared" si="62"/>
        <v>0.77557202084972232</v>
      </c>
      <c r="H1314" s="32"/>
      <c r="I1314" s="85"/>
    </row>
    <row r="1315" spans="3:9" x14ac:dyDescent="0.25">
      <c r="C1315" s="24">
        <f t="shared" si="60"/>
        <v>0.90972222222221921</v>
      </c>
      <c r="D1315" s="24">
        <f t="shared" si="61"/>
        <v>1.2430555555555911</v>
      </c>
      <c r="E1315" s="25">
        <f>('DAT IR'!$C$3) + ('DAT IR'!W265*(1-EXP(-'DAT IR'!$P265*24*(D1315-$D$1310)))) + (('DAT IR'!$X265-'DAT IR'!$C$3)*EXP(-'DAT IR'!$P265*24*(D1315-D1310)))</f>
        <v>4255.818746259647</v>
      </c>
      <c r="F1315" s="23"/>
      <c r="G1315" s="26">
        <f t="shared" si="62"/>
        <v>0.77428047740067996</v>
      </c>
      <c r="H1315" s="32"/>
      <c r="I1315" s="85"/>
    </row>
    <row r="1316" spans="3:9" x14ac:dyDescent="0.25">
      <c r="C1316" s="24">
        <f t="shared" si="60"/>
        <v>0.91041666666666365</v>
      </c>
      <c r="D1316" s="24">
        <f t="shared" si="61"/>
        <v>1.2437500000000357</v>
      </c>
      <c r="E1316" s="25">
        <f>('DAT IR'!$C$3) + ('DAT IR'!W266*(1-EXP(-'DAT IR'!$P266*24*(D1316-$D$1315)))) + (('DAT IR'!$X266-'DAT IR'!$C$3)*EXP(-'DAT IR'!$P266*24*(D1316-D1315)))</f>
        <v>4256.5917373443772</v>
      </c>
      <c r="F1316" s="23"/>
      <c r="G1316" s="26">
        <f t="shared" si="62"/>
        <v>0.77299108473016531</v>
      </c>
      <c r="H1316" s="32"/>
      <c r="I1316" s="85"/>
    </row>
    <row r="1317" spans="3:9" x14ac:dyDescent="0.25">
      <c r="C1317" s="24">
        <f t="shared" si="60"/>
        <v>0.9111111111111081</v>
      </c>
      <c r="D1317" s="24">
        <f t="shared" si="61"/>
        <v>1.2444444444444802</v>
      </c>
      <c r="E1317" s="25">
        <f>('DAT IR'!$C$3) + ('DAT IR'!W266*(1-EXP(-'DAT IR'!$P266*24*(D1317-$D$1315)))) + (('DAT IR'!$X266-'DAT IR'!$C$3)*EXP(-'DAT IR'!$P266*24*(D1317-D1315)))</f>
        <v>4257.3634411836356</v>
      </c>
      <c r="F1317" s="23"/>
      <c r="G1317" s="26">
        <f t="shared" si="62"/>
        <v>0.77170383925840724</v>
      </c>
      <c r="H1317" s="32"/>
      <c r="I1317" s="85"/>
    </row>
    <row r="1318" spans="3:9" x14ac:dyDescent="0.25">
      <c r="C1318" s="24">
        <f t="shared" si="60"/>
        <v>0.91180555555555254</v>
      </c>
      <c r="D1318" s="24">
        <f t="shared" si="61"/>
        <v>1.2451388888889248</v>
      </c>
      <c r="E1318" s="25">
        <f>('DAT IR'!$C$3) + ('DAT IR'!W266*(1-EXP(-'DAT IR'!$P266*24*(D1318-$D$1315)))) + (('DAT IR'!$X266-'DAT IR'!$C$3)*EXP(-'DAT IR'!$P266*24*(D1318-D1315)))</f>
        <v>4258.1338599210439</v>
      </c>
      <c r="F1318" s="23"/>
      <c r="G1318" s="26">
        <f t="shared" si="62"/>
        <v>0.77041873740836309</v>
      </c>
      <c r="H1318" s="32"/>
      <c r="I1318" s="85"/>
    </row>
    <row r="1319" spans="3:9" x14ac:dyDescent="0.25">
      <c r="C1319" s="24">
        <f t="shared" si="60"/>
        <v>0.91249999999999698</v>
      </c>
      <c r="D1319" s="24">
        <f t="shared" si="61"/>
        <v>1.2458333333333693</v>
      </c>
      <c r="E1319" s="25">
        <f>('DAT IR'!$C$3) + ('DAT IR'!W266*(1-EXP(-'DAT IR'!$P266*24*(D1319-$D$1315)))) + (('DAT IR'!$X266-'DAT IR'!$C$3)*EXP(-'DAT IR'!$P266*24*(D1319-D1315)))</f>
        <v>4258.9029956966551</v>
      </c>
      <c r="F1319" s="23"/>
      <c r="G1319" s="26">
        <f t="shared" si="62"/>
        <v>0.76913577561117563</v>
      </c>
      <c r="H1319" s="32"/>
      <c r="I1319" s="85"/>
    </row>
    <row r="1320" spans="3:9" x14ac:dyDescent="0.25">
      <c r="C1320" s="24">
        <f t="shared" si="60"/>
        <v>0.91319444444444142</v>
      </c>
      <c r="D1320" s="24">
        <f t="shared" si="61"/>
        <v>1.2465277777778139</v>
      </c>
      <c r="E1320" s="25">
        <f>('DAT IR'!$C$3) + ('DAT IR'!W266*(1-EXP(-'DAT IR'!$P266*24*(D1320-$D$1315)))) + (('DAT IR'!$X266-'DAT IR'!$C$3)*EXP(-'DAT IR'!$P266*24*(D1320-D1315)))</f>
        <v>4259.6708506469586</v>
      </c>
      <c r="F1320" s="23"/>
      <c r="G1320" s="26">
        <f t="shared" si="62"/>
        <v>0.76785495030344464</v>
      </c>
      <c r="H1320" s="32"/>
      <c r="I1320" s="85"/>
    </row>
    <row r="1321" spans="3:9" x14ac:dyDescent="0.25">
      <c r="C1321" s="24">
        <f t="shared" si="60"/>
        <v>0.91388888888888586</v>
      </c>
      <c r="D1321" s="24">
        <f t="shared" si="61"/>
        <v>1.2472222222222584</v>
      </c>
      <c r="E1321" s="25">
        <f>('DAT IR'!$C$3) + ('DAT IR'!W267*(1-EXP(-'DAT IR'!$P267*24*(D1321-$D$1320)))) + (('DAT IR'!$X267-'DAT IR'!$C$3)*EXP(-'DAT IR'!$P267*24*(D1321-D1320)))</f>
        <v>4260.437426904884</v>
      </c>
      <c r="F1321" s="23"/>
      <c r="G1321" s="26">
        <f t="shared" si="62"/>
        <v>0.76657625792540784</v>
      </c>
      <c r="H1321" s="32"/>
      <c r="I1321" s="85"/>
    </row>
    <row r="1322" spans="3:9" x14ac:dyDescent="0.25">
      <c r="C1322" s="24">
        <f t="shared" si="60"/>
        <v>0.91458333333333031</v>
      </c>
      <c r="D1322" s="24">
        <f t="shared" si="61"/>
        <v>1.247916666666703</v>
      </c>
      <c r="E1322" s="25">
        <f>('DAT IR'!$C$3) + ('DAT IR'!W267*(1-EXP(-'DAT IR'!$P267*24*(D1322-$D$1320)))) + (('DAT IR'!$X267-'DAT IR'!$C$3)*EXP(-'DAT IR'!$P267*24*(D1322-D1320)))</f>
        <v>4261.2027265998104</v>
      </c>
      <c r="F1322" s="23"/>
      <c r="G1322" s="26">
        <f t="shared" si="62"/>
        <v>0.76529969492639793</v>
      </c>
      <c r="H1322" s="32"/>
      <c r="I1322" s="85"/>
    </row>
    <row r="1323" spans="3:9" x14ac:dyDescent="0.25">
      <c r="C1323" s="24">
        <f t="shared" si="60"/>
        <v>0.91527777777777475</v>
      </c>
      <c r="D1323" s="24">
        <f t="shared" si="61"/>
        <v>1.2486111111111475</v>
      </c>
      <c r="E1323" s="25">
        <f>('DAT IR'!$C$3) + ('DAT IR'!W267*(1-EXP(-'DAT IR'!$P267*24*(D1323-$D$1320)))) + (('DAT IR'!$X267-'DAT IR'!$C$3)*EXP(-'DAT IR'!$P267*24*(D1323-D1320)))</f>
        <v>4261.9667518575716</v>
      </c>
      <c r="F1323" s="23"/>
      <c r="G1323" s="26">
        <f t="shared" si="62"/>
        <v>0.76402525776120456</v>
      </c>
      <c r="H1323" s="32"/>
      <c r="I1323" s="85"/>
    </row>
    <row r="1324" spans="3:9" x14ac:dyDescent="0.25">
      <c r="C1324" s="24">
        <f t="shared" si="60"/>
        <v>0.91597222222221919</v>
      </c>
      <c r="D1324" s="24">
        <f t="shared" si="61"/>
        <v>1.2493055555555921</v>
      </c>
      <c r="E1324" s="25">
        <f>('DAT IR'!$C$3) + ('DAT IR'!W267*(1-EXP(-'DAT IR'!$P267*24*(D1324-$D$1320)))) + (('DAT IR'!$X267-'DAT IR'!$C$3)*EXP(-'DAT IR'!$P267*24*(D1324-D1320)))</f>
        <v>4262.7295048004607</v>
      </c>
      <c r="F1324" s="23"/>
      <c r="G1324" s="26">
        <f t="shared" si="62"/>
        <v>0.76275294288916484</v>
      </c>
      <c r="H1324" s="32"/>
      <c r="I1324" s="85"/>
    </row>
    <row r="1325" spans="3:9" x14ac:dyDescent="0.25">
      <c r="C1325" s="34">
        <f t="shared" si="60"/>
        <v>0.91666666666666363</v>
      </c>
      <c r="D1325" s="34">
        <f t="shared" si="61"/>
        <v>1.2500000000000366</v>
      </c>
      <c r="E1325" s="35">
        <f>('DAT IR'!$C$3) + ('DAT IR'!W267*(1-EXP(-'DAT IR'!$P267*24*(D1325-$D$1320)))) + (('DAT IR'!$X267-'DAT IR'!$C$3)*EXP(-'DAT IR'!$P267*24*(D1325-D1320)))</f>
        <v>4263.4909875472349</v>
      </c>
      <c r="F1325" s="30"/>
      <c r="G1325" s="36">
        <f t="shared" si="62"/>
        <v>0.76148274677416339</v>
      </c>
      <c r="H1325" s="32"/>
      <c r="I1325" s="85"/>
    </row>
    <row r="1326" spans="3:9" x14ac:dyDescent="0.25">
      <c r="C1326" s="24">
        <f t="shared" si="60"/>
        <v>0.91736111111110807</v>
      </c>
      <c r="D1326" s="24">
        <f t="shared" si="61"/>
        <v>1.2506944444444812</v>
      </c>
      <c r="E1326" s="25">
        <f>('DAT IR'!$C$3) + ('DAT IR'!W268*(1-EXP(-'DAT IR'!$P268*24*(D1326-$D$1325)))) + (('DAT IR'!$X268-'DAT IR'!$C$3)*EXP(-'DAT IR'!$P268*24*(D1326-D1325)))</f>
        <v>4264.2512022131259</v>
      </c>
      <c r="F1326" s="23" t="s">
        <v>179</v>
      </c>
      <c r="G1326" s="26">
        <f t="shared" si="62"/>
        <v>0.76021466589099873</v>
      </c>
      <c r="H1326" s="32"/>
      <c r="I1326" s="85"/>
    </row>
    <row r="1327" spans="3:9" x14ac:dyDescent="0.25">
      <c r="C1327" s="24">
        <f t="shared" si="60"/>
        <v>0.91805555555555252</v>
      </c>
      <c r="D1327" s="24">
        <f t="shared" si="61"/>
        <v>1.2513888888889257</v>
      </c>
      <c r="E1327" s="25">
        <f>('DAT IR'!$C$3) + ('DAT IR'!W268*(1-EXP(-'DAT IR'!$P268*24*(D1327-$D$1325)))) + (('DAT IR'!$X268-'DAT IR'!$C$3)*EXP(-'DAT IR'!$P268*24*(D1327-D1325)))</f>
        <v>4265.0101509098404</v>
      </c>
      <c r="F1327" s="23"/>
      <c r="G1327" s="26">
        <f t="shared" si="62"/>
        <v>0.75894869671446941</v>
      </c>
      <c r="H1327" s="32"/>
      <c r="I1327" s="85"/>
    </row>
    <row r="1328" spans="3:9" x14ac:dyDescent="0.25">
      <c r="C1328" s="24">
        <f t="shared" si="60"/>
        <v>0.91874999999999696</v>
      </c>
      <c r="D1328" s="24">
        <f t="shared" si="61"/>
        <v>1.2520833333333703</v>
      </c>
      <c r="E1328" s="25">
        <f>('DAT IR'!$C$3) + ('DAT IR'!W268*(1-EXP(-'DAT IR'!$P268*24*(D1328-$D$1325)))) + (('DAT IR'!$X268-'DAT IR'!$C$3)*EXP(-'DAT IR'!$P268*24*(D1328-D1325)))</f>
        <v>4265.7678357455716</v>
      </c>
      <c r="F1328" s="23"/>
      <c r="G1328" s="26">
        <f t="shared" si="62"/>
        <v>0.75768483573119738</v>
      </c>
      <c r="H1328" s="32"/>
      <c r="I1328" s="85"/>
    </row>
    <row r="1329" spans="3:9" x14ac:dyDescent="0.25">
      <c r="C1329" s="24">
        <f t="shared" si="60"/>
        <v>0.9194444444444414</v>
      </c>
      <c r="D1329" s="24">
        <f t="shared" si="61"/>
        <v>1.2527777777778148</v>
      </c>
      <c r="E1329" s="25">
        <f>('DAT IR'!$C$3) + ('DAT IR'!W268*(1-EXP(-'DAT IR'!$P268*24*(D1329-$D$1325)))) + (('DAT IR'!$X268-'DAT IR'!$C$3)*EXP(-'DAT IR'!$P268*24*(D1329-D1325)))</f>
        <v>4266.5242588249985</v>
      </c>
      <c r="F1329" s="23"/>
      <c r="G1329" s="26">
        <f t="shared" si="62"/>
        <v>0.75642307942689513</v>
      </c>
      <c r="H1329" s="32"/>
      <c r="I1329" s="85"/>
    </row>
    <row r="1330" spans="3:9" x14ac:dyDescent="0.25">
      <c r="C1330" s="24">
        <f t="shared" si="60"/>
        <v>0.92013888888888584</v>
      </c>
      <c r="D1330" s="24">
        <f t="shared" si="61"/>
        <v>1.2534722222222594</v>
      </c>
      <c r="E1330" s="25">
        <f>('DAT IR'!$C$3) + ('DAT IR'!W268*(1-EXP(-'DAT IR'!$P268*24*(D1330-$D$1325)))) + (('DAT IR'!$X268-'DAT IR'!$C$3)*EXP(-'DAT IR'!$P268*24*(D1330-D1325)))</f>
        <v>4267.2794222492967</v>
      </c>
      <c r="F1330" s="23"/>
      <c r="G1330" s="26">
        <f t="shared" si="62"/>
        <v>0.75516342429818906</v>
      </c>
      <c r="H1330" s="32"/>
      <c r="I1330" s="85"/>
    </row>
    <row r="1331" spans="3:9" x14ac:dyDescent="0.25">
      <c r="C1331" s="24">
        <f t="shared" si="60"/>
        <v>0.92083333333333028</v>
      </c>
      <c r="D1331" s="24">
        <f t="shared" si="61"/>
        <v>1.254166666666704</v>
      </c>
      <c r="E1331" s="25">
        <f>('DAT IR'!$C$3) + ('DAT IR'!W269*(1-EXP(-'DAT IR'!$P269*24*(D1331-$D$1330)))) + (('DAT IR'!$X269-'DAT IR'!$C$3)*EXP(-'DAT IR'!$P269*24*(D1331-D1330)))</f>
        <v>4268.0333281161438</v>
      </c>
      <c r="F1331" s="23"/>
      <c r="G1331" s="26">
        <f t="shared" si="62"/>
        <v>0.75390586684716254</v>
      </c>
      <c r="H1331" s="32"/>
      <c r="I1331" s="85"/>
    </row>
    <row r="1332" spans="3:9" x14ac:dyDescent="0.25">
      <c r="C1332" s="24">
        <f t="shared" si="60"/>
        <v>0.92152777777777473</v>
      </c>
      <c r="D1332" s="24">
        <f t="shared" si="61"/>
        <v>1.2548611111111485</v>
      </c>
      <c r="E1332" s="25">
        <f>('DAT IR'!$C$3) + ('DAT IR'!W269*(1-EXP(-'DAT IR'!$P269*24*(D1332-$D$1330)))) + (('DAT IR'!$X269-'DAT IR'!$C$3)*EXP(-'DAT IR'!$P269*24*(D1332-D1330)))</f>
        <v>4268.7859785197224</v>
      </c>
      <c r="F1332" s="23"/>
      <c r="G1332" s="26">
        <f t="shared" si="62"/>
        <v>0.75265040357862745</v>
      </c>
      <c r="H1332" s="32"/>
      <c r="I1332" s="85"/>
    </row>
    <row r="1333" spans="3:9" x14ac:dyDescent="0.25">
      <c r="C1333" s="24">
        <f t="shared" si="60"/>
        <v>0.92222222222221917</v>
      </c>
      <c r="D1333" s="24">
        <f t="shared" si="61"/>
        <v>1.2555555555555931</v>
      </c>
      <c r="E1333" s="25">
        <f>('DAT IR'!$C$3) + ('DAT IR'!W269*(1-EXP(-'DAT IR'!$P269*24*(D1333-$D$1330)))) + (('DAT IR'!$X269-'DAT IR'!$C$3)*EXP(-'DAT IR'!$P269*24*(D1333-D1330)))</f>
        <v>4269.5373755507298</v>
      </c>
      <c r="F1333" s="23"/>
      <c r="G1333" s="26">
        <f t="shared" si="62"/>
        <v>0.75139703100740007</v>
      </c>
      <c r="H1333" s="32"/>
      <c r="I1333" s="85"/>
    </row>
    <row r="1334" spans="3:9" x14ac:dyDescent="0.25">
      <c r="C1334" s="24">
        <f t="shared" si="60"/>
        <v>0.92291666666666361</v>
      </c>
      <c r="D1334" s="24">
        <f t="shared" si="61"/>
        <v>1.2562500000000376</v>
      </c>
      <c r="E1334" s="25">
        <f>('DAT IR'!$C$3) + ('DAT IR'!W269*(1-EXP(-'DAT IR'!$P269*24*(D1334-$D$1330)))) + (('DAT IR'!$X269-'DAT IR'!$C$3)*EXP(-'DAT IR'!$P269*24*(D1334-D1330)))</f>
        <v>4270.2875212963791</v>
      </c>
      <c r="F1334" s="23"/>
      <c r="G1334" s="26">
        <f t="shared" si="62"/>
        <v>0.75014574564920622</v>
      </c>
      <c r="H1334" s="32"/>
      <c r="I1334" s="85"/>
    </row>
    <row r="1335" spans="3:9" x14ac:dyDescent="0.25">
      <c r="C1335" s="24">
        <f t="shared" si="60"/>
        <v>0.92361111111110805</v>
      </c>
      <c r="D1335" s="24">
        <f t="shared" si="61"/>
        <v>1.2569444444444822</v>
      </c>
      <c r="E1335" s="25">
        <f>('DAT IR'!$C$3) + ('DAT IR'!W269*(1-EXP(-'DAT IR'!$P269*24*(D1335-$D$1330)))) + (('DAT IR'!$X269-'DAT IR'!$C$3)*EXP(-'DAT IR'!$P269*24*(D1335-D1330)))</f>
        <v>4271.0364178404097</v>
      </c>
      <c r="F1335" s="23"/>
      <c r="G1335" s="26">
        <f t="shared" si="62"/>
        <v>0.74889654403068562</v>
      </c>
      <c r="H1335" s="32"/>
      <c r="I1335" s="85"/>
    </row>
    <row r="1336" spans="3:9" x14ac:dyDescent="0.25">
      <c r="C1336" s="24">
        <f t="shared" si="60"/>
        <v>0.92430555555555249</v>
      </c>
      <c r="D1336" s="24">
        <f t="shared" si="61"/>
        <v>1.2576388888889267</v>
      </c>
      <c r="E1336" s="25">
        <f>('DAT IR'!$C$3) + ('DAT IR'!W270*(1-EXP(-'DAT IR'!$P270*24*(D1336-$D$1335)))) + (('DAT IR'!$X270-'DAT IR'!$C$3)*EXP(-'DAT IR'!$P270*24*(D1336-D1335)))</f>
        <v>4271.78406726309</v>
      </c>
      <c r="F1336" s="23"/>
      <c r="G1336" s="26">
        <f t="shared" si="62"/>
        <v>0.74764942268029699</v>
      </c>
      <c r="H1336" s="32"/>
      <c r="I1336" s="85"/>
    </row>
    <row r="1337" spans="3:9" x14ac:dyDescent="0.25">
      <c r="C1337" s="24">
        <f t="shared" si="60"/>
        <v>0.92499999999999694</v>
      </c>
      <c r="D1337" s="24">
        <f t="shared" si="61"/>
        <v>1.2583333333333713</v>
      </c>
      <c r="E1337" s="25">
        <f>('DAT IR'!$C$3) + ('DAT IR'!W270*(1-EXP(-'DAT IR'!$P270*24*(D1337-$D$1335)))) + (('DAT IR'!$X270-'DAT IR'!$C$3)*EXP(-'DAT IR'!$P270*24*(D1337-D1335)))</f>
        <v>4272.5304716412238</v>
      </c>
      <c r="F1337" s="23"/>
      <c r="G1337" s="26">
        <f t="shared" si="62"/>
        <v>0.74640437813377503</v>
      </c>
      <c r="H1337" s="32"/>
      <c r="I1337" s="85"/>
    </row>
    <row r="1338" spans="3:9" x14ac:dyDescent="0.25">
      <c r="C1338" s="24">
        <f t="shared" si="60"/>
        <v>0.92569444444444138</v>
      </c>
      <c r="D1338" s="24">
        <f t="shared" si="61"/>
        <v>1.2590277777778158</v>
      </c>
      <c r="E1338" s="25">
        <f>('DAT IR'!$C$3) + ('DAT IR'!W270*(1-EXP(-'DAT IR'!$P270*24*(D1338-$D$1335)))) + (('DAT IR'!$X270-'DAT IR'!$C$3)*EXP(-'DAT IR'!$P270*24*(D1338-D1335)))</f>
        <v>4273.2756330481589</v>
      </c>
      <c r="F1338" s="23"/>
      <c r="G1338" s="26">
        <f t="shared" si="62"/>
        <v>0.74516140693503985</v>
      </c>
      <c r="H1338" s="32"/>
      <c r="I1338" s="85"/>
    </row>
    <row r="1339" spans="3:9" x14ac:dyDescent="0.25">
      <c r="C1339" s="24">
        <f t="shared" si="60"/>
        <v>0.92638888888888582</v>
      </c>
      <c r="D1339" s="24">
        <f t="shared" si="61"/>
        <v>1.2597222222222604</v>
      </c>
      <c r="E1339" s="25">
        <f>('DAT IR'!$C$3) + ('DAT IR'!W270*(1-EXP(-'DAT IR'!$P270*24*(D1339-$D$1335)))) + (('DAT IR'!$X270-'DAT IR'!$C$3)*EXP(-'DAT IR'!$P270*24*(D1339-D1335)))</f>
        <v>4274.0195535537869</v>
      </c>
      <c r="F1339" s="23"/>
      <c r="G1339" s="26">
        <f t="shared" si="62"/>
        <v>0.7439205056280116</v>
      </c>
      <c r="H1339" s="32"/>
      <c r="I1339" s="85"/>
    </row>
    <row r="1340" spans="3:9" x14ac:dyDescent="0.25">
      <c r="C1340" s="24">
        <f t="shared" si="60"/>
        <v>0.92708333333333026</v>
      </c>
      <c r="D1340" s="24">
        <f t="shared" si="61"/>
        <v>1.2604166666667049</v>
      </c>
      <c r="E1340" s="25">
        <f>('DAT IR'!$C$3) + ('DAT IR'!W270*(1-EXP(-'DAT IR'!$P270*24*(D1340-$D$1335)))) + (('DAT IR'!$X270-'DAT IR'!$C$3)*EXP(-'DAT IR'!$P270*24*(D1340-D1335)))</f>
        <v>4274.7622352245544</v>
      </c>
      <c r="F1340" s="23"/>
      <c r="G1340" s="26">
        <f t="shared" si="62"/>
        <v>0.74268167076752434</v>
      </c>
      <c r="H1340" s="32"/>
      <c r="I1340" s="85"/>
    </row>
    <row r="1341" spans="3:9" x14ac:dyDescent="0.25">
      <c r="C1341" s="24">
        <f t="shared" si="60"/>
        <v>0.9277777777777747</v>
      </c>
      <c r="D1341" s="24">
        <f t="shared" si="61"/>
        <v>1.2611111111111495</v>
      </c>
      <c r="E1341" s="25">
        <f>('DAT IR'!$C$3) + ('DAT IR'!W271*(1-EXP(-'DAT IR'!$P271*24*(D1341-$D$1340)))) + (('DAT IR'!$X271-'DAT IR'!$C$3)*EXP(-'DAT IR'!$P271*24*(D1341-D1340)))</f>
        <v>4275.5036801234673</v>
      </c>
      <c r="F1341" s="23"/>
      <c r="G1341" s="26">
        <f t="shared" si="62"/>
        <v>0.74144489891295962</v>
      </c>
      <c r="H1341" s="32"/>
      <c r="I1341" s="85"/>
    </row>
    <row r="1342" spans="3:9" x14ac:dyDescent="0.25">
      <c r="C1342" s="24">
        <f t="shared" si="60"/>
        <v>0.92847222222221915</v>
      </c>
      <c r="D1342" s="24">
        <f t="shared" si="61"/>
        <v>1.261805555555594</v>
      </c>
      <c r="E1342" s="25">
        <f>('DAT IR'!$C$3) + ('DAT IR'!W271*(1-EXP(-'DAT IR'!$P271*24*(D1342-$D$1340)))) + (('DAT IR'!$X271-'DAT IR'!$C$3)*EXP(-'DAT IR'!$P271*24*(D1342-D1340)))</f>
        <v>4276.2438903100938</v>
      </c>
      <c r="F1342" s="23"/>
      <c r="G1342" s="26">
        <f t="shared" si="62"/>
        <v>0.74021018662642746</v>
      </c>
      <c r="H1342" s="32"/>
      <c r="I1342" s="85"/>
    </row>
    <row r="1343" spans="3:9" x14ac:dyDescent="0.25">
      <c r="C1343" s="24">
        <f t="shared" si="60"/>
        <v>0.92916666666666359</v>
      </c>
      <c r="D1343" s="24">
        <f t="shared" si="61"/>
        <v>1.2625000000000386</v>
      </c>
      <c r="E1343" s="25">
        <f>('DAT IR'!$C$3) + ('DAT IR'!W271*(1-EXP(-'DAT IR'!$P271*24*(D1343-$D$1340)))) + (('DAT IR'!$X271-'DAT IR'!$C$3)*EXP(-'DAT IR'!$P271*24*(D1343-D1340)))</f>
        <v>4276.9828678405756</v>
      </c>
      <c r="F1343" s="23"/>
      <c r="G1343" s="26">
        <f t="shared" si="62"/>
        <v>0.73897753048186132</v>
      </c>
      <c r="H1343" s="32"/>
      <c r="I1343" s="85"/>
    </row>
    <row r="1344" spans="3:9" x14ac:dyDescent="0.25">
      <c r="C1344" s="24">
        <f t="shared" si="60"/>
        <v>0.92986111111110803</v>
      </c>
      <c r="D1344" s="24">
        <f t="shared" si="61"/>
        <v>1.2631944444444831</v>
      </c>
      <c r="E1344" s="25">
        <f>('DAT IR'!$C$3) + ('DAT IR'!W271*(1-EXP(-'DAT IR'!$P271*24*(D1344-$D$1340)))) + (('DAT IR'!$X271-'DAT IR'!$C$3)*EXP(-'DAT IR'!$P271*24*(D1344-D1340)))</f>
        <v>4277.7206147676279</v>
      </c>
      <c r="F1344" s="23"/>
      <c r="G1344" s="26">
        <f t="shared" si="62"/>
        <v>0.73774692705228517</v>
      </c>
      <c r="H1344" s="32"/>
      <c r="I1344" s="85"/>
    </row>
    <row r="1345" spans="3:9" x14ac:dyDescent="0.25">
      <c r="C1345" s="24">
        <f t="shared" si="60"/>
        <v>0.93055555555555247</v>
      </c>
      <c r="D1345" s="24">
        <f t="shared" si="61"/>
        <v>1.2638888888889277</v>
      </c>
      <c r="E1345" s="25">
        <f>('DAT IR'!$C$3) + ('DAT IR'!W271*(1-EXP(-'DAT IR'!$P271*24*(D1345-$D$1340)))) + (('DAT IR'!$X271-'DAT IR'!$C$3)*EXP(-'DAT IR'!$P271*24*(D1345-D1340)))</f>
        <v>4278.4571331405477</v>
      </c>
      <c r="F1345" s="23"/>
      <c r="G1345" s="26">
        <f t="shared" si="62"/>
        <v>0.73651837291981792</v>
      </c>
      <c r="H1345" s="32"/>
      <c r="I1345" s="85"/>
    </row>
    <row r="1346" spans="3:9" x14ac:dyDescent="0.25">
      <c r="C1346" s="24">
        <f t="shared" si="60"/>
        <v>0.93124999999999691</v>
      </c>
      <c r="D1346" s="24">
        <f t="shared" si="61"/>
        <v>1.2645833333333723</v>
      </c>
      <c r="E1346" s="25">
        <f>('DAT IR'!$C$3) + ('DAT IR'!W272*(1-EXP(-'DAT IR'!$P272*24*(D1346-$D$1345)))) + (('DAT IR'!$X272-'DAT IR'!$C$3)*EXP(-'DAT IR'!$P272*24*(D1346-D1345)))</f>
        <v>4279.1924250052198</v>
      </c>
      <c r="F1346" s="23"/>
      <c r="G1346" s="26">
        <f t="shared" si="62"/>
        <v>0.73529186467203544</v>
      </c>
      <c r="H1346" s="32"/>
      <c r="I1346" s="85"/>
    </row>
    <row r="1347" spans="3:9" x14ac:dyDescent="0.25">
      <c r="C1347" s="24">
        <f t="shared" si="60"/>
        <v>0.93194444444444136</v>
      </c>
      <c r="D1347" s="24">
        <f t="shared" si="61"/>
        <v>1.2652777777778168</v>
      </c>
      <c r="E1347" s="25">
        <f>('DAT IR'!$C$3) + ('DAT IR'!W272*(1-EXP(-'DAT IR'!$P272*24*(D1347-$D$1345)))) + (('DAT IR'!$X272-'DAT IR'!$C$3)*EXP(-'DAT IR'!$P272*24*(D1347-D1345)))</f>
        <v>4279.9264924041227</v>
      </c>
      <c r="F1347" s="23"/>
      <c r="G1347" s="26">
        <f t="shared" si="62"/>
        <v>0.73406739890288009</v>
      </c>
      <c r="H1347" s="32"/>
      <c r="I1347" s="85"/>
    </row>
    <row r="1348" spans="3:9" x14ac:dyDescent="0.25">
      <c r="C1348" s="24">
        <f t="shared" si="60"/>
        <v>0.9326388888888858</v>
      </c>
      <c r="D1348" s="24">
        <f t="shared" si="61"/>
        <v>1.2659722222222614</v>
      </c>
      <c r="E1348" s="25">
        <f>('DAT IR'!$C$3) + ('DAT IR'!W272*(1-EXP(-'DAT IR'!$P272*24*(D1348-$D$1345)))) + (('DAT IR'!$X272-'DAT IR'!$C$3)*EXP(-'DAT IR'!$P272*24*(D1348-D1345)))</f>
        <v>4280.6593373763326</v>
      </c>
      <c r="F1348" s="23"/>
      <c r="G1348" s="26">
        <f t="shared" si="62"/>
        <v>0.73284497220993217</v>
      </c>
      <c r="H1348" s="32"/>
      <c r="I1348" s="85"/>
    </row>
    <row r="1349" spans="3:9" x14ac:dyDescent="0.25">
      <c r="C1349" s="24">
        <f t="shared" si="60"/>
        <v>0.93333333333333024</v>
      </c>
      <c r="D1349" s="24">
        <f t="shared" si="61"/>
        <v>1.2666666666667059</v>
      </c>
      <c r="E1349" s="25">
        <f>('DAT IR'!$C$3) + ('DAT IR'!W272*(1-EXP(-'DAT IR'!$P272*24*(D1349-$D$1345)))) + (('DAT IR'!$X272-'DAT IR'!$C$3)*EXP(-'DAT IR'!$P272*24*(D1349-D1345)))</f>
        <v>4281.3909619575297</v>
      </c>
      <c r="F1349" s="23"/>
      <c r="G1349" s="26">
        <f t="shared" si="62"/>
        <v>0.73162458119713847</v>
      </c>
      <c r="H1349" s="32"/>
      <c r="I1349" s="85"/>
    </row>
    <row r="1350" spans="3:9" x14ac:dyDescent="0.25">
      <c r="C1350" s="24">
        <f t="shared" ref="C1350:C1413" si="63">C1349+$B$2</f>
        <v>0.93402777777777468</v>
      </c>
      <c r="D1350" s="24">
        <f t="shared" ref="D1350:D1413" si="64">D1349+$B$2</f>
        <v>1.2673611111111505</v>
      </c>
      <c r="E1350" s="25">
        <f>('DAT IR'!$C$3) + ('DAT IR'!W272*(1-EXP(-'DAT IR'!$P272*24*(D1350-$D$1345)))) + (('DAT IR'!$X272-'DAT IR'!$C$3)*EXP(-'DAT IR'!$P272*24*(D1350-D1345)))</f>
        <v>4282.1213681800064</v>
      </c>
      <c r="F1350" s="23"/>
      <c r="G1350" s="26">
        <f t="shared" ref="G1350:G1413" si="65">E1350-E1349</f>
        <v>0.73040622247663123</v>
      </c>
      <c r="H1350" s="32"/>
      <c r="I1350" s="85"/>
    </row>
    <row r="1351" spans="3:9" x14ac:dyDescent="0.25">
      <c r="C1351" s="24">
        <f t="shared" si="63"/>
        <v>0.93472222222221912</v>
      </c>
      <c r="D1351" s="24">
        <f t="shared" si="64"/>
        <v>1.268055555555595</v>
      </c>
      <c r="E1351" s="25">
        <f>('DAT IR'!$C$3) + ('DAT IR'!W273*(1-EXP(-'DAT IR'!$P273*24*(D1351-$D$1350)))) + (('DAT IR'!$X273-'DAT IR'!$C$3)*EXP(-'DAT IR'!$P273*24*(D1351-D1350)))</f>
        <v>4282.8505580726687</v>
      </c>
      <c r="F1351" s="23"/>
      <c r="G1351" s="26">
        <f t="shared" si="65"/>
        <v>0.72918989266236167</v>
      </c>
      <c r="H1351" s="32"/>
      <c r="I1351" s="85"/>
    </row>
    <row r="1352" spans="3:9" x14ac:dyDescent="0.25">
      <c r="C1352" s="24">
        <f t="shared" si="63"/>
        <v>0.93541666666666357</v>
      </c>
      <c r="D1352" s="24">
        <f t="shared" si="64"/>
        <v>1.2687500000000396</v>
      </c>
      <c r="E1352" s="25">
        <f>('DAT IR'!$C$3) + ('DAT IR'!W273*(1-EXP(-'DAT IR'!$P273*24*(D1352-$D$1350)))) + (('DAT IR'!$X273-'DAT IR'!$C$3)*EXP(-'DAT IR'!$P273*24*(D1352-D1350)))</f>
        <v>4283.5785336610443</v>
      </c>
      <c r="F1352" s="23"/>
      <c r="G1352" s="26">
        <f t="shared" si="65"/>
        <v>0.72797558837555698</v>
      </c>
      <c r="H1352" s="32"/>
      <c r="I1352" s="85"/>
    </row>
    <row r="1353" spans="3:9" x14ac:dyDescent="0.25">
      <c r="C1353" s="24">
        <f t="shared" si="63"/>
        <v>0.93611111111110801</v>
      </c>
      <c r="D1353" s="24">
        <f t="shared" si="64"/>
        <v>1.2694444444444841</v>
      </c>
      <c r="E1353" s="25">
        <f>('DAT IR'!$C$3) + ('DAT IR'!W273*(1-EXP(-'DAT IR'!$P273*24*(D1353-$D$1350)))) + (('DAT IR'!$X273-'DAT IR'!$C$3)*EXP(-'DAT IR'!$P273*24*(D1353-D1350)))</f>
        <v>4284.305296967289</v>
      </c>
      <c r="F1353" s="23"/>
      <c r="G1353" s="26">
        <f t="shared" si="65"/>
        <v>0.7267633062447203</v>
      </c>
      <c r="H1353" s="32"/>
      <c r="I1353" s="85"/>
    </row>
    <row r="1354" spans="3:9" x14ac:dyDescent="0.25">
      <c r="C1354" s="24">
        <f t="shared" si="63"/>
        <v>0.93680555555555245</v>
      </c>
      <c r="D1354" s="24">
        <f t="shared" si="64"/>
        <v>1.2701388888889287</v>
      </c>
      <c r="E1354" s="25">
        <f>('DAT IR'!$C$3) + ('DAT IR'!W273*(1-EXP(-'DAT IR'!$P273*24*(D1354-$D$1350)))) + (('DAT IR'!$X273-'DAT IR'!$C$3)*EXP(-'DAT IR'!$P273*24*(D1354-D1350)))</f>
        <v>4285.0308500101892</v>
      </c>
      <c r="F1354" s="23"/>
      <c r="G1354" s="26">
        <f t="shared" si="65"/>
        <v>0.72555304290017375</v>
      </c>
      <c r="H1354" s="32"/>
      <c r="I1354" s="85"/>
    </row>
    <row r="1355" spans="3:9" x14ac:dyDescent="0.25">
      <c r="C1355" s="24">
        <f t="shared" si="63"/>
        <v>0.93749999999999689</v>
      </c>
      <c r="D1355" s="24">
        <f t="shared" si="64"/>
        <v>1.2708333333333732</v>
      </c>
      <c r="E1355" s="25">
        <f>('DAT IR'!$C$3) + ('DAT IR'!W273*(1-EXP(-'DAT IR'!$P273*24*(D1355-$D$1350)))) + (('DAT IR'!$X273-'DAT IR'!$C$3)*EXP(-'DAT IR'!$P273*24*(D1355-D1350)))</f>
        <v>4285.7551948051705</v>
      </c>
      <c r="F1355" s="23"/>
      <c r="G1355" s="26">
        <f t="shared" si="65"/>
        <v>0.72434479498133442</v>
      </c>
      <c r="H1355" s="32"/>
      <c r="I1355" s="85"/>
    </row>
    <row r="1356" spans="3:9" x14ac:dyDescent="0.25">
      <c r="C1356" s="24">
        <f t="shared" si="63"/>
        <v>0.93819444444444133</v>
      </c>
      <c r="D1356" s="24">
        <f t="shared" si="64"/>
        <v>1.2715277777778178</v>
      </c>
      <c r="E1356" s="25">
        <f>('DAT IR'!$C$3) + ('DAT IR'!W274*(1-EXP(-'DAT IR'!$P274*24*(D1356-$D$1355)))) + (('DAT IR'!$X274-'DAT IR'!$C$3)*EXP(-'DAT IR'!$P274*24*(D1356-D1355)))</f>
        <v>4286.4783333643027</v>
      </c>
      <c r="F1356" s="23"/>
      <c r="G1356" s="26">
        <f t="shared" si="65"/>
        <v>0.72313855913216685</v>
      </c>
      <c r="H1356" s="32"/>
      <c r="I1356" s="85"/>
    </row>
    <row r="1357" spans="3:9" x14ac:dyDescent="0.25">
      <c r="C1357" s="24">
        <f t="shared" si="63"/>
        <v>0.93888888888888578</v>
      </c>
      <c r="D1357" s="24">
        <f t="shared" si="64"/>
        <v>1.2722222222222623</v>
      </c>
      <c r="E1357" s="25">
        <f>('DAT IR'!$C$3) + ('DAT IR'!W274*(1-EXP(-'DAT IR'!$P274*24*(D1357-$D$1355)))) + (('DAT IR'!$X274-'DAT IR'!$C$3)*EXP(-'DAT IR'!$P274*24*(D1357-D1355)))</f>
        <v>4287.2002676963048</v>
      </c>
      <c r="F1357" s="23"/>
      <c r="G1357" s="26">
        <f t="shared" si="65"/>
        <v>0.72193433200209256</v>
      </c>
      <c r="H1357" s="32"/>
      <c r="I1357" s="85"/>
    </row>
    <row r="1358" spans="3:9" x14ac:dyDescent="0.25">
      <c r="C1358" s="24">
        <f t="shared" si="63"/>
        <v>0.93958333333333022</v>
      </c>
      <c r="D1358" s="24">
        <f t="shared" si="64"/>
        <v>1.2729166666667069</v>
      </c>
      <c r="E1358" s="25">
        <f>('DAT IR'!$C$3) + ('DAT IR'!W274*(1-EXP(-'DAT IR'!$P274*24*(D1358-$D$1355)))) + (('DAT IR'!$X274-'DAT IR'!$C$3)*EXP(-'DAT IR'!$P274*24*(D1358-D1355)))</f>
        <v>4287.9209998065498</v>
      </c>
      <c r="F1358" s="23"/>
      <c r="G1358" s="26">
        <f t="shared" si="65"/>
        <v>0.72073211024508055</v>
      </c>
      <c r="H1358" s="32"/>
      <c r="I1358" s="85"/>
    </row>
    <row r="1359" spans="3:9" x14ac:dyDescent="0.25">
      <c r="C1359" s="24">
        <f t="shared" si="63"/>
        <v>0.94027777777777466</v>
      </c>
      <c r="D1359" s="24">
        <f t="shared" si="64"/>
        <v>1.2736111111111514</v>
      </c>
      <c r="E1359" s="25">
        <f>('DAT IR'!$C$3) + ('DAT IR'!W274*(1-EXP(-'DAT IR'!$P274*24*(D1359-$D$1355)))) + (('DAT IR'!$X274-'DAT IR'!$C$3)*EXP(-'DAT IR'!$P274*24*(D1359-D1355)))</f>
        <v>4288.6405316970722</v>
      </c>
      <c r="F1359" s="23"/>
      <c r="G1359" s="26">
        <f t="shared" si="65"/>
        <v>0.71953189052237576</v>
      </c>
      <c r="H1359" s="32"/>
      <c r="I1359" s="85"/>
    </row>
    <row r="1360" spans="3:9" x14ac:dyDescent="0.25">
      <c r="C1360" s="24">
        <f t="shared" si="63"/>
        <v>0.9409722222222191</v>
      </c>
      <c r="D1360" s="24">
        <f t="shared" si="64"/>
        <v>1.274305555555596</v>
      </c>
      <c r="E1360" s="25">
        <f>('DAT IR'!$C$3) + ('DAT IR'!W274*(1-EXP(-'DAT IR'!$P274*24*(D1360-$D$1355)))) + (('DAT IR'!$X274-'DAT IR'!$C$3)*EXP(-'DAT IR'!$P274*24*(D1360-D1355)))</f>
        <v>4289.3588653665711</v>
      </c>
      <c r="F1360" s="23"/>
      <c r="G1360" s="26">
        <f t="shared" si="65"/>
        <v>0.71833366949886113</v>
      </c>
      <c r="H1360" s="32"/>
      <c r="I1360" s="85"/>
    </row>
    <row r="1361" spans="3:9" x14ac:dyDescent="0.25">
      <c r="C1361" s="24">
        <f t="shared" si="63"/>
        <v>0.94166666666666354</v>
      </c>
      <c r="D1361" s="24">
        <f t="shared" si="64"/>
        <v>1.2750000000000405</v>
      </c>
      <c r="E1361" s="25">
        <f>('DAT IR'!$C$3) + ('DAT IR'!W275*(1-EXP(-'DAT IR'!$P275*24*(D1361-$D$1360)))) + (('DAT IR'!$X275-'DAT IR'!$C$3)*EXP(-'DAT IR'!$P275*24*(D1361-D1360)))</f>
        <v>4290.0760028104196</v>
      </c>
      <c r="F1361" s="23"/>
      <c r="G1361" s="26">
        <f t="shared" si="65"/>
        <v>0.71713744384851452</v>
      </c>
      <c r="H1361" s="32"/>
      <c r="I1361" s="85"/>
    </row>
    <row r="1362" spans="3:9" x14ac:dyDescent="0.25">
      <c r="C1362" s="24">
        <f t="shared" si="63"/>
        <v>0.94236111111110799</v>
      </c>
      <c r="D1362" s="24">
        <f t="shared" si="64"/>
        <v>1.2756944444444851</v>
      </c>
      <c r="E1362" s="25">
        <f>('DAT IR'!$C$3) + ('DAT IR'!W275*(1-EXP(-'DAT IR'!$P275*24*(D1362-$D$1360)))) + (('DAT IR'!$X275-'DAT IR'!$C$3)*EXP(-'DAT IR'!$P275*24*(D1362-D1360)))</f>
        <v>4290.7919460206658</v>
      </c>
      <c r="F1362" s="23"/>
      <c r="G1362" s="26">
        <f t="shared" si="65"/>
        <v>0.71594321024622332</v>
      </c>
      <c r="H1362" s="32"/>
      <c r="I1362" s="85"/>
    </row>
    <row r="1363" spans="3:9" x14ac:dyDescent="0.25">
      <c r="C1363" s="24">
        <f t="shared" si="63"/>
        <v>0.94305555555555243</v>
      </c>
      <c r="D1363" s="24">
        <f t="shared" si="64"/>
        <v>1.2763888888889297</v>
      </c>
      <c r="E1363" s="25">
        <f>('DAT IR'!$C$3) + ('DAT IR'!W275*(1-EXP(-'DAT IR'!$P275*24*(D1363-$D$1360)))) + (('DAT IR'!$X275-'DAT IR'!$C$3)*EXP(-'DAT IR'!$P275*24*(D1363-D1360)))</f>
        <v>4291.5066969860427</v>
      </c>
      <c r="F1363" s="23"/>
      <c r="G1363" s="26">
        <f t="shared" si="65"/>
        <v>0.71475096537687932</v>
      </c>
      <c r="H1363" s="32"/>
      <c r="I1363" s="85"/>
    </row>
    <row r="1364" spans="3:9" x14ac:dyDescent="0.25">
      <c r="C1364" s="24">
        <f t="shared" si="63"/>
        <v>0.94374999999999687</v>
      </c>
      <c r="D1364" s="24">
        <f t="shared" si="64"/>
        <v>1.2770833333333742</v>
      </c>
      <c r="E1364" s="25">
        <f>('DAT IR'!$C$3) + ('DAT IR'!W275*(1-EXP(-'DAT IR'!$P275*24*(D1364-$D$1360)))) + (('DAT IR'!$X275-'DAT IR'!$C$3)*EXP(-'DAT IR'!$P275*24*(D1364-D1360)))</f>
        <v>4292.2202576919681</v>
      </c>
      <c r="F1364" s="23"/>
      <c r="G1364" s="26">
        <f t="shared" si="65"/>
        <v>0.71356070592537435</v>
      </c>
      <c r="H1364" s="32"/>
      <c r="I1364" s="85"/>
    </row>
    <row r="1365" spans="3:9" x14ac:dyDescent="0.25">
      <c r="C1365" s="24">
        <f t="shared" si="63"/>
        <v>0.94444444444444131</v>
      </c>
      <c r="D1365" s="24">
        <f t="shared" si="64"/>
        <v>1.2777777777778188</v>
      </c>
      <c r="E1365" s="25">
        <f>('DAT IR'!$C$3) + ('DAT IR'!W275*(1-EXP(-'DAT IR'!$P275*24*(D1365-$D$1360)))) + (('DAT IR'!$X275-'DAT IR'!$C$3)*EXP(-'DAT IR'!$P275*24*(D1365-D1360)))</f>
        <v>4292.9326301205574</v>
      </c>
      <c r="F1365" s="23"/>
      <c r="G1365" s="26">
        <f t="shared" si="65"/>
        <v>0.71237242858933314</v>
      </c>
      <c r="H1365" s="32"/>
      <c r="I1365" s="85"/>
    </row>
    <row r="1366" spans="3:9" x14ac:dyDescent="0.25">
      <c r="C1366" s="24">
        <f t="shared" si="63"/>
        <v>0.94513888888888575</v>
      </c>
      <c r="D1366" s="24">
        <f t="shared" si="64"/>
        <v>1.2784722222222633</v>
      </c>
      <c r="E1366" s="25">
        <f>('DAT IR'!$C$3) + ('DAT IR'!W276*(1-EXP(-'DAT IR'!$P276*24*(D1366-$D$1365)))) + (('DAT IR'!$X276-'DAT IR'!$C$3)*EXP(-'DAT IR'!$P276*24*(D1366-D1365)))</f>
        <v>4293.643816250622</v>
      </c>
      <c r="F1366" s="23"/>
      <c r="G1366" s="26">
        <f t="shared" si="65"/>
        <v>0.71118613006456144</v>
      </c>
      <c r="H1366" s="32"/>
      <c r="I1366" s="85"/>
    </row>
    <row r="1367" spans="3:9" x14ac:dyDescent="0.25">
      <c r="C1367" s="24">
        <f t="shared" si="63"/>
        <v>0.9458333333333302</v>
      </c>
      <c r="D1367" s="24">
        <f t="shared" si="64"/>
        <v>1.2791666666667079</v>
      </c>
      <c r="E1367" s="25">
        <f>('DAT IR'!$C$3) + ('DAT IR'!W276*(1-EXP(-'DAT IR'!$P276*24*(D1367-$D$1365)))) + (('DAT IR'!$X276-'DAT IR'!$C$3)*EXP(-'DAT IR'!$P276*24*(D1367-D1365)))</f>
        <v>4294.3538180576788</v>
      </c>
      <c r="F1367" s="23"/>
      <c r="G1367" s="26">
        <f t="shared" si="65"/>
        <v>0.71000180705686944</v>
      </c>
      <c r="H1367" s="32"/>
      <c r="I1367" s="85"/>
    </row>
    <row r="1368" spans="3:9" x14ac:dyDescent="0.25">
      <c r="C1368" s="24">
        <f t="shared" si="63"/>
        <v>0.94652777777777464</v>
      </c>
      <c r="D1368" s="24">
        <f t="shared" si="64"/>
        <v>1.2798611111111524</v>
      </c>
      <c r="E1368" s="25">
        <f>('DAT IR'!$C$3) + ('DAT IR'!W276*(1-EXP(-'DAT IR'!$P276*24*(D1368-$D$1365)))) + (('DAT IR'!$X276-'DAT IR'!$C$3)*EXP(-'DAT IR'!$P276*24*(D1368-D1365)))</f>
        <v>4295.0626375139582</v>
      </c>
      <c r="F1368" s="23"/>
      <c r="G1368" s="26">
        <f t="shared" si="65"/>
        <v>0.70881945627934329</v>
      </c>
      <c r="H1368" s="32"/>
      <c r="I1368" s="85"/>
    </row>
    <row r="1369" spans="3:9" x14ac:dyDescent="0.25">
      <c r="C1369" s="24">
        <f t="shared" si="63"/>
        <v>0.94722222222221908</v>
      </c>
      <c r="D1369" s="24">
        <f t="shared" si="64"/>
        <v>1.280555555555597</v>
      </c>
      <c r="E1369" s="25">
        <f>('DAT IR'!$C$3) + ('DAT IR'!W276*(1-EXP(-'DAT IR'!$P276*24*(D1369-$D$1365)))) + (('DAT IR'!$X276-'DAT IR'!$C$3)*EXP(-'DAT IR'!$P276*24*(D1369-D1365)))</f>
        <v>4295.7702765884005</v>
      </c>
      <c r="F1369" s="23"/>
      <c r="G1369" s="26">
        <f t="shared" si="65"/>
        <v>0.70763907444234064</v>
      </c>
      <c r="H1369" s="32"/>
      <c r="I1369" s="85"/>
    </row>
    <row r="1370" spans="3:9" x14ac:dyDescent="0.25">
      <c r="C1370" s="24">
        <f t="shared" si="63"/>
        <v>0.94791666666666352</v>
      </c>
      <c r="D1370" s="24">
        <f t="shared" si="64"/>
        <v>1.2812500000000415</v>
      </c>
      <c r="E1370" s="25">
        <f>('DAT IR'!$C$3) + ('DAT IR'!W276*(1-EXP(-'DAT IR'!$P276*24*(D1370-$D$1365)))) + (('DAT IR'!$X276-'DAT IR'!$C$3)*EXP(-'DAT IR'!$P276*24*(D1370-D1365)))</f>
        <v>4296.4767372466722</v>
      </c>
      <c r="F1370" s="23"/>
      <c r="G1370" s="26">
        <f t="shared" si="65"/>
        <v>0.70646065827168059</v>
      </c>
      <c r="H1370" s="32"/>
      <c r="I1370" s="85"/>
    </row>
    <row r="1371" spans="3:9" x14ac:dyDescent="0.25">
      <c r="C1371" s="24">
        <f t="shared" si="63"/>
        <v>0.94861111111110796</v>
      </c>
      <c r="D1371" s="24">
        <f t="shared" si="64"/>
        <v>1.2819444444444861</v>
      </c>
      <c r="E1371" s="25">
        <f>('DAT IR'!$C$3) + ('DAT IR'!W277*(1-EXP(-'DAT IR'!$P277*24*(D1371-$D$1370)))) + (('DAT IR'!$X277-'DAT IR'!$C$3)*EXP(-'DAT IR'!$P277*24*(D1371-D1370)))</f>
        <v>4297.1820214511636</v>
      </c>
      <c r="F1371" s="23"/>
      <c r="G1371" s="26">
        <f t="shared" si="65"/>
        <v>0.7052842044913632</v>
      </c>
      <c r="H1371" s="32"/>
      <c r="I1371" s="85"/>
    </row>
    <row r="1372" spans="3:9" x14ac:dyDescent="0.25">
      <c r="C1372" s="24">
        <f t="shared" si="63"/>
        <v>0.9493055555555524</v>
      </c>
      <c r="D1372" s="24">
        <f t="shared" si="64"/>
        <v>1.2826388888889306</v>
      </c>
      <c r="E1372" s="25">
        <f>('DAT IR'!$C$3) + ('DAT IR'!W277*(1-EXP(-'DAT IR'!$P277*24*(D1372-$D$1370)))) + (('DAT IR'!$X277-'DAT IR'!$C$3)*EXP(-'DAT IR'!$P277*24*(D1372-D1370)))</f>
        <v>4297.886131160999</v>
      </c>
      <c r="F1372" s="23"/>
      <c r="G1372" s="26">
        <f t="shared" si="65"/>
        <v>0.70410970983539301</v>
      </c>
      <c r="H1372" s="32"/>
      <c r="I1372" s="85"/>
    </row>
    <row r="1373" spans="3:9" x14ac:dyDescent="0.25">
      <c r="C1373" s="24">
        <f t="shared" si="63"/>
        <v>0.94999999999999685</v>
      </c>
      <c r="D1373" s="24">
        <f t="shared" si="64"/>
        <v>1.2833333333333752</v>
      </c>
      <c r="E1373" s="25">
        <f>('DAT IR'!$C$3) + ('DAT IR'!W277*(1-EXP(-'DAT IR'!$P277*24*(D1373-$D$1370)))) + (('DAT IR'!$X277-'DAT IR'!$C$3)*EXP(-'DAT IR'!$P277*24*(D1373-D1370)))</f>
        <v>4298.5890683320376</v>
      </c>
      <c r="F1373" s="23"/>
      <c r="G1373" s="26">
        <f t="shared" si="65"/>
        <v>0.70293717103868403</v>
      </c>
      <c r="H1373" s="32"/>
      <c r="I1373" s="85"/>
    </row>
    <row r="1374" spans="3:9" x14ac:dyDescent="0.25">
      <c r="C1374" s="24">
        <f t="shared" si="63"/>
        <v>0.95069444444444129</v>
      </c>
      <c r="D1374" s="24">
        <f t="shared" si="64"/>
        <v>1.2840277777778197</v>
      </c>
      <c r="E1374" s="25">
        <f>('DAT IR'!$C$3) + ('DAT IR'!W277*(1-EXP(-'DAT IR'!$P277*24*(D1374-$D$1370)))) + (('DAT IR'!$X277-'DAT IR'!$C$3)*EXP(-'DAT IR'!$P277*24*(D1374-D1370)))</f>
        <v>4299.2908349168847</v>
      </c>
      <c r="F1374" s="23"/>
      <c r="G1374" s="26">
        <f t="shared" si="65"/>
        <v>0.70176658484706422</v>
      </c>
      <c r="H1374" s="32"/>
      <c r="I1374" s="85"/>
    </row>
    <row r="1375" spans="3:9" x14ac:dyDescent="0.25">
      <c r="C1375" s="24">
        <f t="shared" si="63"/>
        <v>0.95138888888888573</v>
      </c>
      <c r="D1375" s="24">
        <f t="shared" si="64"/>
        <v>1.2847222222222643</v>
      </c>
      <c r="E1375" s="25">
        <f>('DAT IR'!$C$3) + ('DAT IR'!W277*(1-EXP(-'DAT IR'!$P277*24*(D1375-$D$1370)))) + (('DAT IR'!$X277-'DAT IR'!$C$3)*EXP(-'DAT IR'!$P277*24*(D1375-D1370)))</f>
        <v>4299.9914328648911</v>
      </c>
      <c r="F1375" s="23"/>
      <c r="G1375" s="26">
        <f t="shared" si="65"/>
        <v>0.70059794800636155</v>
      </c>
      <c r="H1375" s="32"/>
      <c r="I1375" s="85"/>
    </row>
    <row r="1376" spans="3:9" x14ac:dyDescent="0.25">
      <c r="C1376" s="24">
        <f t="shared" si="63"/>
        <v>0.95208333333333017</v>
      </c>
      <c r="D1376" s="24">
        <f t="shared" si="64"/>
        <v>1.2854166666667088</v>
      </c>
      <c r="E1376" s="25">
        <f>('DAT IR'!$C$3) + ('DAT IR'!W278*(1-EXP(-'DAT IR'!$P278*24*(D1376-$D$1375)))) + (('DAT IR'!$X278-'DAT IR'!$C$3)*EXP(-'DAT IR'!$P278*24*(D1376-D1375)))</f>
        <v>4300.6908641221635</v>
      </c>
      <c r="F1376" s="23"/>
      <c r="G1376" s="26">
        <f t="shared" si="65"/>
        <v>0.6994312572724084</v>
      </c>
      <c r="H1376" s="32"/>
      <c r="I1376" s="85"/>
    </row>
    <row r="1377" spans="1:9" x14ac:dyDescent="0.25">
      <c r="C1377" s="24">
        <f t="shared" si="63"/>
        <v>0.95277777777777461</v>
      </c>
      <c r="D1377" s="24">
        <f t="shared" si="64"/>
        <v>1.2861111111111534</v>
      </c>
      <c r="E1377" s="25">
        <f>('DAT IR'!$C$3) + ('DAT IR'!W278*(1-EXP(-'DAT IR'!$P278*24*(D1377-$D$1375)))) + (('DAT IR'!$X278-'DAT IR'!$C$3)*EXP(-'DAT IR'!$P278*24*(D1377-D1375)))</f>
        <v>4301.3891306315663</v>
      </c>
      <c r="F1377" s="23"/>
      <c r="G1377" s="26">
        <f t="shared" si="65"/>
        <v>0.69826650940285617</v>
      </c>
      <c r="H1377" s="32"/>
      <c r="I1377" s="85"/>
    </row>
    <row r="1378" spans="1:9" x14ac:dyDescent="0.25">
      <c r="C1378" s="24">
        <f t="shared" si="63"/>
        <v>0.95347222222221906</v>
      </c>
      <c r="D1378" s="24">
        <f t="shared" si="64"/>
        <v>1.2868055555555979</v>
      </c>
      <c r="E1378" s="25">
        <f>('DAT IR'!$C$3) + ('DAT IR'!W278*(1-EXP(-'DAT IR'!$P278*24*(D1378-$D$1375)))) + (('DAT IR'!$X278-'DAT IR'!$C$3)*EXP(-'DAT IR'!$P278*24*(D1378-D1375)))</f>
        <v>4302.086234332729</v>
      </c>
      <c r="F1378" s="23"/>
      <c r="G1378" s="26">
        <f t="shared" si="65"/>
        <v>0.69710370116263221</v>
      </c>
      <c r="H1378" s="32"/>
      <c r="I1378" s="85"/>
    </row>
    <row r="1379" spans="1:9" x14ac:dyDescent="0.25">
      <c r="C1379" s="24">
        <f t="shared" si="63"/>
        <v>0.9541666666666635</v>
      </c>
      <c r="D1379" s="24">
        <f t="shared" si="64"/>
        <v>1.2875000000000425</v>
      </c>
      <c r="E1379" s="25">
        <f>('DAT IR'!$C$3) + ('DAT IR'!W278*(1-EXP(-'DAT IR'!$P278*24*(D1379-$D$1375)))) + (('DAT IR'!$X278-'DAT IR'!$C$3)*EXP(-'DAT IR'!$P278*24*(D1379-D1375)))</f>
        <v>4302.7821771620529</v>
      </c>
      <c r="F1379" s="23"/>
      <c r="G1379" s="26">
        <f t="shared" si="65"/>
        <v>0.6959428293239398</v>
      </c>
      <c r="H1379" s="32"/>
      <c r="I1379" s="85"/>
    </row>
    <row r="1380" spans="1:9" x14ac:dyDescent="0.25">
      <c r="C1380" s="24">
        <f t="shared" si="63"/>
        <v>0.95486111111110794</v>
      </c>
      <c r="D1380" s="24">
        <f t="shared" si="64"/>
        <v>1.2881944444444871</v>
      </c>
      <c r="E1380" s="25">
        <f>('DAT IR'!$C$3) + ('DAT IR'!W278*(1-EXP(-'DAT IR'!$P278*24*(D1380-$D$1375)))) + (('DAT IR'!$X278-'DAT IR'!$C$3)*EXP(-'DAT IR'!$P278*24*(D1380-D1375)))</f>
        <v>4303.476961052711</v>
      </c>
      <c r="F1380" s="23"/>
      <c r="G1380" s="26">
        <f t="shared" si="65"/>
        <v>0.69478389065807278</v>
      </c>
      <c r="H1380" s="32"/>
      <c r="I1380" s="85"/>
    </row>
    <row r="1381" spans="1:9" x14ac:dyDescent="0.25">
      <c r="C1381" s="24">
        <f t="shared" si="63"/>
        <v>0.95555555555555238</v>
      </c>
      <c r="D1381" s="24">
        <f t="shared" si="64"/>
        <v>1.2888888888889316</v>
      </c>
      <c r="E1381" s="25">
        <f>('DAT IR'!$C$3) + ('DAT IR'!W279*(1-EXP(-'DAT IR'!$P279*24*(D1381-$D$1380)))) + (('DAT IR'!$X279-'DAT IR'!$C$3)*EXP(-'DAT IR'!$P279*24*(D1381-D1380)))</f>
        <v>4304.17058793466</v>
      </c>
      <c r="F1381" s="23"/>
      <c r="G1381" s="26">
        <f t="shared" si="65"/>
        <v>0.69362688194905786</v>
      </c>
      <c r="H1381" s="32"/>
      <c r="I1381" s="85"/>
    </row>
    <row r="1382" spans="1:9" x14ac:dyDescent="0.25">
      <c r="C1382" s="24">
        <f t="shared" si="63"/>
        <v>0.95624999999999682</v>
      </c>
      <c r="D1382" s="24">
        <f t="shared" si="64"/>
        <v>1.2895833333333762</v>
      </c>
      <c r="E1382" s="25">
        <f>('DAT IR'!$C$3) + ('DAT IR'!W279*(1-EXP(-'DAT IR'!$P279*24*(D1382-$D$1380)))) + (('DAT IR'!$X279-'DAT IR'!$C$3)*EXP(-'DAT IR'!$P279*24*(D1382-D1380)))</f>
        <v>4304.863059734641</v>
      </c>
      <c r="F1382" s="23"/>
      <c r="G1382" s="26">
        <f t="shared" si="65"/>
        <v>0.69247179998092179</v>
      </c>
      <c r="H1382" s="32"/>
      <c r="I1382" s="85"/>
    </row>
    <row r="1383" spans="1:9" x14ac:dyDescent="0.25">
      <c r="C1383" s="24">
        <f t="shared" si="63"/>
        <v>0.95694444444444127</v>
      </c>
      <c r="D1383" s="24">
        <f t="shared" si="64"/>
        <v>1.2902777777778207</v>
      </c>
      <c r="E1383" s="25">
        <f>('DAT IR'!$C$3) + ('DAT IR'!W279*(1-EXP(-'DAT IR'!$P279*24*(D1383-$D$1380)))) + (('DAT IR'!$X279-'DAT IR'!$C$3)*EXP(-'DAT IR'!$P279*24*(D1383-D1380)))</f>
        <v>4305.5543783761877</v>
      </c>
      <c r="F1383" s="23"/>
      <c r="G1383" s="26">
        <f t="shared" si="65"/>
        <v>0.69131864154678624</v>
      </c>
      <c r="H1383" s="32"/>
      <c r="I1383" s="85"/>
    </row>
    <row r="1384" spans="1:9" x14ac:dyDescent="0.25">
      <c r="C1384" s="24">
        <f t="shared" si="63"/>
        <v>0.95763888888888571</v>
      </c>
      <c r="D1384" s="24">
        <f t="shared" si="64"/>
        <v>1.2909722222222653</v>
      </c>
      <c r="E1384" s="25">
        <f>('DAT IR'!$C$3) + ('DAT IR'!W279*(1-EXP(-'DAT IR'!$P279*24*(D1384-$D$1380)))) + (('DAT IR'!$X279-'DAT IR'!$C$3)*EXP(-'DAT IR'!$P279*24*(D1384-D1380)))</f>
        <v>4306.2445457796312</v>
      </c>
      <c r="F1384" s="23"/>
      <c r="G1384" s="26">
        <f t="shared" si="65"/>
        <v>0.69016740344341088</v>
      </c>
      <c r="H1384" s="32"/>
      <c r="I1384" s="85"/>
    </row>
    <row r="1385" spans="1:9" x14ac:dyDescent="0.25">
      <c r="A1385" s="19"/>
      <c r="B1385" s="19"/>
      <c r="C1385" s="34">
        <f t="shared" si="63"/>
        <v>0.95833333333333015</v>
      </c>
      <c r="D1385" s="34">
        <f t="shared" si="64"/>
        <v>1.2916666666667098</v>
      </c>
      <c r="E1385" s="35">
        <f>('DAT IR'!$C$3) + ('DAT IR'!W279*(1-EXP(-'DAT IR'!$P279*24*(D1385-$D$1380)))) + (('DAT IR'!$X279-'DAT IR'!$C$3)*EXP(-'DAT IR'!$P279*24*(D1385-D1380)))</f>
        <v>4306.9335638621014</v>
      </c>
      <c r="F1385" s="30"/>
      <c r="G1385" s="36">
        <f t="shared" si="65"/>
        <v>0.68901808247028384</v>
      </c>
      <c r="H1385" s="32"/>
      <c r="I1385" s="85"/>
    </row>
    <row r="1386" spans="1:9" x14ac:dyDescent="0.25">
      <c r="C1386" s="24">
        <f t="shared" si="63"/>
        <v>0.95902777777777459</v>
      </c>
      <c r="D1386" s="24">
        <f t="shared" si="64"/>
        <v>1.2923611111111544</v>
      </c>
      <c r="E1386" s="25">
        <f>('DAT IR'!$C$3) + ('DAT IR'!W280*(1-EXP(-'DAT IR'!$P280*24*(D1386-$D$1385)))) + (('DAT IR'!$X280-'DAT IR'!$C$3)*EXP(-'DAT IR'!$P280*24*(D1386-D1385)))</f>
        <v>4307.6214345375392</v>
      </c>
      <c r="F1386" s="23" t="s">
        <v>180</v>
      </c>
      <c r="G1386" s="26">
        <f t="shared" si="65"/>
        <v>0.68787067543780722</v>
      </c>
      <c r="H1386" s="32"/>
      <c r="I1386" s="85"/>
    </row>
    <row r="1387" spans="1:9" x14ac:dyDescent="0.25">
      <c r="C1387" s="24">
        <f t="shared" si="63"/>
        <v>0.95972222222221903</v>
      </c>
      <c r="D1387" s="24">
        <f t="shared" si="64"/>
        <v>1.2930555555555989</v>
      </c>
      <c r="E1387" s="25">
        <f>('DAT IR'!$C$3) + ('DAT IR'!W280*(1-EXP(-'DAT IR'!$P280*24*(D1387-$D$1385)))) + (('DAT IR'!$X280-'DAT IR'!$C$3)*EXP(-'DAT IR'!$P280*24*(D1387-D1385)))</f>
        <v>4308.3081597166965</v>
      </c>
      <c r="F1387" s="23"/>
      <c r="G1387" s="26">
        <f t="shared" si="65"/>
        <v>0.68672517915729259</v>
      </c>
      <c r="H1387" s="32"/>
      <c r="I1387" s="85"/>
    </row>
    <row r="1388" spans="1:9" x14ac:dyDescent="0.25">
      <c r="C1388" s="24">
        <f t="shared" si="63"/>
        <v>0.96041666666666348</v>
      </c>
      <c r="D1388" s="24">
        <f t="shared" si="64"/>
        <v>1.2937500000000435</v>
      </c>
      <c r="E1388" s="25">
        <f>('DAT IR'!$C$3) + ('DAT IR'!W280*(1-EXP(-'DAT IR'!$P280*24*(D1388-$D$1385)))) + (('DAT IR'!$X280-'DAT IR'!$C$3)*EXP(-'DAT IR'!$P280*24*(D1388-D1385)))</f>
        <v>4308.9937413071439</v>
      </c>
      <c r="F1388" s="23"/>
      <c r="G1388" s="26">
        <f t="shared" si="65"/>
        <v>0.68558159044732747</v>
      </c>
      <c r="H1388" s="32"/>
      <c r="I1388" s="85"/>
    </row>
    <row r="1389" spans="1:9" x14ac:dyDescent="0.25">
      <c r="C1389" s="24">
        <f t="shared" si="63"/>
        <v>0.96111111111110792</v>
      </c>
      <c r="D1389" s="24">
        <f t="shared" si="64"/>
        <v>1.294444444444488</v>
      </c>
      <c r="E1389" s="25">
        <f>('DAT IR'!$C$3) + ('DAT IR'!W280*(1-EXP(-'DAT IR'!$P280*24*(D1389-$D$1385)))) + (('DAT IR'!$X280-'DAT IR'!$C$3)*EXP(-'DAT IR'!$P280*24*(D1389-D1385)))</f>
        <v>4309.6781812132749</v>
      </c>
      <c r="F1389" s="23"/>
      <c r="G1389" s="26">
        <f t="shared" si="65"/>
        <v>0.68443990613104688</v>
      </c>
      <c r="H1389" s="32"/>
      <c r="I1389" s="85"/>
    </row>
    <row r="1390" spans="1:9" x14ac:dyDescent="0.25">
      <c r="C1390" s="24">
        <f t="shared" si="63"/>
        <v>0.96180555555555236</v>
      </c>
      <c r="D1390" s="24">
        <f t="shared" si="64"/>
        <v>1.2951388888889326</v>
      </c>
      <c r="E1390" s="25">
        <f>('DAT IR'!$C$3) + ('DAT IR'!W280*(1-EXP(-'DAT IR'!$P280*24*(D1390-$D$1385)))) + (('DAT IR'!$X280-'DAT IR'!$C$3)*EXP(-'DAT IR'!$P280*24*(D1390-D1385)))</f>
        <v>4310.3614813363129</v>
      </c>
      <c r="F1390" s="23"/>
      <c r="G1390" s="26">
        <f t="shared" si="65"/>
        <v>0.68330012303795229</v>
      </c>
      <c r="H1390" s="32"/>
      <c r="I1390" s="85"/>
    </row>
    <row r="1391" spans="1:9" x14ac:dyDescent="0.25">
      <c r="C1391" s="24">
        <f t="shared" si="63"/>
        <v>0.9624999999999968</v>
      </c>
      <c r="D1391" s="24">
        <f t="shared" si="64"/>
        <v>1.2958333333333771</v>
      </c>
      <c r="E1391" s="25">
        <f>('DAT IR'!$C$3) + ('DAT IR'!W281*(1-EXP(-'DAT IR'!$P281*24*(D1391-$D$1390)))) + (('DAT IR'!$X281-'DAT IR'!$C$3)*EXP(-'DAT IR'!$P281*24*(D1391-D1390)))</f>
        <v>4311.0436435743131</v>
      </c>
      <c r="F1391" s="23"/>
      <c r="G1391" s="26">
        <f t="shared" si="65"/>
        <v>0.68216223800027365</v>
      </c>
      <c r="H1391" s="32"/>
      <c r="I1391" s="85"/>
    </row>
    <row r="1392" spans="1:9" x14ac:dyDescent="0.25">
      <c r="C1392" s="24">
        <f t="shared" si="63"/>
        <v>0.96319444444444124</v>
      </c>
      <c r="D1392" s="24">
        <f t="shared" si="64"/>
        <v>1.2965277777778217</v>
      </c>
      <c r="E1392" s="25">
        <f>('DAT IR'!$C$3) + ('DAT IR'!W281*(1-EXP(-'DAT IR'!$P281*24*(D1392-$D$1390)))) + (('DAT IR'!$X281-'DAT IR'!$C$3)*EXP(-'DAT IR'!$P281*24*(D1392-D1390)))</f>
        <v>4311.7246698221707</v>
      </c>
      <c r="F1392" s="23"/>
      <c r="G1392" s="26">
        <f t="shared" si="65"/>
        <v>0.68102624785751686</v>
      </c>
      <c r="H1392" s="32"/>
      <c r="I1392" s="85"/>
    </row>
    <row r="1393" spans="3:9" x14ac:dyDescent="0.25">
      <c r="C1393" s="24">
        <f t="shared" si="63"/>
        <v>0.96388888888888569</v>
      </c>
      <c r="D1393" s="24">
        <f t="shared" si="64"/>
        <v>1.2972222222222662</v>
      </c>
      <c r="E1393" s="25">
        <f>('DAT IR'!$C$3) + ('DAT IR'!W281*(1-EXP(-'DAT IR'!$P281*24*(D1393-$D$1390)))) + (('DAT IR'!$X281-'DAT IR'!$C$3)*EXP(-'DAT IR'!$P281*24*(D1393-D1390)))</f>
        <v>4312.4045619716271</v>
      </c>
      <c r="F1393" s="23"/>
      <c r="G1393" s="26">
        <f t="shared" si="65"/>
        <v>0.67989214945646381</v>
      </c>
      <c r="H1393" s="32"/>
      <c r="I1393" s="85"/>
    </row>
    <row r="1394" spans="3:9" x14ac:dyDescent="0.25">
      <c r="C1394" s="24">
        <f t="shared" si="63"/>
        <v>0.96458333333333013</v>
      </c>
      <c r="D1394" s="24">
        <f t="shared" si="64"/>
        <v>1.2979166666667108</v>
      </c>
      <c r="E1394" s="25">
        <f>('DAT IR'!$C$3) + ('DAT IR'!W281*(1-EXP(-'DAT IR'!$P281*24*(D1394-$D$1390)))) + (('DAT IR'!$X281-'DAT IR'!$C$3)*EXP(-'DAT IR'!$P281*24*(D1394-D1390)))</f>
        <v>4313.083321911271</v>
      </c>
      <c r="F1394" s="23"/>
      <c r="G1394" s="26">
        <f t="shared" si="65"/>
        <v>0.67875993964389636</v>
      </c>
      <c r="H1394" s="32"/>
      <c r="I1394" s="85"/>
    </row>
    <row r="1395" spans="3:9" x14ac:dyDescent="0.25">
      <c r="C1395" s="24">
        <f t="shared" si="63"/>
        <v>0.96527777777777457</v>
      </c>
      <c r="D1395" s="24">
        <f t="shared" si="64"/>
        <v>1.2986111111111553</v>
      </c>
      <c r="E1395" s="25">
        <f>('DAT IR'!$C$3) + ('DAT IR'!W281*(1-EXP(-'DAT IR'!$P281*24*(D1395-$D$1390)))) + (('DAT IR'!$X281-'DAT IR'!$C$3)*EXP(-'DAT IR'!$P281*24*(D1395-D1390)))</f>
        <v>4313.7609515265476</v>
      </c>
      <c r="F1395" s="23"/>
      <c r="G1395" s="26">
        <f t="shared" si="65"/>
        <v>0.67762961527660082</v>
      </c>
      <c r="H1395" s="32"/>
      <c r="I1395" s="85"/>
    </row>
    <row r="1396" spans="3:9" x14ac:dyDescent="0.25">
      <c r="C1396" s="24">
        <f t="shared" si="63"/>
        <v>0.96597222222221901</v>
      </c>
      <c r="D1396" s="24">
        <f t="shared" si="64"/>
        <v>1.2993055555555999</v>
      </c>
      <c r="E1396" s="25">
        <f>('DAT IR'!$C$3) + ('DAT IR'!W282*(1-EXP(-'DAT IR'!$P282*24*(D1396-$D$1395)))) + (('DAT IR'!$X282-'DAT IR'!$C$3)*EXP(-'DAT IR'!$P282*24*(D1396-D1395)))</f>
        <v>4314.4374526997617</v>
      </c>
      <c r="F1396" s="23"/>
      <c r="G1396" s="26">
        <f t="shared" si="65"/>
        <v>0.67650117321409198</v>
      </c>
      <c r="H1396" s="32"/>
      <c r="I1396" s="85"/>
    </row>
    <row r="1397" spans="3:9" x14ac:dyDescent="0.25">
      <c r="C1397" s="24">
        <f t="shared" si="63"/>
        <v>0.96666666666666345</v>
      </c>
      <c r="D1397" s="24">
        <f t="shared" si="64"/>
        <v>1.3000000000000445</v>
      </c>
      <c r="E1397" s="25">
        <f>('DAT IR'!$C$3) + ('DAT IR'!W282*(1-EXP(-'DAT IR'!$P282*24*(D1397-$D$1395)))) + (('DAT IR'!$X282-'DAT IR'!$C$3)*EXP(-'DAT IR'!$P282*24*(D1397-D1395)))</f>
        <v>4315.112827310083</v>
      </c>
      <c r="F1397" s="23"/>
      <c r="G1397" s="26">
        <f t="shared" si="65"/>
        <v>0.67537461032134161</v>
      </c>
      <c r="H1397" s="32"/>
      <c r="I1397" s="85"/>
    </row>
    <row r="1398" spans="3:9" x14ac:dyDescent="0.25">
      <c r="C1398" s="24">
        <f t="shared" si="63"/>
        <v>0.9673611111111079</v>
      </c>
      <c r="D1398" s="24">
        <f t="shared" si="64"/>
        <v>1.300694444444489</v>
      </c>
      <c r="E1398" s="25">
        <f>('DAT IR'!$C$3) + ('DAT IR'!W282*(1-EXP(-'DAT IR'!$P282*24*(D1398-$D$1395)))) + (('DAT IR'!$X282-'DAT IR'!$C$3)*EXP(-'DAT IR'!$P282*24*(D1398-D1395)))</f>
        <v>4315.7870772335536</v>
      </c>
      <c r="F1398" s="23"/>
      <c r="G1398" s="26">
        <f t="shared" si="65"/>
        <v>0.67424992347059742</v>
      </c>
      <c r="H1398" s="32"/>
      <c r="I1398" s="85"/>
    </row>
    <row r="1399" spans="3:9" x14ac:dyDescent="0.25">
      <c r="C1399" s="24">
        <f t="shared" si="63"/>
        <v>0.96805555555555234</v>
      </c>
      <c r="D1399" s="24">
        <f t="shared" si="64"/>
        <v>1.3013888888889336</v>
      </c>
      <c r="E1399" s="25">
        <f>('DAT IR'!$C$3) + ('DAT IR'!W282*(1-EXP(-'DAT IR'!$P282*24*(D1399-$D$1395)))) + (('DAT IR'!$X282-'DAT IR'!$C$3)*EXP(-'DAT IR'!$P282*24*(D1399-D1395)))</f>
        <v>4316.4602043430905</v>
      </c>
      <c r="F1399" s="23"/>
      <c r="G1399" s="26">
        <f t="shared" si="65"/>
        <v>0.67312710953683563</v>
      </c>
      <c r="H1399" s="32"/>
      <c r="I1399" s="85"/>
    </row>
    <row r="1400" spans="3:9" x14ac:dyDescent="0.25">
      <c r="C1400" s="24">
        <f t="shared" si="63"/>
        <v>0.96874999999999678</v>
      </c>
      <c r="D1400" s="24">
        <f t="shared" si="64"/>
        <v>1.3020833333333781</v>
      </c>
      <c r="E1400" s="25">
        <f>('DAT IR'!$C$3) + ('DAT IR'!W282*(1-EXP(-'DAT IR'!$P282*24*(D1400-$D$1395)))) + (('DAT IR'!$X282-'DAT IR'!$C$3)*EXP(-'DAT IR'!$P282*24*(D1400-D1395)))</f>
        <v>4317.132210508491</v>
      </c>
      <c r="F1400" s="23"/>
      <c r="G1400" s="26">
        <f t="shared" si="65"/>
        <v>0.67200616540048941</v>
      </c>
      <c r="H1400" s="32"/>
      <c r="I1400" s="85"/>
    </row>
    <row r="1401" spans="3:9" x14ac:dyDescent="0.25">
      <c r="C1401" s="24">
        <f t="shared" si="63"/>
        <v>0.96944444444444122</v>
      </c>
      <c r="D1401" s="24">
        <f t="shared" si="64"/>
        <v>1.3027777777778227</v>
      </c>
      <c r="E1401" s="25">
        <f>('DAT IR'!$C$3) + ('DAT IR'!W283*(1-EXP(-'DAT IR'!$P283*24*(D1401-$D$1400)))) + (('DAT IR'!$X283-'DAT IR'!$C$3)*EXP(-'DAT IR'!$P283*24*(D1401-D1400)))</f>
        <v>4317.8030975964393</v>
      </c>
      <c r="F1401" s="23"/>
      <c r="G1401" s="26">
        <f t="shared" si="65"/>
        <v>0.67088708794835838</v>
      </c>
      <c r="H1401" s="32"/>
      <c r="I1401" s="85"/>
    </row>
    <row r="1402" spans="3:9" x14ac:dyDescent="0.25">
      <c r="C1402" s="24">
        <f t="shared" si="63"/>
        <v>0.97013888888888566</v>
      </c>
      <c r="D1402" s="24">
        <f t="shared" si="64"/>
        <v>1.3034722222222672</v>
      </c>
      <c r="E1402" s="25">
        <f>('DAT IR'!$C$3) + ('DAT IR'!W283*(1-EXP(-'DAT IR'!$P283*24*(D1402-$D$1400)))) + (('DAT IR'!$X283-'DAT IR'!$C$3)*EXP(-'DAT IR'!$P283*24*(D1402-D1400)))</f>
        <v>4318.4728674705102</v>
      </c>
      <c r="F1402" s="23"/>
      <c r="G1402" s="26">
        <f t="shared" si="65"/>
        <v>0.66976987407088018</v>
      </c>
      <c r="H1402" s="32"/>
      <c r="I1402" s="85"/>
    </row>
    <row r="1403" spans="3:9" x14ac:dyDescent="0.25">
      <c r="C1403" s="24">
        <f t="shared" si="63"/>
        <v>0.97083333333333011</v>
      </c>
      <c r="D1403" s="24">
        <f t="shared" si="64"/>
        <v>1.3041666666667118</v>
      </c>
      <c r="E1403" s="25">
        <f>('DAT IR'!$C$3) + ('DAT IR'!W283*(1-EXP(-'DAT IR'!$P283*24*(D1403-$D$1400)))) + (('DAT IR'!$X283-'DAT IR'!$C$3)*EXP(-'DAT IR'!$P283*24*(D1403-D1400)))</f>
        <v>4319.1415219911778</v>
      </c>
      <c r="F1403" s="23"/>
      <c r="G1403" s="26">
        <f t="shared" si="65"/>
        <v>0.66865452066758735</v>
      </c>
      <c r="H1403" s="32"/>
      <c r="I1403" s="85"/>
    </row>
    <row r="1404" spans="3:9" x14ac:dyDescent="0.25">
      <c r="C1404" s="24">
        <f t="shared" si="63"/>
        <v>0.97152777777777455</v>
      </c>
      <c r="D1404" s="24">
        <f t="shared" si="64"/>
        <v>1.3048611111111563</v>
      </c>
      <c r="E1404" s="25">
        <f>('DAT IR'!$C$3) + ('DAT IR'!W283*(1-EXP(-'DAT IR'!$P283*24*(D1404-$D$1400)))) + (('DAT IR'!$X283-'DAT IR'!$C$3)*EXP(-'DAT IR'!$P283*24*(D1404-D1400)))</f>
        <v>4319.8090630158158</v>
      </c>
      <c r="F1404" s="23"/>
      <c r="G1404" s="26">
        <f t="shared" si="65"/>
        <v>0.66754102463801246</v>
      </c>
      <c r="H1404" s="32"/>
      <c r="I1404" s="85"/>
    </row>
    <row r="1405" spans="3:9" x14ac:dyDescent="0.25">
      <c r="C1405" s="24">
        <f t="shared" si="63"/>
        <v>0.97222222222221899</v>
      </c>
      <c r="D1405" s="24">
        <f t="shared" si="64"/>
        <v>1.3055555555556009</v>
      </c>
      <c r="E1405" s="25">
        <f>('DAT IR'!$C$3) + ('DAT IR'!W283*(1-EXP(-'DAT IR'!$P283*24*(D1405-$D$1400)))) + (('DAT IR'!$X283-'DAT IR'!$C$3)*EXP(-'DAT IR'!$P283*24*(D1405-D1400)))</f>
        <v>4320.4754923987048</v>
      </c>
      <c r="F1405" s="23"/>
      <c r="G1405" s="26">
        <f t="shared" si="65"/>
        <v>0.66642938288896403</v>
      </c>
      <c r="H1405" s="32"/>
      <c r="I1405" s="85"/>
    </row>
    <row r="1406" spans="3:9" x14ac:dyDescent="0.25">
      <c r="C1406" s="24">
        <f t="shared" si="63"/>
        <v>0.97291666666666343</v>
      </c>
      <c r="D1406" s="24">
        <f t="shared" si="64"/>
        <v>1.3062500000000454</v>
      </c>
      <c r="E1406" s="25">
        <f>('DAT IR'!$C$3) + ('DAT IR'!W284*(1-EXP(-'DAT IR'!$P284*24*(D1406-$D$1405)))) + (('DAT IR'!$X284-'DAT IR'!$C$3)*EXP(-'DAT IR'!$P284*24*(D1406-D1405)))</f>
        <v>4321.1408119910375</v>
      </c>
      <c r="F1406" s="23"/>
      <c r="G1406" s="26">
        <f t="shared" si="65"/>
        <v>0.66531959233270754</v>
      </c>
      <c r="H1406" s="32"/>
      <c r="I1406" s="85"/>
    </row>
    <row r="1407" spans="3:9" x14ac:dyDescent="0.25">
      <c r="C1407" s="24">
        <f t="shared" si="63"/>
        <v>0.97361111111110787</v>
      </c>
      <c r="D1407" s="24">
        <f t="shared" si="64"/>
        <v>1.30694444444449</v>
      </c>
      <c r="E1407" s="25">
        <f>('DAT IR'!$C$3) + ('DAT IR'!W284*(1-EXP(-'DAT IR'!$P284*24*(D1407-$D$1405)))) + (('DAT IR'!$X284-'DAT IR'!$C$3)*EXP(-'DAT IR'!$P284*24*(D1407-D1405)))</f>
        <v>4321.8050236409254</v>
      </c>
      <c r="F1407" s="23"/>
      <c r="G1407" s="26">
        <f t="shared" si="65"/>
        <v>0.66421164988787496</v>
      </c>
      <c r="H1407" s="32"/>
      <c r="I1407" s="85"/>
    </row>
    <row r="1408" spans="3:9" x14ac:dyDescent="0.25">
      <c r="C1408" s="24">
        <f t="shared" si="63"/>
        <v>0.97430555555555232</v>
      </c>
      <c r="D1408" s="24">
        <f t="shared" si="64"/>
        <v>1.3076388888889345</v>
      </c>
      <c r="E1408" s="25">
        <f>('DAT IR'!$C$3) + ('DAT IR'!W284*(1-EXP(-'DAT IR'!$P284*24*(D1408-$D$1405)))) + (('DAT IR'!$X284-'DAT IR'!$C$3)*EXP(-'DAT IR'!$P284*24*(D1408-D1405)))</f>
        <v>4322.4681291933994</v>
      </c>
      <c r="F1408" s="23"/>
      <c r="G1408" s="26">
        <f t="shared" si="65"/>
        <v>0.66310555247400771</v>
      </c>
      <c r="H1408" s="32"/>
      <c r="I1408" s="85"/>
    </row>
    <row r="1409" spans="3:9" x14ac:dyDescent="0.25">
      <c r="C1409" s="24">
        <f t="shared" si="63"/>
        <v>0.97499999999999676</v>
      </c>
      <c r="D1409" s="24">
        <f t="shared" si="64"/>
        <v>1.3083333333333791</v>
      </c>
      <c r="E1409" s="25">
        <f>('DAT IR'!$C$3) + ('DAT IR'!W284*(1-EXP(-'DAT IR'!$P284*24*(D1409-$D$1405)))) + (('DAT IR'!$X284-'DAT IR'!$C$3)*EXP(-'DAT IR'!$P284*24*(D1409-D1405)))</f>
        <v>4323.1301304904227</v>
      </c>
      <c r="F1409" s="23"/>
      <c r="G1409" s="26">
        <f t="shared" si="65"/>
        <v>0.66200129702338018</v>
      </c>
      <c r="H1409" s="32"/>
      <c r="I1409" s="85"/>
    </row>
    <row r="1410" spans="3:9" x14ac:dyDescent="0.25">
      <c r="C1410" s="24">
        <f t="shared" si="63"/>
        <v>0.9756944444444412</v>
      </c>
      <c r="D1410" s="24">
        <f t="shared" si="64"/>
        <v>1.3090277777778236</v>
      </c>
      <c r="E1410" s="25">
        <f>('DAT IR'!$C$3) + ('DAT IR'!W284*(1-EXP(-'DAT IR'!$P284*24*(D1410-$D$1405)))) + (('DAT IR'!$X284-'DAT IR'!$C$3)*EXP(-'DAT IR'!$P284*24*(D1410-D1405)))</f>
        <v>4323.7910293708856</v>
      </c>
      <c r="F1410" s="23"/>
      <c r="G1410" s="26">
        <f t="shared" si="65"/>
        <v>0.66089888046280976</v>
      </c>
      <c r="H1410" s="32"/>
      <c r="I1410" s="85"/>
    </row>
    <row r="1411" spans="3:9" x14ac:dyDescent="0.25">
      <c r="C1411" s="24">
        <f t="shared" si="63"/>
        <v>0.97638888888888564</v>
      </c>
      <c r="D1411" s="24">
        <f t="shared" si="64"/>
        <v>1.3097222222222682</v>
      </c>
      <c r="E1411" s="25">
        <f>('DAT IR'!$C$3) + ('DAT IR'!W285*(1-EXP(-'DAT IR'!$P285*24*(D1411-$D$1410)))) + (('DAT IR'!$X285-'DAT IR'!$C$3)*EXP(-'DAT IR'!$P285*24*(D1411-D1410)))</f>
        <v>4324.4508276706201</v>
      </c>
      <c r="F1411" s="23"/>
      <c r="G1411" s="26">
        <f t="shared" si="65"/>
        <v>0.65979829973457527</v>
      </c>
      <c r="H1411" s="32"/>
      <c r="I1411" s="85"/>
    </row>
    <row r="1412" spans="3:9" x14ac:dyDescent="0.25">
      <c r="C1412" s="24">
        <f t="shared" si="63"/>
        <v>0.97708333333333008</v>
      </c>
      <c r="D1412" s="24">
        <f t="shared" si="64"/>
        <v>1.3104166666667127</v>
      </c>
      <c r="E1412" s="25">
        <f>('DAT IR'!$C$3) + ('DAT IR'!W285*(1-EXP(-'DAT IR'!$P285*24*(D1412-$D$1410)))) + (('DAT IR'!$X285-'DAT IR'!$C$3)*EXP(-'DAT IR'!$P285*24*(D1412-D1410)))</f>
        <v>4325.1095272223993</v>
      </c>
      <c r="F1412" s="23"/>
      <c r="G1412" s="26">
        <f t="shared" si="65"/>
        <v>0.65869955177913653</v>
      </c>
      <c r="H1412" s="32"/>
      <c r="I1412" s="85"/>
    </row>
    <row r="1413" spans="3:9" x14ac:dyDescent="0.25">
      <c r="C1413" s="24">
        <f t="shared" si="63"/>
        <v>0.97777777777777453</v>
      </c>
      <c r="D1413" s="24">
        <f t="shared" si="64"/>
        <v>1.3111111111111573</v>
      </c>
      <c r="E1413" s="25">
        <f>('DAT IR'!$C$3) + ('DAT IR'!W285*(1-EXP(-'DAT IR'!$P285*24*(D1413-$D$1410)))) + (('DAT IR'!$X285-'DAT IR'!$C$3)*EXP(-'DAT IR'!$P285*24*(D1413-D1410)))</f>
        <v>4325.7671298559444</v>
      </c>
      <c r="F1413" s="23"/>
      <c r="G1413" s="26">
        <f t="shared" si="65"/>
        <v>0.65760263354513881</v>
      </c>
      <c r="H1413" s="32"/>
      <c r="I1413" s="85"/>
    </row>
    <row r="1414" spans="3:9" x14ac:dyDescent="0.25">
      <c r="C1414" s="24">
        <f t="shared" ref="C1414:C1445" si="66">C1413+$B$2</f>
        <v>0.97847222222221897</v>
      </c>
      <c r="D1414" s="24">
        <f t="shared" ref="D1414:D1445" si="67">D1413+$B$2</f>
        <v>1.3118055555556019</v>
      </c>
      <c r="E1414" s="25">
        <f>('DAT IR'!$C$3) + ('DAT IR'!W285*(1-EXP(-'DAT IR'!$P285*24*(D1414-$D$1410)))) + (('DAT IR'!$X285-'DAT IR'!$C$3)*EXP(-'DAT IR'!$P285*24*(D1414-D1410)))</f>
        <v>4326.4236373979302</v>
      </c>
      <c r="F1414" s="23"/>
      <c r="G1414" s="26">
        <f t="shared" ref="G1414:G1445" si="68">E1414-E1413</f>
        <v>0.65650754198577488</v>
      </c>
      <c r="H1414" s="32"/>
      <c r="I1414" s="85"/>
    </row>
    <row r="1415" spans="3:9" x14ac:dyDescent="0.25">
      <c r="C1415" s="24">
        <f t="shared" si="66"/>
        <v>0.97916666666666341</v>
      </c>
      <c r="D1415" s="24">
        <f t="shared" si="67"/>
        <v>1.3125000000000464</v>
      </c>
      <c r="E1415" s="25">
        <f>('DAT IR'!$C$3) + ('DAT IR'!W285*(1-EXP(-'DAT IR'!$P285*24*(D1415-$D$1410)))) + (('DAT IR'!$X285-'DAT IR'!$C$3)*EXP(-'DAT IR'!$P285*24*(D1415-D1410)))</f>
        <v>4327.079051671989</v>
      </c>
      <c r="F1415" s="23"/>
      <c r="G1415" s="26">
        <f t="shared" si="68"/>
        <v>0.65541427405878494</v>
      </c>
      <c r="H1415" s="32"/>
      <c r="I1415" s="85"/>
    </row>
    <row r="1416" spans="3:9" x14ac:dyDescent="0.25">
      <c r="C1416" s="24">
        <f t="shared" si="66"/>
        <v>0.97986111111110785</v>
      </c>
      <c r="D1416" s="24">
        <f t="shared" si="67"/>
        <v>1.313194444444491</v>
      </c>
      <c r="E1416" s="25">
        <f>('DAT IR'!$C$3) + ('DAT IR'!W286*(1-EXP(-'DAT IR'!$P286*24*(D1416-$D$1415)))) + (('DAT IR'!$X286-'DAT IR'!$C$3)*EXP(-'DAT IR'!$P286*24*(D1416-D1415)))</f>
        <v>4327.7333744987163</v>
      </c>
      <c r="F1416" s="23"/>
      <c r="G1416" s="26">
        <f t="shared" si="68"/>
        <v>0.65432282672736619</v>
      </c>
      <c r="H1416" s="32"/>
      <c r="I1416" s="85"/>
    </row>
    <row r="1417" spans="3:9" x14ac:dyDescent="0.25">
      <c r="C1417" s="24">
        <f t="shared" si="66"/>
        <v>0.98055555555555229</v>
      </c>
      <c r="D1417" s="24">
        <f t="shared" si="67"/>
        <v>1.3138888888889355</v>
      </c>
      <c r="E1417" s="25">
        <f>('DAT IR'!$C$3) + ('DAT IR'!W286*(1-EXP(-'DAT IR'!$P286*24*(D1417-$D$1415)))) + (('DAT IR'!$X286-'DAT IR'!$C$3)*EXP(-'DAT IR'!$P286*24*(D1417-D1415)))</f>
        <v>4328.3866076956765</v>
      </c>
      <c r="F1417" s="23"/>
      <c r="G1417" s="26">
        <f t="shared" si="68"/>
        <v>0.65323319696017279</v>
      </c>
      <c r="H1417" s="32"/>
      <c r="I1417" s="85"/>
    </row>
    <row r="1418" spans="3:9" x14ac:dyDescent="0.25">
      <c r="C1418" s="24">
        <f t="shared" si="66"/>
        <v>0.98124999999999674</v>
      </c>
      <c r="D1418" s="24">
        <f t="shared" si="67"/>
        <v>1.3145833333333801</v>
      </c>
      <c r="E1418" s="25">
        <f>('DAT IR'!$C$3) + ('DAT IR'!W286*(1-EXP(-'DAT IR'!$P286*24*(D1418-$D$1415)))) + (('DAT IR'!$X286-'DAT IR'!$C$3)*EXP(-'DAT IR'!$P286*24*(D1418-D1415)))</f>
        <v>4329.038753077406</v>
      </c>
      <c r="F1418" s="23"/>
      <c r="G1418" s="26">
        <f t="shared" si="68"/>
        <v>0.65214538172949688</v>
      </c>
      <c r="H1418" s="32"/>
      <c r="I1418" s="85"/>
    </row>
    <row r="1419" spans="3:9" x14ac:dyDescent="0.25">
      <c r="C1419" s="24">
        <f t="shared" si="66"/>
        <v>0.98194444444444118</v>
      </c>
      <c r="D1419" s="24">
        <f t="shared" si="67"/>
        <v>1.3152777777778246</v>
      </c>
      <c r="E1419" s="25">
        <f>('DAT IR'!$C$3) + ('DAT IR'!W286*(1-EXP(-'DAT IR'!$P286*24*(D1419-$D$1415)))) + (('DAT IR'!$X286-'DAT IR'!$C$3)*EXP(-'DAT IR'!$P286*24*(D1419-D1415)))</f>
        <v>4329.6898124554209</v>
      </c>
      <c r="F1419" s="23"/>
      <c r="G1419" s="26">
        <f t="shared" si="68"/>
        <v>0.65105937801490654</v>
      </c>
      <c r="H1419" s="32"/>
      <c r="I1419" s="85"/>
    </row>
    <row r="1420" spans="3:9" x14ac:dyDescent="0.25">
      <c r="C1420" s="24">
        <f t="shared" si="66"/>
        <v>0.98263888888888562</v>
      </c>
      <c r="D1420" s="24">
        <f t="shared" si="67"/>
        <v>1.3159722222222692</v>
      </c>
      <c r="E1420" s="25">
        <f>('DAT IR'!$C$3) + ('DAT IR'!W286*(1-EXP(-'DAT IR'!$P286*24*(D1420-$D$1415)))) + (('DAT IR'!$X286-'DAT IR'!$C$3)*EXP(-'DAT IR'!$P286*24*(D1420-D1415)))</f>
        <v>4330.3397876382187</v>
      </c>
      <c r="F1420" s="23"/>
      <c r="G1420" s="26">
        <f t="shared" si="68"/>
        <v>0.64997518279778888</v>
      </c>
      <c r="H1420" s="32"/>
      <c r="I1420" s="85"/>
    </row>
    <row r="1421" spans="3:9" x14ac:dyDescent="0.25">
      <c r="C1421" s="24">
        <f t="shared" si="66"/>
        <v>0.98333333333333006</v>
      </c>
      <c r="D1421" s="24">
        <f t="shared" si="67"/>
        <v>1.3166666666667137</v>
      </c>
      <c r="E1421" s="25">
        <f>('DAT IR'!$C$3) + ('DAT IR'!W287*(1-EXP(-'DAT IR'!$P287*24*(D1421-$D$1420)))) + (('DAT IR'!$X287-'DAT IR'!$C$3)*EXP(-'DAT IR'!$P287*24*(D1421-D1420)))</f>
        <v>4330.9886804312873</v>
      </c>
      <c r="F1421" s="23"/>
      <c r="G1421" s="26">
        <f t="shared" si="68"/>
        <v>0.64889279306862591</v>
      </c>
      <c r="H1421" s="32"/>
      <c r="I1421" s="85"/>
    </row>
    <row r="1422" spans="3:9" x14ac:dyDescent="0.25">
      <c r="C1422" s="24">
        <f t="shared" si="66"/>
        <v>0.9840277777777745</v>
      </c>
      <c r="D1422" s="24">
        <f t="shared" si="67"/>
        <v>1.3173611111111583</v>
      </c>
      <c r="E1422" s="25">
        <f>('DAT IR'!$C$3) + ('DAT IR'!W287*(1-EXP(-'DAT IR'!$P287*24*(D1422-$D$1420)))) + (('DAT IR'!$X287-'DAT IR'!$C$3)*EXP(-'DAT IR'!$P287*24*(D1422-D1420)))</f>
        <v>4331.636492637107</v>
      </c>
      <c r="F1422" s="23"/>
      <c r="G1422" s="26">
        <f t="shared" si="68"/>
        <v>0.64781220581971866</v>
      </c>
      <c r="H1422" s="32"/>
      <c r="I1422" s="85"/>
    </row>
    <row r="1423" spans="3:9" x14ac:dyDescent="0.25">
      <c r="C1423" s="24">
        <f t="shared" si="66"/>
        <v>0.98472222222221895</v>
      </c>
      <c r="D1423" s="24">
        <f t="shared" si="67"/>
        <v>1.3180555555556028</v>
      </c>
      <c r="E1423" s="25">
        <f>('DAT IR'!$C$3) + ('DAT IR'!W287*(1-EXP(-'DAT IR'!$P287*24*(D1423-$D$1420)))) + (('DAT IR'!$X287-'DAT IR'!$C$3)*EXP(-'DAT IR'!$P287*24*(D1423-D1420)))</f>
        <v>4332.2832260551568</v>
      </c>
      <c r="F1423" s="23"/>
      <c r="G1423" s="26">
        <f t="shared" si="68"/>
        <v>0.64673341804973461</v>
      </c>
      <c r="H1423" s="32"/>
      <c r="I1423" s="85"/>
    </row>
    <row r="1424" spans="3:9" x14ac:dyDescent="0.25">
      <c r="C1424" s="24">
        <f t="shared" si="66"/>
        <v>0.98541666666666339</v>
      </c>
      <c r="D1424" s="24">
        <f t="shared" si="67"/>
        <v>1.3187500000000474</v>
      </c>
      <c r="E1424" s="25">
        <f>('DAT IR'!$C$3) + ('DAT IR'!W287*(1-EXP(-'DAT IR'!$P287*24*(D1424-$D$1420)))) + (('DAT IR'!$X287-'DAT IR'!$C$3)*EXP(-'DAT IR'!$P287*24*(D1424-D1420)))</f>
        <v>4332.9288824819187</v>
      </c>
      <c r="F1424" s="23"/>
      <c r="G1424" s="26">
        <f t="shared" si="68"/>
        <v>0.64565642676188872</v>
      </c>
      <c r="H1424" s="32"/>
      <c r="I1424" s="85"/>
    </row>
    <row r="1425" spans="3:9" x14ac:dyDescent="0.25">
      <c r="C1425" s="24">
        <f t="shared" si="66"/>
        <v>0.98611111111110783</v>
      </c>
      <c r="D1425" s="24">
        <f t="shared" si="67"/>
        <v>1.3194444444444919</v>
      </c>
      <c r="E1425" s="25">
        <f>('DAT IR'!$C$3) + ('DAT IR'!W287*(1-EXP(-'DAT IR'!$P287*24*(D1425-$D$1420)))) + (('DAT IR'!$X287-'DAT IR'!$C$3)*EXP(-'DAT IR'!$P287*24*(D1425-D1420)))</f>
        <v>4333.5734637108835</v>
      </c>
      <c r="F1425" s="23"/>
      <c r="G1425" s="26">
        <f t="shared" si="68"/>
        <v>0.64458122896485293</v>
      </c>
      <c r="H1425" s="32"/>
      <c r="I1425" s="85"/>
    </row>
    <row r="1426" spans="3:9" x14ac:dyDescent="0.25">
      <c r="C1426" s="24">
        <f t="shared" si="66"/>
        <v>0.98680555555555227</v>
      </c>
      <c r="D1426" s="24">
        <f t="shared" si="67"/>
        <v>1.3201388888889365</v>
      </c>
      <c r="E1426" s="25">
        <f>('DAT IR'!$C$3) + ('DAT IR'!W288*(1-EXP(-'DAT IR'!$P288*24*(D1426-$D$1425)))) + (('DAT IR'!$X288-'DAT IR'!$C$3)*EXP(-'DAT IR'!$P288*24*(D1426-D1425)))</f>
        <v>4334.2169715325545</v>
      </c>
      <c r="F1426" s="23"/>
      <c r="G1426" s="26">
        <f t="shared" si="68"/>
        <v>0.64350782167093712</v>
      </c>
      <c r="H1426" s="32"/>
      <c r="I1426" s="85"/>
    </row>
    <row r="1427" spans="3:9" x14ac:dyDescent="0.25">
      <c r="C1427" s="24">
        <f t="shared" si="66"/>
        <v>0.98749999999999671</v>
      </c>
      <c r="D1427" s="24">
        <f t="shared" si="67"/>
        <v>1.320833333333381</v>
      </c>
      <c r="E1427" s="25">
        <f>('DAT IR'!$C$3) + ('DAT IR'!W288*(1-EXP(-'DAT IR'!$P288*24*(D1427-$D$1425)))) + (('DAT IR'!$X288-'DAT IR'!$C$3)*EXP(-'DAT IR'!$P288*24*(D1427-D1425)))</f>
        <v>4334.8594077344524</v>
      </c>
      <c r="F1427" s="23"/>
      <c r="G1427" s="26">
        <f t="shared" si="68"/>
        <v>0.64243620189790818</v>
      </c>
      <c r="H1427" s="32"/>
      <c r="I1427" s="85"/>
    </row>
    <row r="1428" spans="3:9" x14ac:dyDescent="0.25">
      <c r="C1428" s="24">
        <f t="shared" si="66"/>
        <v>0.98819444444444116</v>
      </c>
      <c r="D1428" s="24">
        <f t="shared" si="67"/>
        <v>1.3215277777778256</v>
      </c>
      <c r="E1428" s="25">
        <f>('DAT IR'!$C$3) + ('DAT IR'!W288*(1-EXP(-'DAT IR'!$P288*24*(D1428-$D$1425)))) + (('DAT IR'!$X288-'DAT IR'!$C$3)*EXP(-'DAT IR'!$P288*24*(D1428-D1425)))</f>
        <v>4335.500774101125</v>
      </c>
      <c r="F1428" s="23"/>
      <c r="G1428" s="26">
        <f t="shared" si="68"/>
        <v>0.64136636667262792</v>
      </c>
      <c r="H1428" s="32"/>
      <c r="I1428" s="85"/>
    </row>
    <row r="1429" spans="3:9" x14ac:dyDescent="0.25">
      <c r="C1429" s="24">
        <f t="shared" si="66"/>
        <v>0.9888888888888856</v>
      </c>
      <c r="D1429" s="24">
        <f t="shared" si="67"/>
        <v>1.3222222222222701</v>
      </c>
      <c r="E1429" s="25">
        <f>('DAT IR'!$C$3) + ('DAT IR'!W288*(1-EXP(-'DAT IR'!$P288*24*(D1429-$D$1425)))) + (('DAT IR'!$X288-'DAT IR'!$C$3)*EXP(-'DAT IR'!$P288*24*(D1429-D1425)))</f>
        <v>4336.141072414146</v>
      </c>
      <c r="F1429" s="23"/>
      <c r="G1429" s="26">
        <f t="shared" si="68"/>
        <v>0.64029831302104867</v>
      </c>
      <c r="H1429" s="32"/>
      <c r="I1429" s="85"/>
    </row>
    <row r="1430" spans="3:9" x14ac:dyDescent="0.25">
      <c r="C1430" s="24">
        <f t="shared" si="66"/>
        <v>0.98958333333333004</v>
      </c>
      <c r="D1430" s="24">
        <f t="shared" si="67"/>
        <v>1.3229166666667147</v>
      </c>
      <c r="E1430" s="25">
        <f>('DAT IR'!$C$3) + ('DAT IR'!W288*(1-EXP(-'DAT IR'!$P288*24*(D1430-$D$1425)))) + (('DAT IR'!$X288-'DAT IR'!$C$3)*EXP(-'DAT IR'!$P288*24*(D1430-D1425)))</f>
        <v>4336.7803044521206</v>
      </c>
      <c r="F1430" s="23"/>
      <c r="G1430" s="26">
        <f t="shared" si="68"/>
        <v>0.63923203797457973</v>
      </c>
      <c r="H1430" s="32"/>
      <c r="I1430" s="85"/>
    </row>
    <row r="1431" spans="3:9" x14ac:dyDescent="0.25">
      <c r="C1431" s="24">
        <f t="shared" si="66"/>
        <v>0.99027777777777448</v>
      </c>
      <c r="D1431" s="24">
        <f t="shared" si="67"/>
        <v>1.3236111111111593</v>
      </c>
      <c r="E1431" s="25">
        <f>('DAT IR'!$C$3) + ('DAT IR'!W289*(1-EXP(-'DAT IR'!$P289*24*(D1431-$D$1430)))) + (('DAT IR'!$X289-'DAT IR'!$C$3)*EXP(-'DAT IR'!$P289*24*(D1431-D1430)))</f>
        <v>4337.4184719906943</v>
      </c>
      <c r="F1431" s="23"/>
      <c r="G1431" s="26">
        <f t="shared" si="68"/>
        <v>0.63816753857372532</v>
      </c>
      <c r="H1431" s="32"/>
      <c r="I1431" s="85"/>
    </row>
    <row r="1432" spans="3:9" x14ac:dyDescent="0.25">
      <c r="C1432" s="24">
        <f t="shared" si="66"/>
        <v>0.99097222222221892</v>
      </c>
      <c r="D1432" s="24">
        <f t="shared" si="67"/>
        <v>1.3243055555556038</v>
      </c>
      <c r="E1432" s="25">
        <f>('DAT IR'!$C$3) + ('DAT IR'!W289*(1-EXP(-'DAT IR'!$P289*24*(D1432-$D$1430)))) + (('DAT IR'!$X289-'DAT IR'!$C$3)*EXP(-'DAT IR'!$P289*24*(D1432-D1430)))</f>
        <v>4338.0555768025552</v>
      </c>
      <c r="F1432" s="23"/>
      <c r="G1432" s="26">
        <f t="shared" si="68"/>
        <v>0.6371048118608087</v>
      </c>
      <c r="H1432" s="32"/>
      <c r="I1432" s="85"/>
    </row>
    <row r="1433" spans="3:9" x14ac:dyDescent="0.25">
      <c r="C1433" s="24">
        <f t="shared" si="66"/>
        <v>0.99166666666666337</v>
      </c>
      <c r="D1433" s="24">
        <f t="shared" si="67"/>
        <v>1.3250000000000484</v>
      </c>
      <c r="E1433" s="25">
        <f>('DAT IR'!$C$3) + ('DAT IR'!W289*(1-EXP(-'DAT IR'!$P289*24*(D1433-$D$1430)))) + (('DAT IR'!$X289-'DAT IR'!$C$3)*EXP(-'DAT IR'!$P289*24*(D1433-D1430)))</f>
        <v>4338.6916206574397</v>
      </c>
      <c r="F1433" s="23"/>
      <c r="G1433" s="26">
        <f t="shared" si="68"/>
        <v>0.63604385488451953</v>
      </c>
      <c r="H1433" s="32"/>
      <c r="I1433" s="85"/>
    </row>
    <row r="1434" spans="3:9" x14ac:dyDescent="0.25">
      <c r="C1434" s="24">
        <f t="shared" si="66"/>
        <v>0.99236111111110781</v>
      </c>
      <c r="D1434" s="24">
        <f t="shared" si="67"/>
        <v>1.3256944444444929</v>
      </c>
      <c r="E1434" s="25">
        <f>('DAT IR'!$C$3) + ('DAT IR'!W289*(1-EXP(-'DAT IR'!$P289*24*(D1434-$D$1430)))) + (('DAT IR'!$X289-'DAT IR'!$C$3)*EXP(-'DAT IR'!$P289*24*(D1434-D1430)))</f>
        <v>4339.3266053221369</v>
      </c>
      <c r="F1434" s="23"/>
      <c r="G1434" s="26">
        <f t="shared" si="68"/>
        <v>0.63498466469718551</v>
      </c>
      <c r="H1434" s="32"/>
      <c r="I1434" s="85"/>
    </row>
    <row r="1435" spans="3:9" x14ac:dyDescent="0.25">
      <c r="C1435" s="24">
        <f t="shared" si="66"/>
        <v>0.99305555555555225</v>
      </c>
      <c r="D1435" s="24">
        <f t="shared" si="67"/>
        <v>1.3263888888889375</v>
      </c>
      <c r="E1435" s="25">
        <f>('DAT IR'!$C$3) + ('DAT IR'!W289*(1-EXP(-'DAT IR'!$P289*24*(D1435-$D$1430)))) + (('DAT IR'!$X289-'DAT IR'!$C$3)*EXP(-'DAT IR'!$P289*24*(D1435-D1430)))</f>
        <v>4339.9605325604925</v>
      </c>
      <c r="F1435" s="23"/>
      <c r="G1435" s="26">
        <f t="shared" si="68"/>
        <v>0.63392723835568177</v>
      </c>
      <c r="H1435" s="32"/>
      <c r="I1435" s="85"/>
    </row>
    <row r="1436" spans="3:9" x14ac:dyDescent="0.25">
      <c r="C1436" s="24">
        <f t="shared" si="66"/>
        <v>0.99374999999999669</v>
      </c>
      <c r="D1436" s="24">
        <f t="shared" si="67"/>
        <v>1.327083333333382</v>
      </c>
      <c r="E1436" s="25">
        <f>('DAT IR'!$C$3) + ('DAT IR'!W290*(1-EXP(-'DAT IR'!$P290*24*(D1436-$D$1435)))) + (('DAT IR'!$X290-'DAT IR'!$C$3)*EXP(-'DAT IR'!$P290*24*(D1436-D1435)))</f>
        <v>4340.5934041334167</v>
      </c>
      <c r="F1436" s="23"/>
      <c r="G1436" s="26">
        <f t="shared" si="68"/>
        <v>0.63287157292415941</v>
      </c>
      <c r="H1436" s="32"/>
      <c r="I1436" s="85"/>
    </row>
    <row r="1437" spans="3:9" x14ac:dyDescent="0.25">
      <c r="C1437" s="24">
        <f t="shared" si="66"/>
        <v>0.99444444444444113</v>
      </c>
      <c r="D1437" s="24">
        <f t="shared" si="67"/>
        <v>1.3277777777778266</v>
      </c>
      <c r="E1437" s="25">
        <f>('DAT IR'!$C$3) + ('DAT IR'!W290*(1-EXP(-'DAT IR'!$P290*24*(D1437-$D$1435)))) + (('DAT IR'!$X290-'DAT IR'!$C$3)*EXP(-'DAT IR'!$P290*24*(D1437-D1435)))</f>
        <v>4341.2252217988853</v>
      </c>
      <c r="F1437" s="23"/>
      <c r="G1437" s="26">
        <f t="shared" si="68"/>
        <v>0.63181766546858853</v>
      </c>
      <c r="H1437" s="32"/>
      <c r="I1437" s="85"/>
    </row>
    <row r="1438" spans="3:9" x14ac:dyDescent="0.25">
      <c r="C1438" s="24">
        <f t="shared" si="66"/>
        <v>0.99513888888888558</v>
      </c>
      <c r="D1438" s="24">
        <f t="shared" si="67"/>
        <v>1.3284722222222711</v>
      </c>
      <c r="E1438" s="25">
        <f>('DAT IR'!$C$3) + ('DAT IR'!W290*(1-EXP(-'DAT IR'!$P290*24*(D1438-$D$1435)))) + (('DAT IR'!$X290-'DAT IR'!$C$3)*EXP(-'DAT IR'!$P290*24*(D1438-D1435)))</f>
        <v>4341.8559873119493</v>
      </c>
      <c r="F1438" s="23"/>
      <c r="G1438" s="26">
        <f t="shared" si="68"/>
        <v>0.63076551306403417</v>
      </c>
      <c r="H1438" s="32"/>
      <c r="I1438" s="85"/>
    </row>
    <row r="1439" spans="3:9" x14ac:dyDescent="0.25">
      <c r="C1439" s="24">
        <f t="shared" si="66"/>
        <v>0.99583333333333002</v>
      </c>
      <c r="D1439" s="24">
        <f t="shared" si="67"/>
        <v>1.3291666666667157</v>
      </c>
      <c r="E1439" s="25">
        <f>('DAT IR'!$C$3) + ('DAT IR'!W290*(1-EXP(-'DAT IR'!$P290*24*(D1439-$D$1435)))) + (('DAT IR'!$X290-'DAT IR'!$C$3)*EXP(-'DAT IR'!$P290*24*(D1439-D1435)))</f>
        <v>4342.4857024247349</v>
      </c>
      <c r="F1439" s="23"/>
      <c r="G1439" s="26">
        <f t="shared" si="68"/>
        <v>0.62971511278556136</v>
      </c>
      <c r="H1439" s="32"/>
      <c r="I1439" s="85"/>
    </row>
    <row r="1440" spans="3:9" x14ac:dyDescent="0.25">
      <c r="C1440" s="24">
        <f t="shared" si="66"/>
        <v>0.99652777777777446</v>
      </c>
      <c r="D1440" s="24">
        <f t="shared" si="67"/>
        <v>1.3298611111111602</v>
      </c>
      <c r="E1440" s="25">
        <f>('DAT IR'!$C$3) + ('DAT IR'!W290*(1-EXP(-'DAT IR'!$P290*24*(D1440-$D$1435)))) + (('DAT IR'!$X290-'DAT IR'!$C$3)*EXP(-'DAT IR'!$P290*24*(D1440-D1435)))</f>
        <v>4343.1143688864513</v>
      </c>
      <c r="F1440" s="23"/>
      <c r="G1440" s="26">
        <f t="shared" si="68"/>
        <v>0.6286664617164206</v>
      </c>
      <c r="H1440" s="32"/>
      <c r="I1440" s="85"/>
    </row>
    <row r="1441" spans="1:9" x14ac:dyDescent="0.25">
      <c r="C1441" s="24">
        <f t="shared" si="66"/>
        <v>0.9972222222222189</v>
      </c>
      <c r="D1441" s="24">
        <f t="shared" si="67"/>
        <v>1.3305555555556048</v>
      </c>
      <c r="E1441" s="25">
        <f>('DAT IR'!$C$3) + ('DAT IR'!W291*(1-EXP(-'DAT IR'!$P291*24*(D1441-$D$1440)))) + (('DAT IR'!$X291-'DAT IR'!$C$3)*EXP(-'DAT IR'!$P291*24*(D1441-D1440)))</f>
        <v>4343.7419884433939</v>
      </c>
      <c r="F1441" s="23"/>
      <c r="G1441" s="26">
        <f t="shared" si="68"/>
        <v>0.62761955694259086</v>
      </c>
      <c r="H1441" s="32"/>
      <c r="I1441" s="85"/>
    </row>
    <row r="1442" spans="1:9" x14ac:dyDescent="0.25">
      <c r="C1442" s="24">
        <f t="shared" si="66"/>
        <v>0.99791666666666334</v>
      </c>
      <c r="D1442" s="24">
        <f t="shared" si="67"/>
        <v>1.3312500000000493</v>
      </c>
      <c r="E1442" s="25">
        <f>('DAT IR'!$C$3) + ('DAT IR'!W291*(1-EXP(-'DAT IR'!$P291*24*(D1442-$D$1440)))) + (('DAT IR'!$X291-'DAT IR'!$C$3)*EXP(-'DAT IR'!$P291*24*(D1442-D1440)))</f>
        <v>4344.3685628389521</v>
      </c>
      <c r="F1442" s="23"/>
      <c r="G1442" s="26">
        <f t="shared" si="68"/>
        <v>0.62657439555823657</v>
      </c>
      <c r="H1442" s="32"/>
      <c r="I1442" s="85"/>
    </row>
    <row r="1443" spans="1:9" x14ac:dyDescent="0.25">
      <c r="C1443" s="24">
        <f t="shared" si="66"/>
        <v>0.99861111111110779</v>
      </c>
      <c r="D1443" s="24">
        <f t="shared" si="67"/>
        <v>1.3319444444444939</v>
      </c>
      <c r="E1443" s="25">
        <f>('DAT IR'!$C$3) + ('DAT IR'!W291*(1-EXP(-'DAT IR'!$P291*24*(D1443-$D$1440)))) + (('DAT IR'!$X291-'DAT IR'!$C$3)*EXP(-'DAT IR'!$P291*24*(D1443-D1440)))</f>
        <v>4344.9940938136097</v>
      </c>
      <c r="F1443" s="23"/>
      <c r="G1443" s="26">
        <f t="shared" si="68"/>
        <v>0.62553097465752217</v>
      </c>
      <c r="H1443" s="32"/>
      <c r="I1443" s="85"/>
    </row>
    <row r="1444" spans="1:9" x14ac:dyDescent="0.25">
      <c r="C1444" s="24">
        <f t="shared" si="66"/>
        <v>0.99930555555555223</v>
      </c>
      <c r="D1444" s="24">
        <f t="shared" si="67"/>
        <v>1.3326388888889384</v>
      </c>
      <c r="E1444" s="25">
        <f>('DAT IR'!$C$3) + ('DAT IR'!W291*(1-EXP(-'DAT IR'!$P291*24*(D1444-$D$1440)))) + (('DAT IR'!$X291-'DAT IR'!$C$3)*EXP(-'DAT IR'!$P291*24*(D1444-D1440)))</f>
        <v>4345.6185831049534</v>
      </c>
      <c r="F1444" s="23"/>
      <c r="G1444" s="26">
        <f t="shared" si="68"/>
        <v>0.62448929134370701</v>
      </c>
      <c r="H1444" s="32"/>
      <c r="I1444" s="85"/>
    </row>
    <row r="1445" spans="1:9" ht="13.8" thickBot="1" x14ac:dyDescent="0.3">
      <c r="A1445" s="64"/>
      <c r="B1445" s="64"/>
      <c r="C1445" s="61">
        <f t="shared" si="66"/>
        <v>0.99999999999999667</v>
      </c>
      <c r="D1445" s="61">
        <f t="shared" si="67"/>
        <v>1.333333333333383</v>
      </c>
      <c r="E1445" s="62">
        <f>('DAT IR'!$C$3) + ('DAT IR'!W291*(1-EXP(-'DAT IR'!$P291*24*(D1445-$D$1440)))) + (('DAT IR'!$X291-'DAT IR'!$C$3)*EXP(-'DAT IR'!$P291*24*(D1445-D1440)))</f>
        <v>4346.2420324476761</v>
      </c>
      <c r="F1445" s="153"/>
      <c r="G1445" s="63">
        <f t="shared" si="68"/>
        <v>0.62344934272277897</v>
      </c>
      <c r="H1445" s="32"/>
      <c r="I1445" s="85"/>
    </row>
    <row r="1446" spans="1:9" x14ac:dyDescent="0.25">
      <c r="C1446" s="24"/>
      <c r="D1446" s="24"/>
      <c r="E1446" s="25"/>
      <c r="F1446" s="23"/>
      <c r="G1446" s="26"/>
    </row>
    <row r="1447" spans="1:9" x14ac:dyDescent="0.25">
      <c r="C1447" s="24"/>
      <c r="D1447" s="24"/>
      <c r="E1447" s="25"/>
      <c r="F1447" s="23"/>
      <c r="G1447" s="26"/>
    </row>
    <row r="1448" spans="1:9" x14ac:dyDescent="0.25">
      <c r="C1448" s="24"/>
      <c r="D1448" s="24"/>
      <c r="E1448" s="25"/>
      <c r="F1448" s="23"/>
      <c r="G1448" s="26"/>
    </row>
    <row r="1449" spans="1:9" x14ac:dyDescent="0.25">
      <c r="C1449" s="24"/>
      <c r="D1449" s="24"/>
      <c r="E1449" s="25"/>
      <c r="F1449" s="23"/>
      <c r="G1449" s="26"/>
    </row>
    <row r="1450" spans="1:9" x14ac:dyDescent="0.25">
      <c r="C1450" s="24"/>
      <c r="D1450" s="24"/>
      <c r="E1450" s="25"/>
      <c r="F1450" s="23"/>
      <c r="G1450" s="26"/>
    </row>
    <row r="1451" spans="1:9" x14ac:dyDescent="0.25">
      <c r="C1451" s="24"/>
      <c r="D1451" s="24"/>
      <c r="E1451" s="25"/>
      <c r="F1451" s="23"/>
      <c r="G1451" s="26"/>
    </row>
    <row r="1452" spans="1:9" x14ac:dyDescent="0.25">
      <c r="C1452" s="24"/>
      <c r="D1452" s="24"/>
      <c r="E1452" s="25"/>
      <c r="F1452" s="23"/>
      <c r="G1452" s="26"/>
    </row>
    <row r="1453" spans="1:9" x14ac:dyDescent="0.25">
      <c r="C1453" s="24"/>
      <c r="D1453" s="24"/>
      <c r="E1453" s="25"/>
      <c r="F1453" s="23"/>
      <c r="G1453" s="26"/>
    </row>
    <row r="1454" spans="1:9" x14ac:dyDescent="0.25">
      <c r="C1454" s="24"/>
      <c r="D1454" s="24"/>
      <c r="E1454" s="25"/>
      <c r="F1454" s="23"/>
      <c r="G1454" s="26"/>
    </row>
    <row r="1455" spans="1:9" x14ac:dyDescent="0.25">
      <c r="C1455" s="24"/>
      <c r="D1455" s="24"/>
      <c r="E1455" s="25"/>
      <c r="F1455" s="23"/>
      <c r="G1455" s="26"/>
    </row>
    <row r="1456" spans="1:9" x14ac:dyDescent="0.25">
      <c r="C1456" s="24"/>
      <c r="D1456" s="24"/>
      <c r="E1456" s="25"/>
      <c r="F1456" s="23"/>
      <c r="G1456" s="26"/>
    </row>
    <row r="1457" spans="3:7" x14ac:dyDescent="0.25">
      <c r="C1457" s="24"/>
      <c r="D1457" s="24"/>
      <c r="E1457" s="25"/>
      <c r="F1457" s="23"/>
      <c r="G1457" s="26"/>
    </row>
    <row r="1458" spans="3:7" x14ac:dyDescent="0.25">
      <c r="C1458" s="24"/>
      <c r="D1458" s="24"/>
      <c r="E1458" s="25"/>
      <c r="F1458" s="23"/>
      <c r="G1458" s="26"/>
    </row>
    <row r="1459" spans="3:7" x14ac:dyDescent="0.25">
      <c r="C1459" s="24"/>
      <c r="D1459" s="24"/>
      <c r="E1459" s="25"/>
      <c r="F1459" s="23"/>
      <c r="G1459" s="26"/>
    </row>
    <row r="1460" spans="3:7" x14ac:dyDescent="0.25">
      <c r="C1460" s="24"/>
      <c r="D1460" s="24"/>
      <c r="E1460" s="25"/>
      <c r="F1460" s="23"/>
      <c r="G1460" s="26"/>
    </row>
    <row r="1461" spans="3:7" x14ac:dyDescent="0.25">
      <c r="C1461" s="24"/>
      <c r="D1461" s="24"/>
      <c r="E1461" s="25"/>
      <c r="F1461" s="23"/>
      <c r="G1461" s="26"/>
    </row>
    <row r="1462" spans="3:7" x14ac:dyDescent="0.25">
      <c r="C1462" s="24"/>
      <c r="D1462" s="24"/>
      <c r="E1462" s="25"/>
      <c r="F1462" s="23"/>
      <c r="G1462" s="26"/>
    </row>
    <row r="1463" spans="3:7" x14ac:dyDescent="0.25">
      <c r="C1463" s="24"/>
      <c r="D1463" s="24"/>
      <c r="E1463" s="25"/>
      <c r="F1463" s="23"/>
      <c r="G1463" s="26"/>
    </row>
    <row r="1464" spans="3:7" x14ac:dyDescent="0.25">
      <c r="C1464" s="24"/>
      <c r="D1464" s="24"/>
      <c r="E1464" s="25"/>
      <c r="F1464" s="23"/>
      <c r="G1464" s="26"/>
    </row>
    <row r="1465" spans="3:7" x14ac:dyDescent="0.25">
      <c r="C1465" s="24"/>
      <c r="D1465" s="24"/>
      <c r="E1465" s="25"/>
      <c r="F1465" s="23"/>
      <c r="G1465" s="26"/>
    </row>
    <row r="1466" spans="3:7" x14ac:dyDescent="0.25">
      <c r="C1466" s="24"/>
      <c r="D1466" s="24"/>
      <c r="E1466" s="25"/>
      <c r="F1466" s="23"/>
      <c r="G1466" s="26"/>
    </row>
    <row r="1467" spans="3:7" x14ac:dyDescent="0.25">
      <c r="C1467" s="24"/>
      <c r="D1467" s="24"/>
      <c r="E1467" s="25"/>
      <c r="F1467" s="23"/>
      <c r="G1467" s="26"/>
    </row>
    <row r="1468" spans="3:7" x14ac:dyDescent="0.25">
      <c r="C1468" s="24"/>
      <c r="D1468" s="24"/>
      <c r="E1468" s="25"/>
      <c r="F1468" s="23"/>
      <c r="G1468" s="26"/>
    </row>
    <row r="1469" spans="3:7" x14ac:dyDescent="0.25">
      <c r="C1469" s="24"/>
      <c r="D1469" s="24"/>
      <c r="E1469" s="25"/>
      <c r="F1469" s="23"/>
      <c r="G1469" s="26"/>
    </row>
    <row r="1470" spans="3:7" x14ac:dyDescent="0.25">
      <c r="C1470" s="24"/>
      <c r="D1470" s="24"/>
      <c r="E1470" s="25"/>
      <c r="F1470" s="23"/>
      <c r="G1470" s="26"/>
    </row>
    <row r="1471" spans="3:7" x14ac:dyDescent="0.25">
      <c r="C1471" s="24"/>
      <c r="D1471" s="24"/>
      <c r="E1471" s="25"/>
      <c r="F1471" s="23"/>
      <c r="G1471" s="26"/>
    </row>
    <row r="1472" spans="3:7" x14ac:dyDescent="0.25">
      <c r="C1472" s="24"/>
      <c r="D1472" s="24"/>
      <c r="E1472" s="25"/>
      <c r="F1472" s="23"/>
      <c r="G1472" s="26"/>
    </row>
    <row r="1473" spans="3:7" x14ac:dyDescent="0.25">
      <c r="C1473" s="24"/>
      <c r="D1473" s="24"/>
      <c r="E1473" s="25"/>
      <c r="F1473" s="23"/>
      <c r="G1473" s="26"/>
    </row>
    <row r="1474" spans="3:7" x14ac:dyDescent="0.25">
      <c r="C1474" s="24"/>
      <c r="D1474" s="24"/>
      <c r="E1474" s="25"/>
      <c r="F1474" s="23"/>
      <c r="G1474" s="26"/>
    </row>
    <row r="1475" spans="3:7" x14ac:dyDescent="0.25">
      <c r="C1475" s="24"/>
      <c r="D1475" s="24"/>
      <c r="E1475" s="25"/>
      <c r="F1475" s="23"/>
      <c r="G1475" s="26"/>
    </row>
    <row r="1476" spans="3:7" x14ac:dyDescent="0.25">
      <c r="C1476" s="24"/>
      <c r="D1476" s="24"/>
      <c r="E1476" s="25"/>
      <c r="F1476" s="23"/>
      <c r="G1476" s="26"/>
    </row>
    <row r="1477" spans="3:7" x14ac:dyDescent="0.25">
      <c r="C1477" s="24"/>
      <c r="D1477" s="24"/>
      <c r="E1477" s="25"/>
      <c r="F1477" s="23"/>
      <c r="G1477" s="26"/>
    </row>
    <row r="1478" spans="3:7" x14ac:dyDescent="0.25">
      <c r="C1478" s="24"/>
      <c r="D1478" s="24"/>
      <c r="E1478" s="25"/>
      <c r="F1478" s="23"/>
      <c r="G1478" s="26"/>
    </row>
    <row r="1479" spans="3:7" x14ac:dyDescent="0.25">
      <c r="C1479" s="24"/>
      <c r="D1479" s="24"/>
      <c r="E1479" s="25"/>
      <c r="F1479" s="23"/>
      <c r="G1479" s="26"/>
    </row>
    <row r="1480" spans="3:7" x14ac:dyDescent="0.25">
      <c r="C1480" s="24"/>
      <c r="D1480" s="24"/>
      <c r="E1480" s="25"/>
      <c r="F1480" s="23"/>
      <c r="G1480" s="26"/>
    </row>
    <row r="1481" spans="3:7" x14ac:dyDescent="0.25">
      <c r="C1481" s="24"/>
      <c r="D1481" s="24"/>
      <c r="E1481" s="25"/>
      <c r="F1481" s="23"/>
      <c r="G1481" s="26"/>
    </row>
    <row r="1482" spans="3:7" x14ac:dyDescent="0.25">
      <c r="C1482" s="24"/>
      <c r="D1482" s="24"/>
      <c r="E1482" s="25"/>
      <c r="F1482" s="23"/>
      <c r="G1482" s="26"/>
    </row>
    <row r="1483" spans="3:7" x14ac:dyDescent="0.25">
      <c r="C1483" s="24"/>
      <c r="D1483" s="24"/>
      <c r="E1483" s="25"/>
      <c r="F1483" s="23"/>
      <c r="G1483" s="26"/>
    </row>
    <row r="1484" spans="3:7" x14ac:dyDescent="0.25">
      <c r="C1484" s="24"/>
      <c r="D1484" s="24"/>
      <c r="E1484" s="25"/>
      <c r="F1484" s="23"/>
      <c r="G1484" s="26"/>
    </row>
    <row r="1485" spans="3:7" x14ac:dyDescent="0.25">
      <c r="C1485" s="24"/>
      <c r="D1485" s="24"/>
      <c r="E1485" s="25"/>
      <c r="F1485" s="23"/>
      <c r="G1485" s="26"/>
    </row>
    <row r="1486" spans="3:7" x14ac:dyDescent="0.25">
      <c r="C1486" s="24"/>
      <c r="D1486" s="24"/>
      <c r="E1486" s="25"/>
      <c r="F1486" s="23"/>
      <c r="G1486" s="26"/>
    </row>
    <row r="1487" spans="3:7" x14ac:dyDescent="0.25">
      <c r="C1487" s="24"/>
      <c r="D1487" s="24"/>
      <c r="E1487" s="25"/>
      <c r="F1487" s="23"/>
      <c r="G1487" s="26"/>
    </row>
    <row r="1488" spans="3:7" x14ac:dyDescent="0.25">
      <c r="C1488" s="24"/>
      <c r="D1488" s="24"/>
      <c r="E1488" s="25"/>
      <c r="F1488" s="23"/>
      <c r="G1488" s="26"/>
    </row>
    <row r="1489" spans="3:7" x14ac:dyDescent="0.25">
      <c r="C1489" s="24"/>
      <c r="D1489" s="24"/>
      <c r="E1489" s="25"/>
      <c r="F1489" s="23"/>
      <c r="G1489" s="26"/>
    </row>
    <row r="1490" spans="3:7" x14ac:dyDescent="0.25">
      <c r="C1490" s="24"/>
      <c r="D1490" s="24"/>
      <c r="E1490" s="25"/>
      <c r="F1490" s="23"/>
      <c r="G1490" s="26"/>
    </row>
    <row r="1491" spans="3:7" x14ac:dyDescent="0.25">
      <c r="C1491" s="24"/>
      <c r="D1491" s="24"/>
      <c r="E1491" s="25"/>
      <c r="F1491" s="23"/>
      <c r="G1491" s="26"/>
    </row>
    <row r="1492" spans="3:7" x14ac:dyDescent="0.25">
      <c r="C1492" s="24"/>
      <c r="D1492" s="24"/>
      <c r="E1492" s="25"/>
      <c r="F1492" s="23"/>
      <c r="G1492" s="26"/>
    </row>
    <row r="1493" spans="3:7" x14ac:dyDescent="0.25">
      <c r="C1493" s="24"/>
      <c r="D1493" s="24"/>
      <c r="E1493" s="25"/>
      <c r="F1493" s="23"/>
      <c r="G1493" s="26"/>
    </row>
    <row r="1494" spans="3:7" x14ac:dyDescent="0.25">
      <c r="C1494" s="24"/>
      <c r="D1494" s="24"/>
      <c r="E1494" s="25"/>
      <c r="F1494" s="23"/>
      <c r="G1494" s="26"/>
    </row>
    <row r="1495" spans="3:7" x14ac:dyDescent="0.25">
      <c r="C1495" s="24"/>
      <c r="D1495" s="24"/>
      <c r="E1495" s="25"/>
      <c r="F1495" s="23"/>
      <c r="G1495" s="26"/>
    </row>
    <row r="1496" spans="3:7" x14ac:dyDescent="0.25">
      <c r="C1496" s="24"/>
      <c r="D1496" s="24"/>
      <c r="E1496" s="25"/>
      <c r="F1496" s="23"/>
      <c r="G1496" s="26"/>
    </row>
    <row r="1497" spans="3:7" x14ac:dyDescent="0.25">
      <c r="C1497" s="24"/>
      <c r="D1497" s="24"/>
      <c r="E1497" s="25"/>
      <c r="F1497" s="23"/>
      <c r="G1497" s="26"/>
    </row>
    <row r="1498" spans="3:7" x14ac:dyDescent="0.25">
      <c r="C1498" s="24"/>
      <c r="D1498" s="24"/>
      <c r="E1498" s="25"/>
      <c r="F1498" s="23"/>
      <c r="G1498" s="26"/>
    </row>
    <row r="1499" spans="3:7" x14ac:dyDescent="0.25">
      <c r="C1499" s="24"/>
      <c r="D1499" s="24"/>
      <c r="E1499" s="25"/>
      <c r="F1499" s="23"/>
      <c r="G1499" s="26"/>
    </row>
    <row r="1500" spans="3:7" x14ac:dyDescent="0.25">
      <c r="C1500" s="24"/>
      <c r="D1500" s="24"/>
      <c r="E1500" s="25"/>
      <c r="F1500" s="23"/>
      <c r="G1500" s="26"/>
    </row>
    <row r="1501" spans="3:7" x14ac:dyDescent="0.25">
      <c r="C1501" s="24"/>
      <c r="D1501" s="24"/>
      <c r="E1501" s="25"/>
      <c r="F1501" s="23"/>
      <c r="G1501" s="26"/>
    </row>
    <row r="1502" spans="3:7" x14ac:dyDescent="0.25">
      <c r="C1502" s="24"/>
      <c r="D1502" s="24"/>
      <c r="E1502" s="25"/>
      <c r="F1502" s="23"/>
      <c r="G1502" s="26"/>
    </row>
    <row r="1503" spans="3:7" x14ac:dyDescent="0.25">
      <c r="C1503" s="24"/>
      <c r="D1503" s="24"/>
      <c r="E1503" s="25"/>
      <c r="F1503" s="23"/>
      <c r="G1503" s="26"/>
    </row>
    <row r="1504" spans="3:7" x14ac:dyDescent="0.25">
      <c r="C1504" s="24"/>
      <c r="D1504" s="24"/>
      <c r="E1504" s="25"/>
      <c r="F1504" s="23"/>
      <c r="G1504" s="26"/>
    </row>
    <row r="1505" spans="3:7" x14ac:dyDescent="0.25">
      <c r="C1505" s="24"/>
      <c r="D1505" s="24"/>
      <c r="E1505" s="25"/>
      <c r="F1505" s="23"/>
      <c r="G1505" s="26"/>
    </row>
    <row r="1506" spans="3:7" x14ac:dyDescent="0.25">
      <c r="C1506" s="24"/>
      <c r="D1506" s="24"/>
      <c r="E1506" s="25"/>
      <c r="F1506" s="23"/>
      <c r="G1506" s="26"/>
    </row>
    <row r="1507" spans="3:7" x14ac:dyDescent="0.25">
      <c r="C1507" s="24"/>
      <c r="D1507" s="24"/>
      <c r="E1507" s="25"/>
      <c r="F1507" s="23"/>
      <c r="G1507" s="26"/>
    </row>
    <row r="1508" spans="3:7" x14ac:dyDescent="0.25">
      <c r="C1508" s="24"/>
      <c r="D1508" s="24"/>
      <c r="E1508" s="25"/>
      <c r="F1508" s="23"/>
      <c r="G1508" s="26"/>
    </row>
    <row r="1509" spans="3:7" x14ac:dyDescent="0.25">
      <c r="C1509" s="24"/>
      <c r="D1509" s="24"/>
      <c r="E1509" s="25"/>
      <c r="F1509" s="23"/>
      <c r="G1509" s="26"/>
    </row>
    <row r="1510" spans="3:7" x14ac:dyDescent="0.25">
      <c r="C1510" s="24"/>
      <c r="D1510" s="24"/>
      <c r="E1510" s="25"/>
      <c r="F1510" s="23"/>
      <c r="G1510" s="26"/>
    </row>
    <row r="1511" spans="3:7" x14ac:dyDescent="0.25">
      <c r="C1511" s="24"/>
      <c r="D1511" s="24"/>
      <c r="E1511" s="25"/>
      <c r="F1511" s="23"/>
      <c r="G1511" s="26"/>
    </row>
    <row r="1512" spans="3:7" x14ac:dyDescent="0.25">
      <c r="C1512" s="24"/>
      <c r="D1512" s="24"/>
      <c r="E1512" s="25"/>
      <c r="F1512" s="23"/>
      <c r="G1512" s="26"/>
    </row>
    <row r="1513" spans="3:7" x14ac:dyDescent="0.25">
      <c r="C1513" s="24"/>
      <c r="D1513" s="24"/>
      <c r="E1513" s="25"/>
      <c r="F1513" s="23"/>
      <c r="G1513" s="26"/>
    </row>
    <row r="1514" spans="3:7" x14ac:dyDescent="0.25">
      <c r="C1514" s="24"/>
      <c r="D1514" s="24"/>
      <c r="E1514" s="25"/>
      <c r="F1514" s="23"/>
      <c r="G1514" s="26"/>
    </row>
    <row r="1515" spans="3:7" x14ac:dyDescent="0.25">
      <c r="C1515" s="24"/>
      <c r="D1515" s="24"/>
      <c r="E1515" s="25"/>
      <c r="F1515" s="23"/>
      <c r="G1515" s="26"/>
    </row>
    <row r="1516" spans="3:7" x14ac:dyDescent="0.25">
      <c r="C1516" s="24"/>
      <c r="D1516" s="24"/>
      <c r="E1516" s="25"/>
      <c r="F1516" s="23"/>
      <c r="G1516" s="26"/>
    </row>
    <row r="1517" spans="3:7" x14ac:dyDescent="0.25">
      <c r="C1517" s="24"/>
      <c r="D1517" s="24"/>
      <c r="E1517" s="25"/>
      <c r="F1517" s="23"/>
      <c r="G1517" s="26"/>
    </row>
    <row r="1518" spans="3:7" x14ac:dyDescent="0.25">
      <c r="C1518" s="24"/>
      <c r="D1518" s="24"/>
      <c r="E1518" s="25"/>
      <c r="F1518" s="23"/>
      <c r="G1518" s="26"/>
    </row>
    <row r="1519" spans="3:7" x14ac:dyDescent="0.25">
      <c r="C1519" s="24"/>
      <c r="D1519" s="24"/>
      <c r="E1519" s="25"/>
      <c r="F1519" s="23"/>
      <c r="G1519" s="26"/>
    </row>
    <row r="1520" spans="3:7" x14ac:dyDescent="0.25">
      <c r="C1520" s="24"/>
      <c r="D1520" s="24"/>
      <c r="E1520" s="25"/>
      <c r="F1520" s="23"/>
      <c r="G1520" s="26"/>
    </row>
    <row r="1521" spans="3:7" x14ac:dyDescent="0.25">
      <c r="C1521" s="24"/>
      <c r="D1521" s="24"/>
      <c r="E1521" s="25"/>
      <c r="F1521" s="23"/>
      <c r="G1521" s="26"/>
    </row>
    <row r="1522" spans="3:7" x14ac:dyDescent="0.25">
      <c r="C1522" s="24"/>
      <c r="D1522" s="24"/>
      <c r="E1522" s="25"/>
      <c r="F1522" s="23"/>
      <c r="G1522" s="26"/>
    </row>
    <row r="1523" spans="3:7" x14ac:dyDescent="0.25">
      <c r="C1523" s="24"/>
      <c r="D1523" s="24"/>
      <c r="E1523" s="25"/>
      <c r="F1523" s="23"/>
      <c r="G1523" s="26"/>
    </row>
    <row r="1524" spans="3:7" x14ac:dyDescent="0.25">
      <c r="C1524" s="24"/>
      <c r="D1524" s="24"/>
      <c r="E1524" s="25"/>
      <c r="F1524" s="23"/>
      <c r="G1524" s="26"/>
    </row>
    <row r="1525" spans="3:7" x14ac:dyDescent="0.25">
      <c r="C1525" s="24"/>
      <c r="D1525" s="24"/>
      <c r="E1525" s="25"/>
      <c r="F1525" s="23"/>
      <c r="G1525" s="26"/>
    </row>
    <row r="1526" spans="3:7" x14ac:dyDescent="0.25">
      <c r="C1526" s="24"/>
      <c r="D1526" s="24"/>
      <c r="E1526" s="25"/>
      <c r="F1526" s="23"/>
      <c r="G1526" s="26"/>
    </row>
    <row r="1527" spans="3:7" x14ac:dyDescent="0.25">
      <c r="C1527" s="24"/>
      <c r="D1527" s="24"/>
      <c r="E1527" s="25"/>
      <c r="F1527" s="23"/>
      <c r="G1527" s="26"/>
    </row>
    <row r="1528" spans="3:7" x14ac:dyDescent="0.25">
      <c r="C1528" s="24"/>
      <c r="D1528" s="24"/>
      <c r="E1528" s="25"/>
      <c r="F1528" s="23"/>
      <c r="G1528" s="26"/>
    </row>
    <row r="1529" spans="3:7" x14ac:dyDescent="0.25">
      <c r="C1529" s="24"/>
      <c r="D1529" s="24"/>
      <c r="E1529" s="25"/>
      <c r="F1529" s="23"/>
      <c r="G1529" s="26"/>
    </row>
    <row r="1530" spans="3:7" x14ac:dyDescent="0.25">
      <c r="C1530" s="24"/>
      <c r="D1530" s="24"/>
      <c r="E1530" s="25"/>
      <c r="F1530" s="23"/>
      <c r="G1530" s="26"/>
    </row>
    <row r="1531" spans="3:7" x14ac:dyDescent="0.25">
      <c r="C1531" s="24"/>
      <c r="D1531" s="24"/>
      <c r="E1531" s="25"/>
      <c r="F1531" s="23"/>
      <c r="G1531" s="26"/>
    </row>
    <row r="1532" spans="3:7" x14ac:dyDescent="0.25">
      <c r="C1532" s="24"/>
      <c r="D1532" s="24"/>
      <c r="E1532" s="25"/>
      <c r="F1532" s="23"/>
      <c r="G1532" s="26"/>
    </row>
    <row r="1533" spans="3:7" x14ac:dyDescent="0.25">
      <c r="C1533" s="24"/>
      <c r="D1533" s="24"/>
      <c r="E1533" s="25"/>
      <c r="F1533" s="23"/>
      <c r="G1533" s="26"/>
    </row>
    <row r="1534" spans="3:7" x14ac:dyDescent="0.25">
      <c r="C1534" s="24"/>
      <c r="D1534" s="24"/>
      <c r="E1534" s="25"/>
      <c r="F1534" s="23"/>
      <c r="G1534" s="26"/>
    </row>
    <row r="1535" spans="3:7" x14ac:dyDescent="0.25">
      <c r="C1535" s="24"/>
      <c r="D1535" s="24"/>
      <c r="E1535" s="25"/>
      <c r="F1535" s="23"/>
      <c r="G1535" s="26"/>
    </row>
    <row r="1536" spans="3:7" x14ac:dyDescent="0.25">
      <c r="C1536" s="24"/>
      <c r="D1536" s="24"/>
      <c r="E1536" s="25"/>
      <c r="F1536" s="23"/>
      <c r="G1536" s="26"/>
    </row>
    <row r="1537" spans="3:7" x14ac:dyDescent="0.25">
      <c r="C1537" s="24"/>
      <c r="D1537" s="24"/>
      <c r="E1537" s="25"/>
      <c r="F1537" s="23"/>
      <c r="G1537" s="26"/>
    </row>
    <row r="1538" spans="3:7" x14ac:dyDescent="0.25">
      <c r="C1538" s="24"/>
      <c r="D1538" s="24"/>
      <c r="E1538" s="25"/>
      <c r="F1538" s="23"/>
      <c r="G1538" s="26"/>
    </row>
    <row r="1539" spans="3:7" x14ac:dyDescent="0.25">
      <c r="C1539" s="24"/>
      <c r="D1539" s="24"/>
      <c r="E1539" s="25"/>
      <c r="F1539" s="23"/>
      <c r="G1539" s="26"/>
    </row>
    <row r="1540" spans="3:7" x14ac:dyDescent="0.25">
      <c r="C1540" s="24"/>
      <c r="D1540" s="24"/>
      <c r="E1540" s="25"/>
      <c r="F1540" s="23"/>
      <c r="G1540" s="26"/>
    </row>
    <row r="1541" spans="3:7" x14ac:dyDescent="0.25">
      <c r="C1541" s="24"/>
      <c r="D1541" s="24"/>
      <c r="E1541" s="25"/>
      <c r="F1541" s="23"/>
      <c r="G1541" s="26"/>
    </row>
    <row r="1542" spans="3:7" x14ac:dyDescent="0.25">
      <c r="C1542" s="24"/>
      <c r="D1542" s="24"/>
      <c r="E1542" s="25"/>
      <c r="F1542" s="23"/>
      <c r="G1542" s="26"/>
    </row>
    <row r="1543" spans="3:7" x14ac:dyDescent="0.25">
      <c r="C1543" s="24"/>
      <c r="D1543" s="24"/>
      <c r="E1543" s="25"/>
      <c r="F1543" s="23"/>
      <c r="G1543" s="26"/>
    </row>
    <row r="1544" spans="3:7" x14ac:dyDescent="0.25">
      <c r="C1544" s="24"/>
      <c r="D1544" s="24"/>
      <c r="E1544" s="25"/>
      <c r="F1544" s="23"/>
      <c r="G1544" s="26"/>
    </row>
    <row r="1545" spans="3:7" x14ac:dyDescent="0.25">
      <c r="C1545" s="24"/>
      <c r="D1545" s="24"/>
      <c r="E1545" s="25"/>
      <c r="F1545" s="23"/>
      <c r="G1545" s="26"/>
    </row>
    <row r="1546" spans="3:7" x14ac:dyDescent="0.25">
      <c r="C1546" s="24"/>
      <c r="D1546" s="24"/>
      <c r="E1546" s="25"/>
      <c r="F1546" s="23"/>
      <c r="G1546" s="26"/>
    </row>
    <row r="1547" spans="3:7" x14ac:dyDescent="0.25">
      <c r="C1547" s="24"/>
      <c r="D1547" s="24"/>
      <c r="E1547" s="25"/>
      <c r="F1547" s="23"/>
      <c r="G1547" s="26"/>
    </row>
    <row r="1548" spans="3:7" x14ac:dyDescent="0.25">
      <c r="C1548" s="24"/>
      <c r="D1548" s="24"/>
      <c r="E1548" s="25"/>
      <c r="F1548" s="23"/>
      <c r="G1548" s="26"/>
    </row>
    <row r="1549" spans="3:7" x14ac:dyDescent="0.25">
      <c r="C1549" s="24"/>
      <c r="D1549" s="24"/>
      <c r="E1549" s="25"/>
      <c r="F1549" s="23"/>
      <c r="G1549" s="26"/>
    </row>
    <row r="1550" spans="3:7" x14ac:dyDescent="0.25">
      <c r="C1550" s="24"/>
      <c r="D1550" s="24"/>
      <c r="E1550" s="25"/>
      <c r="F1550" s="23"/>
      <c r="G1550" s="26"/>
    </row>
    <row r="1551" spans="3:7" x14ac:dyDescent="0.25">
      <c r="C1551" s="24"/>
      <c r="D1551" s="24"/>
      <c r="E1551" s="25"/>
      <c r="F1551" s="23"/>
      <c r="G1551" s="26"/>
    </row>
    <row r="1552" spans="3:7" x14ac:dyDescent="0.25">
      <c r="C1552" s="24"/>
      <c r="D1552" s="24"/>
      <c r="E1552" s="25"/>
      <c r="F1552" s="23"/>
      <c r="G1552" s="26"/>
    </row>
    <row r="1553" spans="3:7" x14ac:dyDescent="0.25">
      <c r="C1553" s="24"/>
      <c r="D1553" s="24"/>
      <c r="E1553" s="25"/>
      <c r="F1553" s="23"/>
      <c r="G1553" s="26"/>
    </row>
    <row r="1554" spans="3:7" x14ac:dyDescent="0.25">
      <c r="C1554" s="24"/>
      <c r="D1554" s="24"/>
      <c r="E1554" s="25"/>
      <c r="F1554" s="23"/>
      <c r="G1554" s="26"/>
    </row>
    <row r="1555" spans="3:7" x14ac:dyDescent="0.25">
      <c r="C1555" s="24"/>
      <c r="D1555" s="24"/>
      <c r="E1555" s="25"/>
      <c r="F1555" s="23"/>
      <c r="G1555" s="26"/>
    </row>
    <row r="1556" spans="3:7" x14ac:dyDescent="0.25">
      <c r="C1556" s="24"/>
      <c r="D1556" s="24"/>
      <c r="E1556" s="25"/>
      <c r="F1556" s="23"/>
      <c r="G1556" s="26"/>
    </row>
    <row r="1557" spans="3:7" x14ac:dyDescent="0.25">
      <c r="C1557" s="24"/>
      <c r="D1557" s="24"/>
      <c r="E1557" s="25"/>
      <c r="F1557" s="23"/>
      <c r="G1557" s="26"/>
    </row>
    <row r="1558" spans="3:7" x14ac:dyDescent="0.25">
      <c r="C1558" s="24"/>
      <c r="D1558" s="24"/>
      <c r="E1558" s="25"/>
      <c r="F1558" s="23"/>
      <c r="G1558" s="26"/>
    </row>
    <row r="1559" spans="3:7" x14ac:dyDescent="0.25">
      <c r="C1559" s="24"/>
      <c r="D1559" s="24"/>
      <c r="E1559" s="25"/>
      <c r="F1559" s="23"/>
      <c r="G1559" s="26"/>
    </row>
    <row r="1560" spans="3:7" x14ac:dyDescent="0.25">
      <c r="C1560" s="24"/>
      <c r="D1560" s="24"/>
      <c r="E1560" s="25"/>
      <c r="F1560" s="23"/>
      <c r="G1560" s="26"/>
    </row>
    <row r="1561" spans="3:7" x14ac:dyDescent="0.25">
      <c r="C1561" s="24"/>
      <c r="D1561" s="24"/>
      <c r="E1561" s="25"/>
      <c r="F1561" s="23"/>
      <c r="G1561" s="26"/>
    </row>
    <row r="1562" spans="3:7" x14ac:dyDescent="0.25">
      <c r="C1562" s="24"/>
      <c r="D1562" s="24"/>
      <c r="E1562" s="25"/>
      <c r="F1562" s="23"/>
      <c r="G1562" s="26"/>
    </row>
    <row r="1563" spans="3:7" x14ac:dyDescent="0.25">
      <c r="C1563" s="24"/>
      <c r="D1563" s="24"/>
      <c r="E1563" s="25"/>
      <c r="F1563" s="23"/>
      <c r="G1563" s="26"/>
    </row>
    <row r="1564" spans="3:7" x14ac:dyDescent="0.25">
      <c r="C1564" s="24"/>
      <c r="D1564" s="24"/>
      <c r="E1564" s="25"/>
      <c r="F1564" s="23"/>
      <c r="G1564" s="26"/>
    </row>
    <row r="1565" spans="3:7" x14ac:dyDescent="0.25">
      <c r="C1565" s="24"/>
      <c r="D1565" s="24"/>
      <c r="E1565" s="25"/>
      <c r="F1565" s="23"/>
      <c r="G1565" s="26"/>
    </row>
    <row r="1566" spans="3:7" x14ac:dyDescent="0.25">
      <c r="C1566" s="24"/>
      <c r="D1566" s="24"/>
      <c r="E1566" s="25"/>
      <c r="F1566" s="23"/>
      <c r="G1566" s="26"/>
    </row>
    <row r="1567" spans="3:7" x14ac:dyDescent="0.25">
      <c r="C1567" s="24"/>
      <c r="D1567" s="24"/>
      <c r="E1567" s="25"/>
      <c r="F1567" s="23"/>
      <c r="G1567" s="26"/>
    </row>
    <row r="1568" spans="3:7" x14ac:dyDescent="0.25">
      <c r="C1568" s="24"/>
      <c r="D1568" s="24"/>
      <c r="E1568" s="25"/>
      <c r="F1568" s="23"/>
      <c r="G1568" s="26"/>
    </row>
    <row r="1569" spans="3:7" x14ac:dyDescent="0.25">
      <c r="C1569" s="24"/>
      <c r="D1569" s="24"/>
      <c r="E1569" s="25"/>
      <c r="F1569" s="23"/>
      <c r="G1569" s="26"/>
    </row>
    <row r="1570" spans="3:7" x14ac:dyDescent="0.25">
      <c r="C1570" s="24"/>
      <c r="D1570" s="24"/>
      <c r="E1570" s="25"/>
      <c r="F1570" s="23"/>
      <c r="G1570" s="26"/>
    </row>
    <row r="1571" spans="3:7" x14ac:dyDescent="0.25">
      <c r="C1571" s="24"/>
      <c r="D1571" s="24"/>
      <c r="E1571" s="25"/>
      <c r="F1571" s="23"/>
      <c r="G1571" s="26"/>
    </row>
    <row r="1572" spans="3:7" x14ac:dyDescent="0.25">
      <c r="C1572" s="24"/>
      <c r="D1572" s="24"/>
      <c r="E1572" s="25"/>
      <c r="F1572" s="23"/>
      <c r="G1572" s="26"/>
    </row>
    <row r="1573" spans="3:7" x14ac:dyDescent="0.25">
      <c r="C1573" s="24"/>
      <c r="D1573" s="24"/>
      <c r="E1573" s="25"/>
      <c r="F1573" s="23"/>
      <c r="G1573" s="26"/>
    </row>
    <row r="1574" spans="3:7" x14ac:dyDescent="0.25">
      <c r="C1574" s="24"/>
      <c r="D1574" s="24"/>
      <c r="E1574" s="25"/>
      <c r="F1574" s="23"/>
      <c r="G1574" s="26"/>
    </row>
    <row r="1575" spans="3:7" x14ac:dyDescent="0.25">
      <c r="C1575" s="24"/>
      <c r="D1575" s="24"/>
      <c r="E1575" s="25"/>
      <c r="F1575" s="23"/>
      <c r="G1575" s="26"/>
    </row>
    <row r="1576" spans="3:7" x14ac:dyDescent="0.25">
      <c r="C1576" s="24"/>
      <c r="D1576" s="24"/>
      <c r="E1576" s="25"/>
      <c r="F1576" s="23"/>
      <c r="G1576" s="26"/>
    </row>
    <row r="1577" spans="3:7" x14ac:dyDescent="0.25">
      <c r="C1577" s="24"/>
      <c r="D1577" s="24"/>
      <c r="E1577" s="25"/>
      <c r="F1577" s="23"/>
      <c r="G1577" s="26"/>
    </row>
    <row r="1578" spans="3:7" x14ac:dyDescent="0.25">
      <c r="C1578" s="24"/>
      <c r="D1578" s="24"/>
      <c r="E1578" s="25"/>
      <c r="F1578" s="23"/>
      <c r="G1578" s="26"/>
    </row>
    <row r="1579" spans="3:7" x14ac:dyDescent="0.25">
      <c r="C1579" s="24"/>
      <c r="D1579" s="24"/>
      <c r="E1579" s="25"/>
      <c r="F1579" s="23"/>
      <c r="G1579" s="26"/>
    </row>
    <row r="1580" spans="3:7" x14ac:dyDescent="0.25">
      <c r="C1580" s="24"/>
      <c r="D1580" s="24"/>
      <c r="E1580" s="25"/>
      <c r="F1580" s="23"/>
      <c r="G1580" s="26"/>
    </row>
    <row r="1581" spans="3:7" x14ac:dyDescent="0.25">
      <c r="C1581" s="24"/>
      <c r="D1581" s="24"/>
      <c r="E1581" s="25"/>
      <c r="F1581" s="23"/>
      <c r="G1581" s="26"/>
    </row>
    <row r="1582" spans="3:7" x14ac:dyDescent="0.25">
      <c r="C1582" s="24"/>
      <c r="D1582" s="24"/>
      <c r="E1582" s="25"/>
      <c r="F1582" s="23"/>
      <c r="G1582" s="26"/>
    </row>
    <row r="1583" spans="3:7" x14ac:dyDescent="0.25">
      <c r="C1583" s="24"/>
      <c r="D1583" s="24"/>
      <c r="E1583" s="25"/>
      <c r="F1583" s="23"/>
      <c r="G1583" s="26"/>
    </row>
    <row r="1584" spans="3:7" x14ac:dyDescent="0.25">
      <c r="C1584" s="24"/>
      <c r="D1584" s="24"/>
      <c r="E1584" s="25"/>
      <c r="F1584" s="23"/>
      <c r="G1584" s="26"/>
    </row>
    <row r="1585" spans="3:7" x14ac:dyDescent="0.25">
      <c r="C1585" s="24"/>
      <c r="D1585" s="24"/>
      <c r="E1585" s="25"/>
      <c r="F1585" s="23"/>
      <c r="G1585" s="26"/>
    </row>
    <row r="1586" spans="3:7" x14ac:dyDescent="0.25">
      <c r="C1586" s="24"/>
      <c r="D1586" s="24"/>
      <c r="E1586" s="25"/>
      <c r="F1586" s="23"/>
      <c r="G1586" s="26"/>
    </row>
    <row r="1587" spans="3:7" x14ac:dyDescent="0.25">
      <c r="C1587" s="24"/>
      <c r="D1587" s="24"/>
      <c r="E1587" s="25"/>
      <c r="F1587" s="23"/>
      <c r="G1587" s="26"/>
    </row>
    <row r="1588" spans="3:7" x14ac:dyDescent="0.25">
      <c r="C1588" s="24"/>
      <c r="D1588" s="24"/>
      <c r="E1588" s="25"/>
      <c r="F1588" s="23"/>
      <c r="G1588" s="26"/>
    </row>
    <row r="1589" spans="3:7" x14ac:dyDescent="0.25">
      <c r="C1589" s="24"/>
      <c r="D1589" s="24"/>
      <c r="E1589" s="25"/>
      <c r="F1589" s="23"/>
      <c r="G1589" s="26"/>
    </row>
    <row r="1590" spans="3:7" x14ac:dyDescent="0.25">
      <c r="C1590" s="24"/>
      <c r="D1590" s="24"/>
      <c r="E1590" s="25"/>
      <c r="F1590" s="23"/>
      <c r="G1590" s="26"/>
    </row>
    <row r="1591" spans="3:7" x14ac:dyDescent="0.25">
      <c r="C1591" s="24"/>
      <c r="D1591" s="24"/>
      <c r="E1591" s="25"/>
      <c r="F1591" s="23"/>
      <c r="G1591" s="26"/>
    </row>
    <row r="1592" spans="3:7" x14ac:dyDescent="0.25">
      <c r="C1592" s="24"/>
      <c r="D1592" s="24"/>
      <c r="E1592" s="25"/>
      <c r="F1592" s="23"/>
      <c r="G1592" s="26"/>
    </row>
    <row r="1593" spans="3:7" x14ac:dyDescent="0.25">
      <c r="C1593" s="24"/>
      <c r="D1593" s="24"/>
      <c r="E1593" s="25"/>
      <c r="F1593" s="23"/>
      <c r="G1593" s="26"/>
    </row>
    <row r="1594" spans="3:7" x14ac:dyDescent="0.25">
      <c r="C1594" s="24"/>
      <c r="D1594" s="24"/>
      <c r="E1594" s="25"/>
      <c r="F1594" s="23"/>
      <c r="G1594" s="26"/>
    </row>
    <row r="1595" spans="3:7" x14ac:dyDescent="0.25">
      <c r="C1595" s="24"/>
      <c r="D1595" s="24"/>
      <c r="E1595" s="25"/>
      <c r="F1595" s="23"/>
      <c r="G1595" s="26"/>
    </row>
    <row r="1596" spans="3:7" x14ac:dyDescent="0.25">
      <c r="C1596" s="24"/>
      <c r="D1596" s="24"/>
      <c r="E1596" s="25"/>
      <c r="F1596" s="23"/>
      <c r="G1596" s="26"/>
    </row>
    <row r="1597" spans="3:7" x14ac:dyDescent="0.25">
      <c r="C1597" s="24"/>
      <c r="D1597" s="24"/>
      <c r="E1597" s="25"/>
      <c r="F1597" s="23"/>
      <c r="G1597" s="26"/>
    </row>
    <row r="1598" spans="3:7" x14ac:dyDescent="0.25">
      <c r="C1598" s="24"/>
      <c r="D1598" s="24"/>
      <c r="E1598" s="25"/>
      <c r="F1598" s="23"/>
      <c r="G1598" s="26"/>
    </row>
    <row r="1599" spans="3:7" x14ac:dyDescent="0.25">
      <c r="C1599" s="24"/>
      <c r="D1599" s="24"/>
      <c r="E1599" s="25"/>
      <c r="F1599" s="23"/>
      <c r="G1599" s="26"/>
    </row>
    <row r="1600" spans="3:7" x14ac:dyDescent="0.25">
      <c r="C1600" s="24"/>
      <c r="D1600" s="24"/>
      <c r="E1600" s="25"/>
      <c r="F1600" s="23"/>
      <c r="G1600" s="26"/>
    </row>
    <row r="1601" spans="3:7" x14ac:dyDescent="0.25">
      <c r="C1601" s="24"/>
      <c r="D1601" s="24"/>
      <c r="E1601" s="25"/>
      <c r="F1601" s="23"/>
      <c r="G1601" s="26"/>
    </row>
    <row r="1602" spans="3:7" x14ac:dyDescent="0.25">
      <c r="C1602" s="24"/>
      <c r="D1602" s="24"/>
      <c r="E1602" s="25"/>
      <c r="F1602" s="23"/>
      <c r="G1602" s="26"/>
    </row>
    <row r="1603" spans="3:7" x14ac:dyDescent="0.25">
      <c r="C1603" s="24"/>
      <c r="D1603" s="24"/>
      <c r="E1603" s="25"/>
      <c r="F1603" s="23"/>
      <c r="G1603" s="26"/>
    </row>
    <row r="1604" spans="3:7" x14ac:dyDescent="0.25">
      <c r="C1604" s="24"/>
      <c r="D1604" s="24"/>
      <c r="E1604" s="25"/>
      <c r="F1604" s="23"/>
      <c r="G1604" s="26"/>
    </row>
    <row r="1605" spans="3:7" x14ac:dyDescent="0.25">
      <c r="C1605" s="24"/>
      <c r="D1605" s="24"/>
      <c r="E1605" s="25"/>
      <c r="F1605" s="23"/>
      <c r="G1605" s="26"/>
    </row>
    <row r="1606" spans="3:7" x14ac:dyDescent="0.25">
      <c r="C1606" s="24"/>
      <c r="D1606" s="24"/>
      <c r="E1606" s="25"/>
      <c r="F1606" s="23"/>
      <c r="G1606" s="26"/>
    </row>
    <row r="1607" spans="3:7" x14ac:dyDescent="0.25">
      <c r="C1607" s="24"/>
      <c r="D1607" s="24"/>
      <c r="E1607" s="25"/>
      <c r="F1607" s="23"/>
      <c r="G1607" s="26"/>
    </row>
    <row r="1608" spans="3:7" x14ac:dyDescent="0.25">
      <c r="C1608" s="24"/>
      <c r="D1608" s="24"/>
      <c r="E1608" s="25"/>
      <c r="F1608" s="23"/>
      <c r="G1608" s="26"/>
    </row>
    <row r="1609" spans="3:7" x14ac:dyDescent="0.25">
      <c r="C1609" s="24"/>
      <c r="D1609" s="24"/>
      <c r="E1609" s="25"/>
      <c r="F1609" s="23"/>
      <c r="G1609" s="26"/>
    </row>
    <row r="1610" spans="3:7" x14ac:dyDescent="0.25">
      <c r="C1610" s="24"/>
      <c r="D1610" s="24"/>
      <c r="E1610" s="25"/>
      <c r="F1610" s="23"/>
      <c r="G1610" s="26"/>
    </row>
    <row r="1611" spans="3:7" x14ac:dyDescent="0.25">
      <c r="C1611" s="24"/>
      <c r="D1611" s="24"/>
      <c r="E1611" s="25"/>
      <c r="F1611" s="23"/>
      <c r="G1611" s="26"/>
    </row>
    <row r="1612" spans="3:7" x14ac:dyDescent="0.25">
      <c r="C1612" s="24"/>
      <c r="D1612" s="24"/>
      <c r="E1612" s="25"/>
      <c r="F1612" s="23"/>
      <c r="G1612" s="26"/>
    </row>
    <row r="1613" spans="3:7" x14ac:dyDescent="0.25">
      <c r="C1613" s="24"/>
      <c r="D1613" s="24"/>
      <c r="E1613" s="25"/>
      <c r="F1613" s="23"/>
      <c r="G1613" s="26"/>
    </row>
    <row r="1614" spans="3:7" x14ac:dyDescent="0.25">
      <c r="C1614" s="24"/>
      <c r="D1614" s="24"/>
      <c r="E1614" s="25"/>
      <c r="F1614" s="23"/>
      <c r="G1614" s="26"/>
    </row>
    <row r="1615" spans="3:7" x14ac:dyDescent="0.25">
      <c r="C1615" s="24"/>
      <c r="D1615" s="24"/>
      <c r="E1615" s="25"/>
      <c r="F1615" s="23"/>
      <c r="G1615" s="26"/>
    </row>
    <row r="1616" spans="3:7" x14ac:dyDescent="0.25">
      <c r="C1616" s="24"/>
      <c r="D1616" s="24"/>
      <c r="E1616" s="25"/>
      <c r="F1616" s="23"/>
      <c r="G1616" s="26"/>
    </row>
    <row r="1617" spans="3:7" x14ac:dyDescent="0.25">
      <c r="C1617" s="24"/>
      <c r="D1617" s="24"/>
      <c r="E1617" s="25"/>
      <c r="F1617" s="23"/>
      <c r="G1617" s="26"/>
    </row>
    <row r="1618" spans="3:7" x14ac:dyDescent="0.25">
      <c r="C1618" s="24"/>
      <c r="D1618" s="24"/>
      <c r="E1618" s="25"/>
      <c r="F1618" s="23"/>
      <c r="G1618" s="26"/>
    </row>
    <row r="1619" spans="3:7" x14ac:dyDescent="0.25">
      <c r="C1619" s="24"/>
      <c r="D1619" s="24"/>
      <c r="E1619" s="25"/>
      <c r="F1619" s="23"/>
      <c r="G1619" s="26"/>
    </row>
    <row r="1620" spans="3:7" x14ac:dyDescent="0.25">
      <c r="C1620" s="24"/>
      <c r="D1620" s="24"/>
      <c r="E1620" s="25"/>
      <c r="F1620" s="23"/>
      <c r="G1620" s="26"/>
    </row>
    <row r="1621" spans="3:7" x14ac:dyDescent="0.25">
      <c r="C1621" s="24"/>
      <c r="D1621" s="24"/>
      <c r="E1621" s="25"/>
      <c r="F1621" s="23"/>
      <c r="G1621" s="26"/>
    </row>
    <row r="1622" spans="3:7" x14ac:dyDescent="0.25">
      <c r="C1622" s="24"/>
      <c r="D1622" s="24"/>
      <c r="E1622" s="25"/>
      <c r="F1622" s="23"/>
      <c r="G1622" s="26"/>
    </row>
    <row r="1623" spans="3:7" x14ac:dyDescent="0.25">
      <c r="C1623" s="24"/>
      <c r="D1623" s="24"/>
      <c r="E1623" s="25"/>
      <c r="F1623" s="23"/>
      <c r="G1623" s="26"/>
    </row>
    <row r="1624" spans="3:7" x14ac:dyDescent="0.25">
      <c r="C1624" s="24"/>
      <c r="D1624" s="24"/>
      <c r="E1624" s="25"/>
      <c r="F1624" s="23"/>
      <c r="G1624" s="26"/>
    </row>
    <row r="1625" spans="3:7" x14ac:dyDescent="0.25">
      <c r="C1625" s="24"/>
      <c r="D1625" s="24"/>
      <c r="E1625" s="25"/>
      <c r="F1625" s="23"/>
      <c r="G1625" s="26"/>
    </row>
    <row r="1626" spans="3:7" x14ac:dyDescent="0.25">
      <c r="C1626" s="24"/>
      <c r="D1626" s="24"/>
      <c r="E1626" s="25"/>
      <c r="F1626" s="23"/>
      <c r="G1626" s="26"/>
    </row>
    <row r="1627" spans="3:7" x14ac:dyDescent="0.25">
      <c r="C1627" s="24"/>
      <c r="D1627" s="24"/>
      <c r="E1627" s="25"/>
      <c r="F1627" s="23"/>
      <c r="G1627" s="26"/>
    </row>
    <row r="1628" spans="3:7" x14ac:dyDescent="0.25">
      <c r="C1628" s="24"/>
      <c r="D1628" s="24"/>
      <c r="E1628" s="25"/>
      <c r="F1628" s="23"/>
      <c r="G1628" s="26"/>
    </row>
    <row r="1629" spans="3:7" x14ac:dyDescent="0.25">
      <c r="C1629" s="24"/>
      <c r="D1629" s="24"/>
      <c r="E1629" s="25"/>
      <c r="F1629" s="23"/>
      <c r="G1629" s="26"/>
    </row>
    <row r="1630" spans="3:7" x14ac:dyDescent="0.25">
      <c r="C1630" s="24"/>
      <c r="D1630" s="24"/>
      <c r="E1630" s="25"/>
      <c r="F1630" s="23"/>
      <c r="G1630" s="26"/>
    </row>
    <row r="1631" spans="3:7" x14ac:dyDescent="0.25">
      <c r="C1631" s="24"/>
      <c r="D1631" s="24"/>
      <c r="E1631" s="25"/>
      <c r="F1631" s="23"/>
      <c r="G1631" s="26"/>
    </row>
    <row r="1632" spans="3:7" x14ac:dyDescent="0.25">
      <c r="C1632" s="24"/>
      <c r="D1632" s="24"/>
      <c r="E1632" s="25"/>
      <c r="F1632" s="23"/>
      <c r="G1632" s="26"/>
    </row>
    <row r="1633" spans="3:7" x14ac:dyDescent="0.25">
      <c r="C1633" s="24"/>
      <c r="D1633" s="24"/>
      <c r="E1633" s="25"/>
      <c r="F1633" s="23"/>
      <c r="G1633" s="26"/>
    </row>
    <row r="1634" spans="3:7" x14ac:dyDescent="0.25">
      <c r="C1634" s="24"/>
      <c r="D1634" s="24"/>
      <c r="E1634" s="25"/>
      <c r="F1634" s="23"/>
      <c r="G1634" s="26"/>
    </row>
    <row r="1635" spans="3:7" x14ac:dyDescent="0.25">
      <c r="C1635" s="24"/>
      <c r="D1635" s="24"/>
      <c r="E1635" s="25"/>
      <c r="F1635" s="23"/>
      <c r="G1635" s="26"/>
    </row>
    <row r="1636" spans="3:7" x14ac:dyDescent="0.25">
      <c r="C1636" s="24"/>
      <c r="D1636" s="24"/>
      <c r="E1636" s="25"/>
      <c r="F1636" s="23"/>
      <c r="G1636" s="26"/>
    </row>
    <row r="1637" spans="3:7" x14ac:dyDescent="0.25">
      <c r="C1637" s="24"/>
      <c r="D1637" s="24"/>
      <c r="E1637" s="25"/>
      <c r="F1637" s="23"/>
      <c r="G1637" s="26"/>
    </row>
    <row r="1638" spans="3:7" x14ac:dyDescent="0.25">
      <c r="C1638" s="24"/>
      <c r="D1638" s="24"/>
      <c r="E1638" s="25"/>
      <c r="F1638" s="23"/>
      <c r="G1638" s="26"/>
    </row>
    <row r="1639" spans="3:7" x14ac:dyDescent="0.25">
      <c r="C1639" s="24"/>
      <c r="D1639" s="24"/>
      <c r="E1639" s="25"/>
      <c r="F1639" s="23"/>
      <c r="G1639" s="26"/>
    </row>
    <row r="1640" spans="3:7" x14ac:dyDescent="0.25">
      <c r="C1640" s="24"/>
      <c r="D1640" s="24"/>
      <c r="E1640" s="25"/>
      <c r="F1640" s="23"/>
      <c r="G1640" s="26"/>
    </row>
    <row r="1641" spans="3:7" x14ac:dyDescent="0.25">
      <c r="C1641" s="24"/>
      <c r="D1641" s="24"/>
      <c r="E1641" s="25"/>
      <c r="F1641" s="23"/>
      <c r="G1641" s="26"/>
    </row>
    <row r="1642" spans="3:7" x14ac:dyDescent="0.25">
      <c r="C1642" s="24"/>
      <c r="D1642" s="24"/>
      <c r="E1642" s="25"/>
      <c r="F1642" s="23"/>
      <c r="G1642" s="26"/>
    </row>
    <row r="1643" spans="3:7" x14ac:dyDescent="0.25">
      <c r="C1643" s="24"/>
      <c r="D1643" s="24"/>
      <c r="E1643" s="25"/>
      <c r="F1643" s="23"/>
      <c r="G1643" s="26"/>
    </row>
    <row r="1644" spans="3:7" x14ac:dyDescent="0.25">
      <c r="C1644" s="24"/>
      <c r="D1644" s="24"/>
      <c r="E1644" s="25"/>
      <c r="F1644" s="23"/>
      <c r="G1644" s="26"/>
    </row>
    <row r="1645" spans="3:7" x14ac:dyDescent="0.25">
      <c r="C1645" s="24"/>
      <c r="D1645" s="24"/>
      <c r="E1645" s="25"/>
      <c r="F1645" s="23"/>
      <c r="G1645" s="26"/>
    </row>
    <row r="1646" spans="3:7" x14ac:dyDescent="0.25">
      <c r="C1646" s="24"/>
      <c r="D1646" s="24"/>
      <c r="E1646" s="25"/>
      <c r="F1646" s="23"/>
      <c r="G1646" s="26"/>
    </row>
    <row r="1647" spans="3:7" x14ac:dyDescent="0.25">
      <c r="C1647" s="24"/>
      <c r="D1647" s="24"/>
      <c r="E1647" s="25"/>
      <c r="F1647" s="23"/>
      <c r="G1647" s="26"/>
    </row>
    <row r="1648" spans="3:7" x14ac:dyDescent="0.25">
      <c r="C1648" s="24"/>
      <c r="D1648" s="24"/>
      <c r="E1648" s="25"/>
      <c r="F1648" s="23"/>
      <c r="G1648" s="26"/>
    </row>
    <row r="1649" spans="3:7" x14ac:dyDescent="0.25">
      <c r="C1649" s="24"/>
      <c r="D1649" s="24"/>
      <c r="E1649" s="25"/>
      <c r="F1649" s="23"/>
      <c r="G1649" s="26"/>
    </row>
    <row r="1650" spans="3:7" x14ac:dyDescent="0.25">
      <c r="C1650" s="24"/>
      <c r="D1650" s="24"/>
      <c r="E1650" s="25"/>
      <c r="F1650" s="23"/>
      <c r="G1650" s="26"/>
    </row>
    <row r="1651" spans="3:7" x14ac:dyDescent="0.25">
      <c r="C1651" s="24"/>
      <c r="D1651" s="24"/>
      <c r="E1651" s="25"/>
      <c r="F1651" s="23"/>
      <c r="G1651" s="26"/>
    </row>
    <row r="1652" spans="3:7" x14ac:dyDescent="0.25">
      <c r="C1652" s="24"/>
      <c r="D1652" s="24"/>
      <c r="E1652" s="25"/>
      <c r="F1652" s="23"/>
      <c r="G1652" s="26"/>
    </row>
    <row r="1653" spans="3:7" x14ac:dyDescent="0.25">
      <c r="C1653" s="24"/>
      <c r="D1653" s="24"/>
      <c r="E1653" s="25"/>
      <c r="F1653" s="23"/>
      <c r="G1653" s="26"/>
    </row>
    <row r="1654" spans="3:7" x14ac:dyDescent="0.25">
      <c r="C1654" s="24"/>
      <c r="D1654" s="24"/>
      <c r="E1654" s="25"/>
      <c r="F1654" s="23"/>
      <c r="G1654" s="26"/>
    </row>
    <row r="1655" spans="3:7" x14ac:dyDescent="0.25">
      <c r="C1655" s="24"/>
      <c r="D1655" s="24"/>
      <c r="E1655" s="25"/>
      <c r="F1655" s="23"/>
      <c r="G1655" s="26"/>
    </row>
    <row r="1656" spans="3:7" x14ac:dyDescent="0.25">
      <c r="C1656" s="24"/>
      <c r="D1656" s="24"/>
      <c r="E1656" s="25"/>
      <c r="F1656" s="23"/>
      <c r="G1656" s="26"/>
    </row>
    <row r="1657" spans="3:7" x14ac:dyDescent="0.25">
      <c r="C1657" s="24"/>
      <c r="D1657" s="24"/>
      <c r="E1657" s="25"/>
      <c r="F1657" s="23"/>
      <c r="G1657" s="26"/>
    </row>
    <row r="1658" spans="3:7" x14ac:dyDescent="0.25">
      <c r="C1658" s="24"/>
      <c r="D1658" s="24"/>
      <c r="E1658" s="25"/>
      <c r="F1658" s="23"/>
      <c r="G1658" s="26"/>
    </row>
    <row r="1659" spans="3:7" x14ac:dyDescent="0.25">
      <c r="C1659" s="24"/>
      <c r="D1659" s="24"/>
      <c r="E1659" s="25"/>
      <c r="F1659" s="23"/>
      <c r="G1659" s="26"/>
    </row>
    <row r="1660" spans="3:7" x14ac:dyDescent="0.25">
      <c r="C1660" s="24"/>
      <c r="D1660" s="24"/>
      <c r="E1660" s="25"/>
      <c r="F1660" s="23"/>
      <c r="G1660" s="26"/>
    </row>
    <row r="1661" spans="3:7" x14ac:dyDescent="0.25">
      <c r="C1661" s="24"/>
      <c r="D1661" s="24"/>
      <c r="E1661" s="25"/>
      <c r="F1661" s="23"/>
      <c r="G1661" s="26"/>
    </row>
    <row r="1662" spans="3:7" x14ac:dyDescent="0.25">
      <c r="C1662" s="24"/>
      <c r="D1662" s="24"/>
      <c r="E1662" s="25"/>
      <c r="F1662" s="23"/>
      <c r="G1662" s="26"/>
    </row>
    <row r="1663" spans="3:7" x14ac:dyDescent="0.25">
      <c r="C1663" s="24"/>
      <c r="D1663" s="24"/>
      <c r="E1663" s="25"/>
      <c r="F1663" s="23"/>
      <c r="G1663" s="26"/>
    </row>
    <row r="1664" spans="3:7" x14ac:dyDescent="0.25">
      <c r="C1664" s="24"/>
      <c r="D1664" s="24"/>
      <c r="E1664" s="25"/>
      <c r="F1664" s="23"/>
      <c r="G1664" s="26"/>
    </row>
    <row r="1665" spans="3:7" x14ac:dyDescent="0.25">
      <c r="C1665" s="24"/>
      <c r="D1665" s="24"/>
      <c r="E1665" s="25"/>
      <c r="F1665" s="23"/>
      <c r="G1665" s="26"/>
    </row>
    <row r="1666" spans="3:7" x14ac:dyDescent="0.25">
      <c r="C1666" s="24"/>
      <c r="D1666" s="24"/>
      <c r="E1666" s="25"/>
      <c r="F1666" s="23"/>
      <c r="G1666" s="26"/>
    </row>
    <row r="1667" spans="3:7" x14ac:dyDescent="0.25">
      <c r="C1667" s="24"/>
      <c r="D1667" s="24"/>
      <c r="E1667" s="25"/>
      <c r="F1667" s="23"/>
      <c r="G1667" s="26"/>
    </row>
    <row r="1668" spans="3:7" x14ac:dyDescent="0.25">
      <c r="C1668" s="24"/>
      <c r="D1668" s="24"/>
      <c r="E1668" s="25"/>
      <c r="F1668" s="23"/>
      <c r="G1668" s="26"/>
    </row>
    <row r="1669" spans="3:7" x14ac:dyDescent="0.25">
      <c r="C1669" s="24"/>
      <c r="D1669" s="24"/>
      <c r="E1669" s="25"/>
      <c r="F1669" s="23"/>
      <c r="G1669" s="26"/>
    </row>
    <row r="1670" spans="3:7" x14ac:dyDescent="0.25">
      <c r="C1670" s="24"/>
      <c r="D1670" s="24"/>
      <c r="E1670" s="25"/>
      <c r="F1670" s="23"/>
      <c r="G1670" s="26"/>
    </row>
    <row r="1671" spans="3:7" x14ac:dyDescent="0.25">
      <c r="C1671" s="24"/>
      <c r="D1671" s="24"/>
      <c r="E1671" s="25"/>
      <c r="F1671" s="23"/>
      <c r="G1671" s="26"/>
    </row>
    <row r="1672" spans="3:7" x14ac:dyDescent="0.25">
      <c r="C1672" s="24"/>
      <c r="D1672" s="24"/>
      <c r="E1672" s="25"/>
      <c r="F1672" s="23"/>
      <c r="G1672" s="26"/>
    </row>
    <row r="1673" spans="3:7" x14ac:dyDescent="0.25">
      <c r="C1673" s="24"/>
      <c r="D1673" s="24"/>
      <c r="E1673" s="25"/>
      <c r="F1673" s="23"/>
      <c r="G1673" s="26"/>
    </row>
    <row r="1674" spans="3:7" x14ac:dyDescent="0.25">
      <c r="C1674" s="24"/>
      <c r="D1674" s="24"/>
      <c r="E1674" s="25"/>
      <c r="F1674" s="23"/>
      <c r="G1674" s="26"/>
    </row>
    <row r="1675" spans="3:7" x14ac:dyDescent="0.25">
      <c r="C1675" s="24"/>
      <c r="D1675" s="24"/>
      <c r="E1675" s="25"/>
      <c r="F1675" s="23"/>
      <c r="G1675" s="26"/>
    </row>
    <row r="1676" spans="3:7" x14ac:dyDescent="0.25">
      <c r="C1676" s="24"/>
      <c r="D1676" s="24"/>
      <c r="E1676" s="25"/>
      <c r="F1676" s="23"/>
      <c r="G1676" s="26"/>
    </row>
    <row r="1677" spans="3:7" x14ac:dyDescent="0.25">
      <c r="C1677" s="24"/>
      <c r="D1677" s="24"/>
      <c r="E1677" s="25"/>
      <c r="F1677" s="23"/>
      <c r="G1677" s="26"/>
    </row>
    <row r="1678" spans="3:7" x14ac:dyDescent="0.25">
      <c r="C1678" s="24"/>
      <c r="D1678" s="24"/>
      <c r="E1678" s="25"/>
      <c r="F1678" s="23"/>
      <c r="G1678" s="26"/>
    </row>
    <row r="1679" spans="3:7" x14ac:dyDescent="0.25">
      <c r="C1679" s="24"/>
      <c r="D1679" s="24"/>
      <c r="E1679" s="25"/>
      <c r="F1679" s="23"/>
      <c r="G1679" s="26"/>
    </row>
    <row r="1680" spans="3:7" x14ac:dyDescent="0.25">
      <c r="C1680" s="24"/>
      <c r="D1680" s="24"/>
      <c r="E1680" s="25"/>
      <c r="F1680" s="23"/>
      <c r="G1680" s="26"/>
    </row>
    <row r="1681" spans="3:7" x14ac:dyDescent="0.25">
      <c r="C1681" s="24"/>
      <c r="D1681" s="24"/>
      <c r="E1681" s="25"/>
      <c r="F1681" s="23"/>
      <c r="G1681" s="26"/>
    </row>
    <row r="1682" spans="3:7" x14ac:dyDescent="0.25">
      <c r="C1682" s="24"/>
      <c r="D1682" s="24"/>
      <c r="E1682" s="25"/>
      <c r="F1682" s="23"/>
      <c r="G1682" s="26"/>
    </row>
    <row r="1683" spans="3:7" x14ac:dyDescent="0.25">
      <c r="C1683" s="24"/>
      <c r="D1683" s="24"/>
      <c r="E1683" s="25"/>
      <c r="F1683" s="23"/>
      <c r="G1683" s="26"/>
    </row>
    <row r="1684" spans="3:7" x14ac:dyDescent="0.25">
      <c r="C1684" s="24"/>
      <c r="D1684" s="24"/>
      <c r="E1684" s="25"/>
      <c r="F1684" s="23"/>
      <c r="G1684" s="26"/>
    </row>
    <row r="1685" spans="3:7" x14ac:dyDescent="0.25">
      <c r="C1685" s="24"/>
      <c r="D1685" s="24"/>
      <c r="E1685" s="25"/>
      <c r="F1685" s="23"/>
      <c r="G1685" s="26"/>
    </row>
    <row r="1686" spans="3:7" x14ac:dyDescent="0.25">
      <c r="C1686" s="24"/>
      <c r="D1686" s="24"/>
      <c r="E1686" s="25"/>
      <c r="F1686" s="23"/>
      <c r="G1686" s="26"/>
    </row>
    <row r="1687" spans="3:7" x14ac:dyDescent="0.25">
      <c r="C1687" s="24"/>
      <c r="D1687" s="24"/>
      <c r="E1687" s="25"/>
      <c r="F1687" s="23"/>
      <c r="G1687" s="26"/>
    </row>
    <row r="1688" spans="3:7" x14ac:dyDescent="0.25">
      <c r="C1688" s="24"/>
      <c r="D1688" s="24"/>
      <c r="E1688" s="25"/>
      <c r="F1688" s="23"/>
      <c r="G1688" s="26"/>
    </row>
    <row r="1689" spans="3:7" x14ac:dyDescent="0.25">
      <c r="C1689" s="24"/>
      <c r="D1689" s="24"/>
      <c r="E1689" s="25"/>
      <c r="F1689" s="23"/>
      <c r="G1689" s="26"/>
    </row>
    <row r="1690" spans="3:7" x14ac:dyDescent="0.25">
      <c r="C1690" s="24"/>
      <c r="D1690" s="24"/>
      <c r="E1690" s="25"/>
      <c r="F1690" s="23"/>
      <c r="G1690" s="26"/>
    </row>
    <row r="1691" spans="3:7" x14ac:dyDescent="0.25">
      <c r="C1691" s="24"/>
      <c r="D1691" s="24"/>
      <c r="E1691" s="25"/>
      <c r="F1691" s="23"/>
      <c r="G1691" s="26"/>
    </row>
    <row r="1692" spans="3:7" x14ac:dyDescent="0.25">
      <c r="C1692" s="24"/>
      <c r="D1692" s="24"/>
      <c r="E1692" s="25"/>
      <c r="F1692" s="23"/>
      <c r="G1692" s="26"/>
    </row>
    <row r="1693" spans="3:7" x14ac:dyDescent="0.25">
      <c r="C1693" s="24"/>
      <c r="D1693" s="24"/>
      <c r="E1693" s="25"/>
      <c r="F1693" s="23"/>
      <c r="G1693" s="26"/>
    </row>
    <row r="1694" spans="3:7" x14ac:dyDescent="0.25">
      <c r="C1694" s="24"/>
      <c r="D1694" s="24"/>
      <c r="E1694" s="25"/>
      <c r="F1694" s="23"/>
      <c r="G1694" s="26"/>
    </row>
    <row r="1695" spans="3:7" x14ac:dyDescent="0.25">
      <c r="C1695" s="24"/>
      <c r="D1695" s="24"/>
      <c r="E1695" s="25"/>
      <c r="F1695" s="23"/>
      <c r="G1695" s="26"/>
    </row>
    <row r="1696" spans="3:7" x14ac:dyDescent="0.25">
      <c r="C1696" s="24"/>
      <c r="D1696" s="24"/>
      <c r="E1696" s="25"/>
      <c r="F1696" s="23"/>
      <c r="G1696" s="26"/>
    </row>
    <row r="1697" spans="3:7" x14ac:dyDescent="0.25">
      <c r="C1697" s="24"/>
      <c r="D1697" s="24"/>
      <c r="E1697" s="25"/>
      <c r="F1697" s="23"/>
      <c r="G1697" s="26"/>
    </row>
    <row r="1698" spans="3:7" x14ac:dyDescent="0.25">
      <c r="C1698" s="24"/>
      <c r="D1698" s="24"/>
      <c r="E1698" s="25"/>
      <c r="F1698" s="23"/>
      <c r="G1698" s="26"/>
    </row>
    <row r="1699" spans="3:7" x14ac:dyDescent="0.25">
      <c r="C1699" s="24"/>
      <c r="D1699" s="24"/>
      <c r="E1699" s="25"/>
      <c r="F1699" s="23"/>
      <c r="G1699" s="26"/>
    </row>
    <row r="1700" spans="3:7" x14ac:dyDescent="0.25">
      <c r="C1700" s="24"/>
      <c r="D1700" s="24"/>
      <c r="E1700" s="25"/>
      <c r="F1700" s="23"/>
      <c r="G1700" s="26"/>
    </row>
    <row r="1701" spans="3:7" x14ac:dyDescent="0.25">
      <c r="C1701" s="24"/>
      <c r="D1701" s="24"/>
      <c r="E1701" s="25"/>
      <c r="F1701" s="23"/>
      <c r="G1701" s="26"/>
    </row>
    <row r="1702" spans="3:7" x14ac:dyDescent="0.25">
      <c r="C1702" s="24"/>
      <c r="D1702" s="24"/>
      <c r="E1702" s="25"/>
      <c r="F1702" s="23"/>
      <c r="G1702" s="26"/>
    </row>
    <row r="1703" spans="3:7" x14ac:dyDescent="0.25">
      <c r="C1703" s="24"/>
      <c r="D1703" s="24"/>
      <c r="E1703" s="25"/>
      <c r="F1703" s="23"/>
      <c r="G1703" s="26"/>
    </row>
    <row r="1704" spans="3:7" x14ac:dyDescent="0.25">
      <c r="C1704" s="24"/>
      <c r="D1704" s="24"/>
      <c r="E1704" s="25"/>
      <c r="F1704" s="23"/>
      <c r="G1704" s="26"/>
    </row>
    <row r="1705" spans="3:7" x14ac:dyDescent="0.25">
      <c r="C1705" s="24"/>
      <c r="D1705" s="24"/>
      <c r="E1705" s="25"/>
      <c r="F1705" s="23"/>
      <c r="G1705" s="26"/>
    </row>
    <row r="1706" spans="3:7" x14ac:dyDescent="0.25">
      <c r="C1706" s="24"/>
      <c r="D1706" s="24"/>
      <c r="E1706" s="25"/>
      <c r="F1706" s="23"/>
      <c r="G1706" s="26"/>
    </row>
    <row r="1707" spans="3:7" x14ac:dyDescent="0.25">
      <c r="C1707" s="24"/>
      <c r="D1707" s="24"/>
      <c r="E1707" s="25"/>
      <c r="F1707" s="23"/>
      <c r="G1707" s="26"/>
    </row>
    <row r="1708" spans="3:7" x14ac:dyDescent="0.25">
      <c r="C1708" s="24"/>
      <c r="D1708" s="24"/>
      <c r="E1708" s="25"/>
      <c r="F1708" s="23"/>
      <c r="G1708" s="26"/>
    </row>
    <row r="1709" spans="3:7" x14ac:dyDescent="0.25">
      <c r="C1709" s="24"/>
      <c r="D1709" s="24"/>
      <c r="E1709" s="25"/>
      <c r="F1709" s="23"/>
      <c r="G1709" s="26"/>
    </row>
    <row r="1710" spans="3:7" x14ac:dyDescent="0.25">
      <c r="C1710" s="24"/>
      <c r="D1710" s="24"/>
      <c r="E1710" s="25"/>
      <c r="F1710" s="23"/>
      <c r="G1710" s="26"/>
    </row>
    <row r="1711" spans="3:7" x14ac:dyDescent="0.25">
      <c r="C1711" s="24"/>
      <c r="D1711" s="24"/>
      <c r="E1711" s="25"/>
      <c r="F1711" s="23"/>
      <c r="G1711" s="26"/>
    </row>
    <row r="1712" spans="3:7" x14ac:dyDescent="0.25">
      <c r="C1712" s="24"/>
      <c r="D1712" s="24"/>
      <c r="E1712" s="25"/>
      <c r="F1712" s="23"/>
      <c r="G1712" s="26"/>
    </row>
    <row r="1713" spans="3:7" x14ac:dyDescent="0.25">
      <c r="C1713" s="24"/>
      <c r="D1713" s="24"/>
      <c r="E1713" s="25"/>
      <c r="F1713" s="23"/>
      <c r="G1713" s="26"/>
    </row>
    <row r="1714" spans="3:7" x14ac:dyDescent="0.25">
      <c r="C1714" s="24"/>
      <c r="D1714" s="24"/>
      <c r="E1714" s="25"/>
      <c r="F1714" s="23"/>
      <c r="G1714" s="26"/>
    </row>
    <row r="1715" spans="3:7" x14ac:dyDescent="0.25">
      <c r="C1715" s="24"/>
      <c r="D1715" s="24"/>
      <c r="E1715" s="25"/>
      <c r="F1715" s="23"/>
      <c r="G1715" s="26"/>
    </row>
    <row r="1716" spans="3:7" x14ac:dyDescent="0.25">
      <c r="C1716" s="24"/>
      <c r="D1716" s="24"/>
      <c r="E1716" s="25"/>
      <c r="F1716" s="23"/>
      <c r="G1716" s="26"/>
    </row>
    <row r="1717" spans="3:7" x14ac:dyDescent="0.25">
      <c r="C1717" s="24"/>
      <c r="D1717" s="24"/>
      <c r="E1717" s="25"/>
      <c r="F1717" s="23"/>
      <c r="G1717" s="26"/>
    </row>
    <row r="1718" spans="3:7" x14ac:dyDescent="0.25">
      <c r="C1718" s="24"/>
      <c r="D1718" s="24"/>
      <c r="E1718" s="25"/>
      <c r="F1718" s="23"/>
      <c r="G1718" s="26"/>
    </row>
    <row r="1719" spans="3:7" x14ac:dyDescent="0.25">
      <c r="C1719" s="24"/>
      <c r="D1719" s="24"/>
      <c r="E1719" s="25"/>
      <c r="F1719" s="23"/>
      <c r="G1719" s="26"/>
    </row>
    <row r="1720" spans="3:7" x14ac:dyDescent="0.25">
      <c r="C1720" s="24"/>
      <c r="D1720" s="24"/>
      <c r="E1720" s="25"/>
      <c r="F1720" s="23"/>
      <c r="G1720" s="26"/>
    </row>
    <row r="1721" spans="3:7" x14ac:dyDescent="0.25">
      <c r="C1721" s="24"/>
      <c r="D1721" s="24"/>
      <c r="E1721" s="25"/>
      <c r="F1721" s="23"/>
      <c r="G1721" s="26"/>
    </row>
    <row r="1722" spans="3:7" x14ac:dyDescent="0.25">
      <c r="C1722" s="24"/>
      <c r="D1722" s="24"/>
      <c r="E1722" s="25"/>
      <c r="F1722" s="23"/>
      <c r="G1722" s="26"/>
    </row>
    <row r="1723" spans="3:7" x14ac:dyDescent="0.25">
      <c r="C1723" s="24"/>
      <c r="D1723" s="24"/>
      <c r="E1723" s="25"/>
      <c r="F1723" s="23"/>
      <c r="G1723" s="26"/>
    </row>
    <row r="1724" spans="3:7" x14ac:dyDescent="0.25">
      <c r="C1724" s="24"/>
      <c r="D1724" s="24"/>
      <c r="E1724" s="25"/>
      <c r="F1724" s="23"/>
      <c r="G1724" s="26"/>
    </row>
    <row r="1725" spans="3:7" x14ac:dyDescent="0.25">
      <c r="C1725" s="24"/>
      <c r="D1725" s="24"/>
      <c r="E1725" s="25"/>
      <c r="F1725" s="23"/>
      <c r="G1725" s="26"/>
    </row>
    <row r="1726" spans="3:7" x14ac:dyDescent="0.25">
      <c r="C1726" s="24"/>
      <c r="D1726" s="24"/>
      <c r="E1726" s="25"/>
      <c r="F1726" s="23"/>
      <c r="G1726" s="26"/>
    </row>
    <row r="1727" spans="3:7" x14ac:dyDescent="0.25">
      <c r="C1727" s="24"/>
      <c r="D1727" s="24"/>
      <c r="E1727" s="25"/>
      <c r="F1727" s="23"/>
      <c r="G1727" s="26"/>
    </row>
    <row r="1728" spans="3:7" x14ac:dyDescent="0.25">
      <c r="C1728" s="24"/>
      <c r="D1728" s="24"/>
      <c r="E1728" s="25"/>
      <c r="F1728" s="23"/>
      <c r="G1728" s="26"/>
    </row>
    <row r="1729" spans="3:7" x14ac:dyDescent="0.25">
      <c r="C1729" s="24"/>
      <c r="D1729" s="24"/>
      <c r="E1729" s="25"/>
      <c r="F1729" s="23"/>
      <c r="G1729" s="26"/>
    </row>
    <row r="1730" spans="3:7" x14ac:dyDescent="0.25">
      <c r="C1730" s="24"/>
      <c r="D1730" s="24"/>
      <c r="E1730" s="25"/>
      <c r="F1730" s="23"/>
      <c r="G1730" s="26"/>
    </row>
    <row r="1731" spans="3:7" x14ac:dyDescent="0.25">
      <c r="C1731" s="24"/>
      <c r="D1731" s="24"/>
      <c r="E1731" s="25"/>
      <c r="F1731" s="23"/>
      <c r="G1731" s="26"/>
    </row>
    <row r="1732" spans="3:7" x14ac:dyDescent="0.25">
      <c r="C1732" s="24"/>
      <c r="D1732" s="24"/>
      <c r="E1732" s="25"/>
      <c r="F1732" s="23"/>
      <c r="G1732" s="26"/>
    </row>
    <row r="1733" spans="3:7" x14ac:dyDescent="0.25">
      <c r="C1733" s="24"/>
      <c r="D1733" s="24"/>
      <c r="E1733" s="25"/>
      <c r="F1733" s="23"/>
      <c r="G1733" s="26"/>
    </row>
    <row r="1734" spans="3:7" x14ac:dyDescent="0.25">
      <c r="C1734" s="24"/>
      <c r="D1734" s="24"/>
      <c r="E1734" s="25"/>
      <c r="F1734" s="23"/>
      <c r="G1734" s="26"/>
    </row>
    <row r="1735" spans="3:7" x14ac:dyDescent="0.25">
      <c r="C1735" s="24"/>
      <c r="D1735" s="24"/>
      <c r="E1735" s="25"/>
      <c r="F1735" s="23"/>
      <c r="G1735" s="26"/>
    </row>
    <row r="1736" spans="3:7" x14ac:dyDescent="0.25">
      <c r="C1736" s="24"/>
      <c r="D1736" s="24"/>
      <c r="E1736" s="25"/>
      <c r="F1736" s="23"/>
      <c r="G1736" s="26"/>
    </row>
    <row r="1737" spans="3:7" x14ac:dyDescent="0.25">
      <c r="C1737" s="24"/>
      <c r="D1737" s="24"/>
      <c r="E1737" s="25"/>
      <c r="F1737" s="23"/>
      <c r="G1737" s="26"/>
    </row>
    <row r="1738" spans="3:7" x14ac:dyDescent="0.25">
      <c r="C1738" s="24"/>
      <c r="D1738" s="24"/>
      <c r="E1738" s="25"/>
      <c r="F1738" s="23"/>
      <c r="G1738" s="26"/>
    </row>
    <row r="1739" spans="3:7" x14ac:dyDescent="0.25">
      <c r="C1739" s="24"/>
      <c r="D1739" s="24"/>
      <c r="E1739" s="25"/>
      <c r="F1739" s="23"/>
      <c r="G1739" s="26"/>
    </row>
    <row r="1740" spans="3:7" x14ac:dyDescent="0.25">
      <c r="C1740" s="24"/>
      <c r="D1740" s="24"/>
      <c r="E1740" s="25"/>
      <c r="F1740" s="23"/>
      <c r="G1740" s="26"/>
    </row>
    <row r="1741" spans="3:7" x14ac:dyDescent="0.25">
      <c r="C1741" s="24"/>
      <c r="D1741" s="24"/>
      <c r="E1741" s="25"/>
      <c r="F1741" s="23"/>
      <c r="G1741" s="26"/>
    </row>
    <row r="1742" spans="3:7" x14ac:dyDescent="0.25">
      <c r="C1742" s="24"/>
      <c r="D1742" s="24"/>
      <c r="E1742" s="25"/>
      <c r="F1742" s="23"/>
      <c r="G1742" s="26"/>
    </row>
    <row r="1743" spans="3:7" x14ac:dyDescent="0.25">
      <c r="C1743" s="24"/>
      <c r="D1743" s="24"/>
      <c r="E1743" s="25"/>
      <c r="F1743" s="23"/>
      <c r="G1743" s="26"/>
    </row>
    <row r="1744" spans="3:7" x14ac:dyDescent="0.25">
      <c r="C1744" s="24"/>
      <c r="D1744" s="24"/>
      <c r="E1744" s="25"/>
      <c r="F1744" s="23"/>
      <c r="G1744" s="26"/>
    </row>
    <row r="1745" spans="3:7" x14ac:dyDescent="0.25">
      <c r="C1745" s="24"/>
      <c r="D1745" s="24"/>
      <c r="E1745" s="25"/>
      <c r="F1745" s="23"/>
      <c r="G1745" s="26"/>
    </row>
    <row r="1746" spans="3:7" x14ac:dyDescent="0.25">
      <c r="C1746" s="24"/>
      <c r="D1746" s="24"/>
      <c r="E1746" s="25"/>
      <c r="F1746" s="23"/>
      <c r="G1746" s="26"/>
    </row>
    <row r="1747" spans="3:7" x14ac:dyDescent="0.25">
      <c r="C1747" s="24"/>
      <c r="D1747" s="24"/>
      <c r="E1747" s="25"/>
      <c r="F1747" s="23"/>
      <c r="G1747" s="26"/>
    </row>
    <row r="1748" spans="3:7" x14ac:dyDescent="0.25">
      <c r="C1748" s="24"/>
      <c r="D1748" s="24"/>
      <c r="E1748" s="25"/>
      <c r="F1748" s="23"/>
      <c r="G1748" s="26"/>
    </row>
    <row r="1749" spans="3:7" x14ac:dyDescent="0.25">
      <c r="C1749" s="24"/>
      <c r="D1749" s="24"/>
      <c r="E1749" s="25"/>
      <c r="F1749" s="23"/>
      <c r="G1749" s="26"/>
    </row>
    <row r="1750" spans="3:7" x14ac:dyDescent="0.25">
      <c r="C1750" s="24"/>
      <c r="D1750" s="24"/>
      <c r="E1750" s="25"/>
      <c r="F1750" s="23"/>
      <c r="G1750" s="26"/>
    </row>
    <row r="1751" spans="3:7" x14ac:dyDescent="0.25">
      <c r="C1751" s="24"/>
      <c r="D1751" s="24"/>
      <c r="E1751" s="25"/>
      <c r="F1751" s="23"/>
      <c r="G1751" s="26"/>
    </row>
    <row r="1752" spans="3:7" x14ac:dyDescent="0.25">
      <c r="C1752" s="24"/>
      <c r="D1752" s="24"/>
      <c r="E1752" s="25"/>
      <c r="F1752" s="23"/>
      <c r="G1752" s="26"/>
    </row>
    <row r="1753" spans="3:7" x14ac:dyDescent="0.25">
      <c r="C1753" s="24"/>
      <c r="D1753" s="24"/>
      <c r="E1753" s="25"/>
      <c r="F1753" s="23"/>
      <c r="G1753" s="26"/>
    </row>
    <row r="1754" spans="3:7" x14ac:dyDescent="0.25">
      <c r="C1754" s="24"/>
      <c r="D1754" s="24"/>
      <c r="E1754" s="25"/>
      <c r="F1754" s="23"/>
      <c r="G1754" s="26"/>
    </row>
    <row r="1755" spans="3:7" x14ac:dyDescent="0.25">
      <c r="C1755" s="24"/>
      <c r="D1755" s="24"/>
      <c r="E1755" s="25"/>
      <c r="F1755" s="23"/>
      <c r="G1755" s="26"/>
    </row>
    <row r="1756" spans="3:7" x14ac:dyDescent="0.25">
      <c r="C1756" s="24"/>
      <c r="D1756" s="24"/>
      <c r="E1756" s="25"/>
      <c r="F1756" s="23"/>
      <c r="G1756" s="26"/>
    </row>
    <row r="1757" spans="3:7" x14ac:dyDescent="0.25">
      <c r="C1757" s="24"/>
      <c r="D1757" s="24"/>
      <c r="E1757" s="25"/>
      <c r="F1757" s="23"/>
      <c r="G1757" s="26"/>
    </row>
    <row r="1758" spans="3:7" x14ac:dyDescent="0.25">
      <c r="C1758" s="24"/>
      <c r="D1758" s="24"/>
      <c r="E1758" s="25"/>
      <c r="F1758" s="23"/>
      <c r="G1758" s="26"/>
    </row>
    <row r="1759" spans="3:7" x14ac:dyDescent="0.25">
      <c r="C1759" s="24"/>
      <c r="D1759" s="24"/>
      <c r="E1759" s="25"/>
      <c r="F1759" s="23"/>
      <c r="G1759" s="26"/>
    </row>
    <row r="1760" spans="3:7" x14ac:dyDescent="0.25">
      <c r="C1760" s="24"/>
      <c r="D1760" s="24"/>
      <c r="E1760" s="25"/>
      <c r="F1760" s="23"/>
      <c r="G1760" s="26"/>
    </row>
    <row r="1761" spans="3:7" x14ac:dyDescent="0.25">
      <c r="C1761" s="24"/>
      <c r="D1761" s="24"/>
      <c r="E1761" s="25"/>
      <c r="F1761" s="23"/>
      <c r="G1761" s="26"/>
    </row>
    <row r="1762" spans="3:7" x14ac:dyDescent="0.25">
      <c r="C1762" s="24"/>
      <c r="D1762" s="24"/>
      <c r="E1762" s="25"/>
      <c r="F1762" s="23"/>
      <c r="G1762" s="26"/>
    </row>
    <row r="1763" spans="3:7" x14ac:dyDescent="0.25">
      <c r="C1763" s="24"/>
      <c r="D1763" s="24"/>
      <c r="E1763" s="25"/>
      <c r="F1763" s="23"/>
      <c r="G1763" s="26"/>
    </row>
    <row r="1764" spans="3:7" x14ac:dyDescent="0.25">
      <c r="C1764" s="24"/>
      <c r="D1764" s="24"/>
      <c r="E1764" s="25"/>
      <c r="F1764" s="23"/>
      <c r="G1764" s="26"/>
    </row>
    <row r="1765" spans="3:7" x14ac:dyDescent="0.25">
      <c r="C1765" s="24"/>
      <c r="D1765" s="24"/>
      <c r="E1765" s="25"/>
      <c r="F1765" s="23"/>
      <c r="G1765" s="26"/>
    </row>
    <row r="1766" spans="3:7" x14ac:dyDescent="0.25">
      <c r="C1766" s="24"/>
      <c r="D1766" s="24"/>
      <c r="E1766" s="25"/>
      <c r="F1766" s="23"/>
      <c r="G1766" s="26"/>
    </row>
    <row r="1767" spans="3:7" x14ac:dyDescent="0.25">
      <c r="C1767" s="24"/>
      <c r="D1767" s="24"/>
      <c r="E1767" s="25"/>
      <c r="F1767" s="23"/>
      <c r="G1767" s="26"/>
    </row>
    <row r="1768" spans="3:7" x14ac:dyDescent="0.25">
      <c r="C1768" s="24"/>
      <c r="D1768" s="24"/>
      <c r="E1768" s="25"/>
      <c r="F1768" s="23"/>
      <c r="G1768" s="26"/>
    </row>
    <row r="1769" spans="3:7" x14ac:dyDescent="0.25">
      <c r="C1769" s="24"/>
      <c r="D1769" s="24"/>
      <c r="E1769" s="25"/>
      <c r="F1769" s="23"/>
      <c r="G1769" s="26"/>
    </row>
    <row r="1770" spans="3:7" x14ac:dyDescent="0.25">
      <c r="C1770" s="24"/>
      <c r="D1770" s="24"/>
      <c r="E1770" s="25"/>
      <c r="F1770" s="23"/>
      <c r="G1770" s="26"/>
    </row>
    <row r="1771" spans="3:7" x14ac:dyDescent="0.25">
      <c r="C1771" s="24"/>
      <c r="D1771" s="24"/>
      <c r="E1771" s="25"/>
      <c r="F1771" s="23"/>
      <c r="G1771" s="26"/>
    </row>
    <row r="1772" spans="3:7" x14ac:dyDescent="0.25">
      <c r="C1772" s="24"/>
      <c r="D1772" s="24"/>
      <c r="E1772" s="25"/>
      <c r="F1772" s="23"/>
      <c r="G1772" s="26"/>
    </row>
    <row r="1773" spans="3:7" x14ac:dyDescent="0.25">
      <c r="C1773" s="24"/>
      <c r="D1773" s="24"/>
      <c r="E1773" s="25"/>
      <c r="F1773" s="23"/>
      <c r="G1773" s="26"/>
    </row>
    <row r="1774" spans="3:7" x14ac:dyDescent="0.25">
      <c r="C1774" s="24"/>
      <c r="D1774" s="24"/>
      <c r="E1774" s="25"/>
      <c r="F1774" s="23"/>
      <c r="G1774" s="26"/>
    </row>
    <row r="1775" spans="3:7" x14ac:dyDescent="0.25">
      <c r="C1775" s="24"/>
      <c r="D1775" s="24"/>
      <c r="E1775" s="25"/>
      <c r="F1775" s="23"/>
      <c r="G1775" s="26"/>
    </row>
    <row r="1776" spans="3:7" x14ac:dyDescent="0.25">
      <c r="C1776" s="24"/>
      <c r="D1776" s="24"/>
      <c r="E1776" s="25"/>
      <c r="F1776" s="23"/>
      <c r="G1776" s="26"/>
    </row>
    <row r="1777" spans="3:7" x14ac:dyDescent="0.25">
      <c r="C1777" s="24"/>
      <c r="D1777" s="24"/>
      <c r="E1777" s="25"/>
      <c r="F1777" s="23"/>
      <c r="G1777" s="26"/>
    </row>
    <row r="1778" spans="3:7" x14ac:dyDescent="0.25">
      <c r="C1778" s="24"/>
      <c r="D1778" s="24"/>
      <c r="E1778" s="25"/>
      <c r="F1778" s="23"/>
      <c r="G1778" s="26"/>
    </row>
    <row r="1779" spans="3:7" x14ac:dyDescent="0.25">
      <c r="C1779" s="24"/>
      <c r="D1779" s="24"/>
      <c r="E1779" s="25"/>
      <c r="F1779" s="23"/>
      <c r="G1779" s="26"/>
    </row>
    <row r="1780" spans="3:7" x14ac:dyDescent="0.25">
      <c r="C1780" s="24"/>
      <c r="D1780" s="24"/>
      <c r="E1780" s="25"/>
      <c r="F1780" s="23"/>
      <c r="G1780" s="26"/>
    </row>
    <row r="1781" spans="3:7" x14ac:dyDescent="0.25">
      <c r="C1781" s="24"/>
      <c r="D1781" s="24"/>
      <c r="E1781" s="25"/>
      <c r="F1781" s="23"/>
      <c r="G1781" s="26"/>
    </row>
    <row r="1782" spans="3:7" x14ac:dyDescent="0.25">
      <c r="C1782" s="24"/>
      <c r="D1782" s="24"/>
      <c r="E1782" s="25"/>
      <c r="F1782" s="23"/>
      <c r="G1782" s="26"/>
    </row>
    <row r="1783" spans="3:7" x14ac:dyDescent="0.25">
      <c r="C1783" s="24"/>
      <c r="D1783" s="24"/>
      <c r="E1783" s="25"/>
      <c r="F1783" s="23"/>
      <c r="G1783" s="26"/>
    </row>
    <row r="1784" spans="3:7" x14ac:dyDescent="0.25">
      <c r="C1784" s="24"/>
      <c r="D1784" s="24"/>
      <c r="E1784" s="25"/>
      <c r="F1784" s="23"/>
      <c r="G1784" s="26"/>
    </row>
    <row r="1785" spans="3:7" x14ac:dyDescent="0.25">
      <c r="C1785" s="24"/>
      <c r="D1785" s="24"/>
      <c r="E1785" s="25"/>
      <c r="F1785" s="23"/>
      <c r="G1785" s="26"/>
    </row>
    <row r="1786" spans="3:7" x14ac:dyDescent="0.25">
      <c r="C1786" s="24"/>
      <c r="D1786" s="24"/>
      <c r="E1786" s="25"/>
      <c r="F1786" s="23"/>
      <c r="G1786" s="26"/>
    </row>
    <row r="1787" spans="3:7" x14ac:dyDescent="0.25">
      <c r="C1787" s="24"/>
      <c r="D1787" s="24"/>
      <c r="E1787" s="25"/>
      <c r="F1787" s="23"/>
      <c r="G1787" s="26"/>
    </row>
    <row r="1788" spans="3:7" x14ac:dyDescent="0.25">
      <c r="C1788" s="24"/>
      <c r="D1788" s="24"/>
      <c r="E1788" s="25"/>
      <c r="F1788" s="23"/>
      <c r="G1788" s="26"/>
    </row>
    <row r="1789" spans="3:7" x14ac:dyDescent="0.25">
      <c r="C1789" s="24"/>
      <c r="D1789" s="24"/>
      <c r="E1789" s="25"/>
      <c r="F1789" s="23"/>
      <c r="G1789" s="26"/>
    </row>
    <row r="1790" spans="3:7" x14ac:dyDescent="0.25">
      <c r="C1790" s="24"/>
      <c r="D1790" s="24"/>
      <c r="E1790" s="25"/>
      <c r="F1790" s="23"/>
      <c r="G1790" s="26"/>
    </row>
    <row r="1791" spans="3:7" x14ac:dyDescent="0.25">
      <c r="C1791" s="24"/>
      <c r="D1791" s="24"/>
      <c r="E1791" s="25"/>
      <c r="F1791" s="23"/>
      <c r="G1791" s="26"/>
    </row>
    <row r="1792" spans="3:7" x14ac:dyDescent="0.25">
      <c r="C1792" s="24"/>
      <c r="D1792" s="24"/>
      <c r="E1792" s="25"/>
      <c r="F1792" s="23"/>
      <c r="G1792" s="26"/>
    </row>
    <row r="1793" spans="3:7" x14ac:dyDescent="0.25">
      <c r="C1793" s="24"/>
      <c r="D1793" s="24"/>
      <c r="E1793" s="25"/>
      <c r="F1793" s="23"/>
      <c r="G1793" s="26"/>
    </row>
    <row r="1794" spans="3:7" x14ac:dyDescent="0.25">
      <c r="C1794" s="24"/>
      <c r="D1794" s="24"/>
      <c r="E1794" s="25"/>
      <c r="F1794" s="23"/>
      <c r="G1794" s="26"/>
    </row>
    <row r="1795" spans="3:7" x14ac:dyDescent="0.25">
      <c r="C1795" s="24"/>
      <c r="D1795" s="24"/>
      <c r="E1795" s="25"/>
      <c r="F1795" s="23"/>
      <c r="G1795" s="26"/>
    </row>
    <row r="1796" spans="3:7" x14ac:dyDescent="0.25">
      <c r="C1796" s="24"/>
      <c r="D1796" s="24"/>
      <c r="E1796" s="25"/>
      <c r="F1796" s="23"/>
      <c r="G1796" s="26"/>
    </row>
    <row r="1797" spans="3:7" x14ac:dyDescent="0.25">
      <c r="C1797" s="24"/>
      <c r="D1797" s="24"/>
      <c r="E1797" s="25"/>
      <c r="F1797" s="23"/>
      <c r="G1797" s="26"/>
    </row>
    <row r="1798" spans="3:7" x14ac:dyDescent="0.25">
      <c r="C1798" s="24"/>
      <c r="D1798" s="24"/>
      <c r="E1798" s="25"/>
      <c r="F1798" s="23"/>
      <c r="G1798" s="26"/>
    </row>
    <row r="1799" spans="3:7" x14ac:dyDescent="0.25">
      <c r="C1799" s="24"/>
      <c r="D1799" s="24"/>
      <c r="E1799" s="25"/>
      <c r="F1799" s="23"/>
      <c r="G1799" s="26"/>
    </row>
    <row r="1800" spans="3:7" x14ac:dyDescent="0.25">
      <c r="C1800" s="24"/>
      <c r="D1800" s="24"/>
      <c r="E1800" s="25"/>
      <c r="F1800" s="23"/>
      <c r="G1800" s="26"/>
    </row>
    <row r="1801" spans="3:7" x14ac:dyDescent="0.25">
      <c r="C1801" s="24"/>
      <c r="D1801" s="24"/>
      <c r="E1801" s="25"/>
      <c r="F1801" s="23"/>
      <c r="G1801" s="26"/>
    </row>
    <row r="1802" spans="3:7" x14ac:dyDescent="0.25">
      <c r="C1802" s="24"/>
      <c r="D1802" s="24"/>
      <c r="E1802" s="25"/>
      <c r="F1802" s="23"/>
      <c r="G1802" s="26"/>
    </row>
    <row r="1803" spans="3:7" x14ac:dyDescent="0.25">
      <c r="C1803" s="24"/>
      <c r="D1803" s="24"/>
      <c r="E1803" s="25"/>
      <c r="F1803" s="23"/>
      <c r="G1803" s="26"/>
    </row>
    <row r="1804" spans="3:7" x14ac:dyDescent="0.25">
      <c r="C1804" s="24"/>
      <c r="D1804" s="24"/>
      <c r="E1804" s="25"/>
      <c r="F1804" s="23"/>
      <c r="G1804" s="26"/>
    </row>
    <row r="1805" spans="3:7" x14ac:dyDescent="0.25">
      <c r="C1805" s="24"/>
      <c r="D1805" s="24"/>
      <c r="E1805" s="25"/>
      <c r="F1805" s="23"/>
      <c r="G1805" s="26"/>
    </row>
    <row r="1806" spans="3:7" x14ac:dyDescent="0.25">
      <c r="C1806" s="24"/>
      <c r="D1806" s="24"/>
      <c r="E1806" s="25"/>
      <c r="F1806" s="23"/>
      <c r="G1806" s="26"/>
    </row>
    <row r="1807" spans="3:7" x14ac:dyDescent="0.25">
      <c r="C1807" s="24"/>
      <c r="D1807" s="24"/>
      <c r="E1807" s="25"/>
      <c r="F1807" s="23"/>
      <c r="G1807" s="26"/>
    </row>
    <row r="1808" spans="3:7" x14ac:dyDescent="0.25">
      <c r="C1808" s="24"/>
      <c r="D1808" s="24"/>
      <c r="E1808" s="25"/>
      <c r="F1808" s="23"/>
      <c r="G1808" s="26"/>
    </row>
    <row r="1809" spans="3:7" x14ac:dyDescent="0.25">
      <c r="C1809" s="24"/>
      <c r="D1809" s="24"/>
      <c r="E1809" s="25"/>
      <c r="F1809" s="23"/>
      <c r="G1809" s="26"/>
    </row>
    <row r="1810" spans="3:7" x14ac:dyDescent="0.25">
      <c r="C1810" s="24"/>
      <c r="D1810" s="24"/>
      <c r="E1810" s="25"/>
      <c r="F1810" s="23"/>
      <c r="G1810" s="26"/>
    </row>
    <row r="1811" spans="3:7" x14ac:dyDescent="0.25">
      <c r="C1811" s="24"/>
      <c r="D1811" s="24"/>
      <c r="E1811" s="25"/>
      <c r="F1811" s="23"/>
      <c r="G1811" s="26"/>
    </row>
    <row r="1812" spans="3:7" x14ac:dyDescent="0.25">
      <c r="C1812" s="24"/>
      <c r="D1812" s="24"/>
      <c r="E1812" s="25"/>
      <c r="F1812" s="23"/>
      <c r="G1812" s="26"/>
    </row>
    <row r="1813" spans="3:7" x14ac:dyDescent="0.25">
      <c r="C1813" s="24"/>
      <c r="D1813" s="24"/>
      <c r="E1813" s="25"/>
      <c r="F1813" s="23"/>
      <c r="G1813" s="26"/>
    </row>
    <row r="1814" spans="3:7" x14ac:dyDescent="0.25">
      <c r="C1814" s="24"/>
      <c r="D1814" s="24"/>
      <c r="E1814" s="25"/>
      <c r="F1814" s="23"/>
      <c r="G1814" s="26"/>
    </row>
    <row r="1815" spans="3:7" x14ac:dyDescent="0.25">
      <c r="C1815" s="24"/>
      <c r="D1815" s="24"/>
      <c r="E1815" s="25"/>
      <c r="F1815" s="23"/>
      <c r="G1815" s="26"/>
    </row>
    <row r="1816" spans="3:7" x14ac:dyDescent="0.25">
      <c r="C1816" s="24"/>
      <c r="D1816" s="24"/>
      <c r="E1816" s="25"/>
      <c r="F1816" s="23"/>
      <c r="G1816" s="26"/>
    </row>
    <row r="1817" spans="3:7" x14ac:dyDescent="0.25">
      <c r="C1817" s="24"/>
      <c r="D1817" s="24"/>
      <c r="E1817" s="25"/>
      <c r="F1817" s="23"/>
      <c r="G1817" s="26"/>
    </row>
    <row r="1818" spans="3:7" x14ac:dyDescent="0.25">
      <c r="C1818" s="24"/>
      <c r="D1818" s="24"/>
      <c r="E1818" s="25"/>
      <c r="F1818" s="23"/>
      <c r="G1818" s="26"/>
    </row>
    <row r="1819" spans="3:7" x14ac:dyDescent="0.25">
      <c r="C1819" s="24"/>
      <c r="D1819" s="24"/>
      <c r="E1819" s="25"/>
      <c r="F1819" s="23"/>
      <c r="G1819" s="26"/>
    </row>
    <row r="1820" spans="3:7" x14ac:dyDescent="0.25">
      <c r="C1820" s="24"/>
      <c r="D1820" s="24"/>
      <c r="E1820" s="25"/>
      <c r="F1820" s="23"/>
      <c r="G1820" s="26"/>
    </row>
    <row r="1821" spans="3:7" x14ac:dyDescent="0.25">
      <c r="C1821" s="24"/>
      <c r="D1821" s="24"/>
      <c r="E1821" s="25"/>
      <c r="F1821" s="23"/>
      <c r="G1821" s="26"/>
    </row>
    <row r="1822" spans="3:7" x14ac:dyDescent="0.25">
      <c r="C1822" s="24"/>
      <c r="D1822" s="24"/>
      <c r="E1822" s="25"/>
      <c r="F1822" s="23"/>
      <c r="G1822" s="26"/>
    </row>
    <row r="1823" spans="3:7" x14ac:dyDescent="0.25">
      <c r="C1823" s="24"/>
      <c r="D1823" s="24"/>
      <c r="E1823" s="25"/>
      <c r="F1823" s="23"/>
      <c r="G1823" s="26"/>
    </row>
    <row r="1824" spans="3:7" x14ac:dyDescent="0.25">
      <c r="C1824" s="24"/>
      <c r="D1824" s="24"/>
      <c r="E1824" s="25"/>
      <c r="F1824" s="23"/>
      <c r="G1824" s="26"/>
    </row>
    <row r="1825" spans="3:7" x14ac:dyDescent="0.25">
      <c r="C1825" s="24"/>
      <c r="D1825" s="24"/>
      <c r="E1825" s="25"/>
      <c r="F1825" s="23"/>
      <c r="G1825" s="26"/>
    </row>
    <row r="1826" spans="3:7" x14ac:dyDescent="0.25">
      <c r="C1826" s="24"/>
      <c r="D1826" s="24"/>
      <c r="E1826" s="25"/>
      <c r="F1826" s="23"/>
      <c r="G1826" s="26"/>
    </row>
    <row r="1827" spans="3:7" x14ac:dyDescent="0.25">
      <c r="C1827" s="24"/>
      <c r="D1827" s="24"/>
      <c r="E1827" s="25"/>
      <c r="F1827" s="23"/>
      <c r="G1827" s="26"/>
    </row>
    <row r="1828" spans="3:7" x14ac:dyDescent="0.25">
      <c r="C1828" s="24"/>
      <c r="D1828" s="24"/>
      <c r="E1828" s="25"/>
      <c r="F1828" s="23"/>
      <c r="G1828" s="26"/>
    </row>
    <row r="1829" spans="3:7" x14ac:dyDescent="0.25">
      <c r="C1829" s="24"/>
      <c r="D1829" s="24"/>
      <c r="E1829" s="25"/>
      <c r="F1829" s="23"/>
      <c r="G1829" s="26"/>
    </row>
    <row r="1830" spans="3:7" x14ac:dyDescent="0.25">
      <c r="C1830" s="24"/>
      <c r="D1830" s="24"/>
      <c r="E1830" s="25"/>
      <c r="F1830" s="23"/>
      <c r="G1830" s="26"/>
    </row>
    <row r="1831" spans="3:7" x14ac:dyDescent="0.25">
      <c r="C1831" s="24"/>
      <c r="D1831" s="24"/>
      <c r="E1831" s="25"/>
      <c r="F1831" s="23"/>
      <c r="G1831" s="26"/>
    </row>
    <row r="1832" spans="3:7" x14ac:dyDescent="0.25">
      <c r="C1832" s="24"/>
      <c r="D1832" s="24"/>
      <c r="E1832" s="25"/>
      <c r="F1832" s="23"/>
      <c r="G1832" s="26"/>
    </row>
    <row r="1833" spans="3:7" x14ac:dyDescent="0.25">
      <c r="C1833" s="24"/>
      <c r="D1833" s="24"/>
      <c r="E1833" s="25"/>
      <c r="F1833" s="23"/>
      <c r="G1833" s="26"/>
    </row>
    <row r="1834" spans="3:7" x14ac:dyDescent="0.25">
      <c r="C1834" s="24"/>
      <c r="D1834" s="24"/>
      <c r="E1834" s="25"/>
      <c r="F1834" s="23"/>
      <c r="G1834" s="26"/>
    </row>
    <row r="1835" spans="3:7" x14ac:dyDescent="0.25">
      <c r="C1835" s="24"/>
      <c r="D1835" s="24"/>
      <c r="E1835" s="25"/>
      <c r="F1835" s="23"/>
      <c r="G1835" s="26"/>
    </row>
    <row r="1836" spans="3:7" x14ac:dyDescent="0.25">
      <c r="C1836" s="24"/>
      <c r="D1836" s="24"/>
      <c r="E1836" s="25"/>
      <c r="F1836" s="23"/>
      <c r="G1836" s="26"/>
    </row>
    <row r="1837" spans="3:7" x14ac:dyDescent="0.25">
      <c r="C1837" s="24"/>
      <c r="D1837" s="24"/>
      <c r="E1837" s="25"/>
      <c r="F1837" s="23"/>
      <c r="G1837" s="26"/>
    </row>
    <row r="1838" spans="3:7" x14ac:dyDescent="0.25">
      <c r="C1838" s="24"/>
      <c r="D1838" s="24"/>
      <c r="E1838" s="25"/>
      <c r="F1838" s="23"/>
      <c r="G1838" s="26"/>
    </row>
    <row r="1839" spans="3:7" x14ac:dyDescent="0.25">
      <c r="C1839" s="24"/>
      <c r="D1839" s="24"/>
      <c r="E1839" s="25"/>
      <c r="F1839" s="23"/>
      <c r="G1839" s="26"/>
    </row>
    <row r="1840" spans="3:7" x14ac:dyDescent="0.25">
      <c r="C1840" s="24"/>
      <c r="D1840" s="24"/>
      <c r="E1840" s="25"/>
      <c r="F1840" s="23"/>
      <c r="G1840" s="26"/>
    </row>
    <row r="1841" spans="3:7" x14ac:dyDescent="0.25">
      <c r="C1841" s="24"/>
      <c r="D1841" s="24"/>
      <c r="E1841" s="25"/>
      <c r="F1841" s="23"/>
      <c r="G1841" s="26"/>
    </row>
    <row r="1842" spans="3:7" x14ac:dyDescent="0.25">
      <c r="C1842" s="24"/>
      <c r="D1842" s="24"/>
      <c r="E1842" s="25"/>
      <c r="F1842" s="23"/>
      <c r="G1842" s="26"/>
    </row>
    <row r="1843" spans="3:7" x14ac:dyDescent="0.25">
      <c r="C1843" s="24"/>
      <c r="D1843" s="24"/>
      <c r="E1843" s="25"/>
      <c r="F1843" s="23"/>
      <c r="G1843" s="26"/>
    </row>
    <row r="1844" spans="3:7" x14ac:dyDescent="0.25">
      <c r="C1844" s="24"/>
      <c r="D1844" s="24"/>
      <c r="E1844" s="25"/>
      <c r="F1844" s="23"/>
      <c r="G1844" s="26"/>
    </row>
    <row r="1845" spans="3:7" x14ac:dyDescent="0.25">
      <c r="C1845" s="24"/>
      <c r="D1845" s="24"/>
      <c r="E1845" s="25"/>
      <c r="F1845" s="23"/>
      <c r="G1845" s="26"/>
    </row>
    <row r="1846" spans="3:7" x14ac:dyDescent="0.25">
      <c r="C1846" s="24"/>
      <c r="D1846" s="24"/>
      <c r="E1846" s="25"/>
      <c r="F1846" s="23"/>
      <c r="G1846" s="26"/>
    </row>
    <row r="1847" spans="3:7" x14ac:dyDescent="0.25">
      <c r="C1847" s="24"/>
      <c r="D1847" s="24"/>
      <c r="E1847" s="25"/>
      <c r="F1847" s="23"/>
      <c r="G1847" s="26"/>
    </row>
    <row r="1848" spans="3:7" x14ac:dyDescent="0.25">
      <c r="C1848" s="24"/>
      <c r="D1848" s="24"/>
      <c r="E1848" s="25"/>
      <c r="F1848" s="23"/>
      <c r="G1848" s="26"/>
    </row>
    <row r="1849" spans="3:7" x14ac:dyDescent="0.25">
      <c r="C1849" s="24"/>
      <c r="D1849" s="24"/>
      <c r="E1849" s="25"/>
      <c r="F1849" s="23"/>
      <c r="G1849" s="26"/>
    </row>
    <row r="1850" spans="3:7" x14ac:dyDescent="0.25">
      <c r="C1850" s="24"/>
      <c r="D1850" s="24"/>
      <c r="E1850" s="25"/>
      <c r="F1850" s="23"/>
      <c r="G1850" s="26"/>
    </row>
    <row r="1851" spans="3:7" x14ac:dyDescent="0.25">
      <c r="C1851" s="24"/>
      <c r="D1851" s="24"/>
      <c r="E1851" s="25"/>
      <c r="F1851" s="23"/>
      <c r="G1851" s="26"/>
    </row>
    <row r="1852" spans="3:7" x14ac:dyDescent="0.25">
      <c r="C1852" s="24"/>
      <c r="D1852" s="24"/>
      <c r="E1852" s="25"/>
      <c r="F1852" s="23"/>
      <c r="G1852" s="26"/>
    </row>
    <row r="1853" spans="3:7" x14ac:dyDescent="0.25">
      <c r="C1853" s="24"/>
      <c r="D1853" s="24"/>
      <c r="E1853" s="25"/>
      <c r="F1853" s="23"/>
      <c r="G1853" s="26"/>
    </row>
    <row r="1854" spans="3:7" x14ac:dyDescent="0.25">
      <c r="C1854" s="24"/>
      <c r="D1854" s="24"/>
      <c r="E1854" s="25"/>
      <c r="F1854" s="23"/>
      <c r="G1854" s="26"/>
    </row>
    <row r="1855" spans="3:7" x14ac:dyDescent="0.25">
      <c r="C1855" s="24"/>
      <c r="D1855" s="24"/>
      <c r="E1855" s="25"/>
      <c r="F1855" s="23"/>
      <c r="G1855" s="26"/>
    </row>
    <row r="1856" spans="3:7" x14ac:dyDescent="0.25">
      <c r="C1856" s="24"/>
      <c r="D1856" s="24"/>
      <c r="E1856" s="25"/>
      <c r="F1856" s="23"/>
      <c r="G1856" s="26"/>
    </row>
    <row r="1857" spans="3:7" x14ac:dyDescent="0.25">
      <c r="C1857" s="24"/>
      <c r="D1857" s="24"/>
      <c r="E1857" s="25"/>
      <c r="F1857" s="23"/>
      <c r="G1857" s="26"/>
    </row>
    <row r="1858" spans="3:7" x14ac:dyDescent="0.25">
      <c r="C1858" s="24"/>
      <c r="D1858" s="24"/>
      <c r="E1858" s="25"/>
      <c r="F1858" s="23"/>
      <c r="G1858" s="26"/>
    </row>
    <row r="1859" spans="3:7" x14ac:dyDescent="0.25">
      <c r="C1859" s="24"/>
      <c r="D1859" s="24"/>
      <c r="E1859" s="25"/>
      <c r="F1859" s="23"/>
      <c r="G1859" s="26"/>
    </row>
    <row r="1860" spans="3:7" x14ac:dyDescent="0.25">
      <c r="C1860" s="24"/>
      <c r="D1860" s="24"/>
      <c r="E1860" s="25"/>
      <c r="F1860" s="23"/>
      <c r="G1860" s="26"/>
    </row>
    <row r="1861" spans="3:7" x14ac:dyDescent="0.25">
      <c r="C1861" s="24"/>
      <c r="D1861" s="24"/>
      <c r="E1861" s="25"/>
      <c r="F1861" s="23"/>
      <c r="G1861" s="26"/>
    </row>
    <row r="1862" spans="3:7" x14ac:dyDescent="0.25">
      <c r="C1862" s="24"/>
      <c r="D1862" s="24"/>
      <c r="E1862" s="25"/>
      <c r="F1862" s="23"/>
      <c r="G1862" s="26"/>
    </row>
    <row r="1863" spans="3:7" x14ac:dyDescent="0.25">
      <c r="C1863" s="24"/>
      <c r="D1863" s="24"/>
      <c r="E1863" s="25"/>
      <c r="F1863" s="23"/>
      <c r="G1863" s="26"/>
    </row>
    <row r="1864" spans="3:7" x14ac:dyDescent="0.25">
      <c r="C1864" s="24"/>
      <c r="D1864" s="24"/>
      <c r="E1864" s="25"/>
      <c r="F1864" s="23"/>
      <c r="G1864" s="26"/>
    </row>
    <row r="1865" spans="3:7" x14ac:dyDescent="0.25">
      <c r="C1865" s="24"/>
      <c r="D1865" s="24"/>
      <c r="E1865" s="25"/>
      <c r="F1865" s="23"/>
      <c r="G1865" s="26"/>
    </row>
    <row r="1866" spans="3:7" x14ac:dyDescent="0.25">
      <c r="C1866" s="24"/>
      <c r="D1866" s="24"/>
      <c r="E1866" s="25"/>
      <c r="F1866" s="23"/>
      <c r="G1866" s="26"/>
    </row>
    <row r="1867" spans="3:7" x14ac:dyDescent="0.25">
      <c r="C1867" s="24"/>
      <c r="D1867" s="24"/>
      <c r="E1867" s="25"/>
      <c r="F1867" s="23"/>
      <c r="G1867" s="26"/>
    </row>
    <row r="1868" spans="3:7" x14ac:dyDescent="0.25">
      <c r="C1868" s="24"/>
      <c r="D1868" s="24"/>
      <c r="E1868" s="25"/>
      <c r="F1868" s="23"/>
      <c r="G1868" s="26"/>
    </row>
    <row r="1869" spans="3:7" x14ac:dyDescent="0.25">
      <c r="C1869" s="24"/>
      <c r="D1869" s="24"/>
      <c r="E1869" s="25"/>
      <c r="F1869" s="23"/>
      <c r="G1869" s="26"/>
    </row>
    <row r="1870" spans="3:7" x14ac:dyDescent="0.25">
      <c r="C1870" s="24"/>
      <c r="D1870" s="24"/>
      <c r="E1870" s="25"/>
      <c r="F1870" s="23"/>
      <c r="G1870" s="26"/>
    </row>
    <row r="1871" spans="3:7" x14ac:dyDescent="0.25">
      <c r="C1871" s="24"/>
      <c r="D1871" s="24"/>
      <c r="E1871" s="25"/>
      <c r="F1871" s="23"/>
      <c r="G1871" s="26"/>
    </row>
    <row r="1872" spans="3:7" x14ac:dyDescent="0.25">
      <c r="C1872" s="24"/>
      <c r="D1872" s="24"/>
      <c r="E1872" s="25"/>
      <c r="F1872" s="23"/>
      <c r="G1872" s="26"/>
    </row>
    <row r="1873" spans="3:7" x14ac:dyDescent="0.25">
      <c r="C1873" s="24"/>
      <c r="D1873" s="24"/>
      <c r="E1873" s="25"/>
      <c r="F1873" s="23"/>
      <c r="G1873" s="26"/>
    </row>
    <row r="1874" spans="3:7" x14ac:dyDescent="0.25">
      <c r="C1874" s="24"/>
      <c r="D1874" s="24"/>
      <c r="E1874" s="25"/>
      <c r="F1874" s="23"/>
      <c r="G1874" s="26"/>
    </row>
    <row r="1875" spans="3:7" x14ac:dyDescent="0.25">
      <c r="C1875" s="24"/>
      <c r="D1875" s="24"/>
      <c r="E1875" s="25"/>
      <c r="F1875" s="23"/>
      <c r="G1875" s="26"/>
    </row>
    <row r="1876" spans="3:7" x14ac:dyDescent="0.25">
      <c r="C1876" s="24"/>
      <c r="D1876" s="24"/>
      <c r="E1876" s="25"/>
      <c r="F1876" s="23"/>
      <c r="G1876" s="26"/>
    </row>
    <row r="1877" spans="3:7" x14ac:dyDescent="0.25">
      <c r="C1877" s="24"/>
      <c r="D1877" s="24"/>
      <c r="E1877" s="25"/>
      <c r="F1877" s="23"/>
      <c r="G1877" s="26"/>
    </row>
    <row r="1878" spans="3:7" x14ac:dyDescent="0.25">
      <c r="C1878" s="24"/>
      <c r="D1878" s="24"/>
      <c r="E1878" s="25"/>
      <c r="F1878" s="23"/>
      <c r="G1878" s="26"/>
    </row>
    <row r="1879" spans="3:7" x14ac:dyDescent="0.25">
      <c r="C1879" s="24"/>
      <c r="D1879" s="24"/>
      <c r="E1879" s="25"/>
      <c r="F1879" s="23"/>
      <c r="G1879" s="26"/>
    </row>
    <row r="1880" spans="3:7" x14ac:dyDescent="0.25">
      <c r="C1880" s="24"/>
      <c r="D1880" s="24"/>
      <c r="E1880" s="25"/>
      <c r="F1880" s="23"/>
      <c r="G1880" s="26"/>
    </row>
    <row r="1881" spans="3:7" x14ac:dyDescent="0.25">
      <c r="C1881" s="24"/>
      <c r="D1881" s="24"/>
      <c r="E1881" s="25"/>
      <c r="F1881" s="23"/>
      <c r="G1881" s="26"/>
    </row>
    <row r="1882" spans="3:7" x14ac:dyDescent="0.25">
      <c r="C1882" s="24"/>
      <c r="D1882" s="24"/>
      <c r="E1882" s="25"/>
      <c r="F1882" s="23"/>
      <c r="G1882" s="26"/>
    </row>
    <row r="1883" spans="3:7" x14ac:dyDescent="0.25">
      <c r="C1883" s="24"/>
      <c r="D1883" s="24"/>
      <c r="E1883" s="25"/>
      <c r="F1883" s="23"/>
      <c r="G1883" s="26"/>
    </row>
    <row r="1884" spans="3:7" x14ac:dyDescent="0.25">
      <c r="C1884" s="24"/>
      <c r="D1884" s="24"/>
      <c r="E1884" s="25"/>
      <c r="F1884" s="23"/>
      <c r="G1884" s="26"/>
    </row>
    <row r="1885" spans="3:7" x14ac:dyDescent="0.25">
      <c r="C1885" s="24"/>
      <c r="D1885" s="24"/>
      <c r="E1885" s="25"/>
      <c r="F1885" s="23"/>
      <c r="G1885" s="26"/>
    </row>
    <row r="1886" spans="3:7" x14ac:dyDescent="0.25">
      <c r="C1886" s="24"/>
      <c r="D1886" s="24"/>
      <c r="E1886" s="25"/>
      <c r="F1886" s="23"/>
      <c r="G1886" s="26"/>
    </row>
    <row r="1887" spans="3:7" x14ac:dyDescent="0.25">
      <c r="C1887" s="24"/>
      <c r="D1887" s="24"/>
      <c r="E1887" s="25"/>
      <c r="F1887" s="23"/>
      <c r="G1887" s="26"/>
    </row>
    <row r="1888" spans="3:7" x14ac:dyDescent="0.25">
      <c r="C1888" s="24"/>
      <c r="D1888" s="24"/>
      <c r="E1888" s="25"/>
      <c r="F1888" s="23"/>
      <c r="G1888" s="26"/>
    </row>
    <row r="1889" spans="3:7" x14ac:dyDescent="0.25">
      <c r="C1889" s="24"/>
      <c r="D1889" s="24"/>
      <c r="E1889" s="25"/>
      <c r="F1889" s="23"/>
      <c r="G1889" s="26"/>
    </row>
    <row r="1890" spans="3:7" x14ac:dyDescent="0.25">
      <c r="C1890" s="24"/>
      <c r="D1890" s="24"/>
      <c r="E1890" s="25"/>
      <c r="F1890" s="23"/>
      <c r="G1890" s="26"/>
    </row>
    <row r="1891" spans="3:7" x14ac:dyDescent="0.25">
      <c r="C1891" s="24"/>
      <c r="D1891" s="24"/>
      <c r="E1891" s="25"/>
      <c r="F1891" s="23"/>
      <c r="G1891" s="26"/>
    </row>
    <row r="1892" spans="3:7" x14ac:dyDescent="0.25">
      <c r="C1892" s="24"/>
      <c r="D1892" s="24"/>
      <c r="E1892" s="25"/>
      <c r="F1892" s="23"/>
      <c r="G1892" s="26"/>
    </row>
    <row r="1893" spans="3:7" x14ac:dyDescent="0.25">
      <c r="C1893" s="24"/>
      <c r="D1893" s="24"/>
      <c r="E1893" s="25"/>
      <c r="F1893" s="23"/>
      <c r="G1893" s="26"/>
    </row>
    <row r="1894" spans="3:7" x14ac:dyDescent="0.25">
      <c r="C1894" s="24"/>
      <c r="D1894" s="24"/>
      <c r="E1894" s="25"/>
      <c r="F1894" s="23"/>
      <c r="G1894" s="26"/>
    </row>
    <row r="1895" spans="3:7" x14ac:dyDescent="0.25">
      <c r="C1895" s="24"/>
      <c r="D1895" s="24"/>
      <c r="E1895" s="25"/>
      <c r="F1895" s="23"/>
      <c r="G1895" s="26"/>
    </row>
    <row r="1896" spans="3:7" x14ac:dyDescent="0.25">
      <c r="C1896" s="24"/>
      <c r="D1896" s="24"/>
      <c r="E1896" s="25"/>
      <c r="F1896" s="23"/>
      <c r="G1896" s="26"/>
    </row>
    <row r="1897" spans="3:7" x14ac:dyDescent="0.25">
      <c r="C1897" s="24"/>
      <c r="D1897" s="24"/>
      <c r="E1897" s="25"/>
      <c r="F1897" s="23"/>
      <c r="G1897" s="26"/>
    </row>
    <row r="1898" spans="3:7" x14ac:dyDescent="0.25">
      <c r="C1898" s="24"/>
      <c r="D1898" s="24"/>
      <c r="E1898" s="25"/>
      <c r="F1898" s="23"/>
      <c r="G1898" s="26"/>
    </row>
    <row r="1899" spans="3:7" x14ac:dyDescent="0.25">
      <c r="C1899" s="24"/>
      <c r="D1899" s="24"/>
      <c r="E1899" s="25"/>
      <c r="F1899" s="23"/>
      <c r="G1899" s="26"/>
    </row>
    <row r="1900" spans="3:7" x14ac:dyDescent="0.25">
      <c r="C1900" s="24"/>
      <c r="D1900" s="24"/>
      <c r="E1900" s="25"/>
      <c r="F1900" s="23"/>
      <c r="G1900" s="26"/>
    </row>
    <row r="1901" spans="3:7" x14ac:dyDescent="0.25">
      <c r="C1901" s="24"/>
      <c r="D1901" s="24"/>
      <c r="E1901" s="25"/>
      <c r="F1901" s="23"/>
      <c r="G1901" s="26"/>
    </row>
    <row r="1902" spans="3:7" x14ac:dyDescent="0.25">
      <c r="C1902" s="24"/>
      <c r="D1902" s="24"/>
      <c r="E1902" s="25"/>
      <c r="F1902" s="23"/>
      <c r="G1902" s="26"/>
    </row>
    <row r="1903" spans="3:7" x14ac:dyDescent="0.25">
      <c r="C1903" s="24"/>
      <c r="D1903" s="24"/>
      <c r="E1903" s="25"/>
      <c r="F1903" s="23"/>
      <c r="G1903" s="26"/>
    </row>
    <row r="1904" spans="3:7" x14ac:dyDescent="0.25">
      <c r="C1904" s="24"/>
      <c r="D1904" s="24"/>
      <c r="E1904" s="25"/>
      <c r="F1904" s="23"/>
      <c r="G1904" s="26"/>
    </row>
    <row r="1905" spans="3:7" x14ac:dyDescent="0.25">
      <c r="C1905" s="24"/>
      <c r="D1905" s="24"/>
      <c r="E1905" s="25"/>
      <c r="F1905" s="23"/>
      <c r="G1905" s="26"/>
    </row>
    <row r="1906" spans="3:7" x14ac:dyDescent="0.25">
      <c r="C1906" s="24"/>
      <c r="D1906" s="24"/>
      <c r="E1906" s="25"/>
      <c r="F1906" s="23"/>
      <c r="G1906" s="26"/>
    </row>
    <row r="1907" spans="3:7" x14ac:dyDescent="0.25">
      <c r="C1907" s="24"/>
      <c r="D1907" s="24"/>
      <c r="E1907" s="25"/>
      <c r="F1907" s="23"/>
      <c r="G1907" s="26"/>
    </row>
    <row r="1908" spans="3:7" x14ac:dyDescent="0.25">
      <c r="C1908" s="24"/>
      <c r="D1908" s="24"/>
      <c r="E1908" s="25"/>
      <c r="F1908" s="23"/>
      <c r="G1908" s="26"/>
    </row>
    <row r="1909" spans="3:7" x14ac:dyDescent="0.25">
      <c r="C1909" s="24"/>
      <c r="D1909" s="24"/>
      <c r="E1909" s="25"/>
      <c r="F1909" s="23"/>
      <c r="G1909" s="26"/>
    </row>
    <row r="1910" spans="3:7" x14ac:dyDescent="0.25">
      <c r="C1910" s="24"/>
      <c r="D1910" s="24"/>
      <c r="E1910" s="25"/>
      <c r="F1910" s="23"/>
      <c r="G1910" s="26"/>
    </row>
    <row r="1911" spans="3:7" x14ac:dyDescent="0.25">
      <c r="C1911" s="24"/>
      <c r="D1911" s="24"/>
      <c r="E1911" s="25"/>
      <c r="F1911" s="23"/>
      <c r="G1911" s="26"/>
    </row>
    <row r="1912" spans="3:7" x14ac:dyDescent="0.25">
      <c r="C1912" s="24"/>
      <c r="D1912" s="24"/>
      <c r="E1912" s="25"/>
      <c r="F1912" s="23"/>
      <c r="G1912" s="26"/>
    </row>
    <row r="1913" spans="3:7" x14ac:dyDescent="0.25">
      <c r="C1913" s="24"/>
      <c r="D1913" s="24"/>
      <c r="E1913" s="25"/>
      <c r="F1913" s="23"/>
      <c r="G1913" s="26"/>
    </row>
    <row r="1914" spans="3:7" x14ac:dyDescent="0.25">
      <c r="C1914" s="24"/>
      <c r="D1914" s="24"/>
      <c r="E1914" s="25"/>
      <c r="F1914" s="23"/>
      <c r="G1914" s="26"/>
    </row>
    <row r="1915" spans="3:7" x14ac:dyDescent="0.25">
      <c r="C1915" s="24"/>
      <c r="D1915" s="24"/>
      <c r="E1915" s="25"/>
      <c r="F1915" s="23"/>
      <c r="G1915" s="26"/>
    </row>
    <row r="1916" spans="3:7" x14ac:dyDescent="0.25">
      <c r="C1916" s="24"/>
      <c r="D1916" s="24"/>
      <c r="E1916" s="25"/>
      <c r="F1916" s="23"/>
      <c r="G1916" s="26"/>
    </row>
    <row r="1917" spans="3:7" x14ac:dyDescent="0.25">
      <c r="C1917" s="24"/>
      <c r="D1917" s="24"/>
      <c r="E1917" s="25"/>
      <c r="F1917" s="23"/>
      <c r="G1917" s="26"/>
    </row>
    <row r="1918" spans="3:7" x14ac:dyDescent="0.25">
      <c r="C1918" s="24"/>
      <c r="D1918" s="24"/>
      <c r="E1918" s="25"/>
      <c r="F1918" s="23"/>
      <c r="G1918" s="26"/>
    </row>
    <row r="1919" spans="3:7" x14ac:dyDescent="0.25">
      <c r="C1919" s="24"/>
      <c r="D1919" s="24"/>
      <c r="E1919" s="25"/>
      <c r="F1919" s="23"/>
      <c r="G1919" s="26"/>
    </row>
    <row r="1920" spans="3:7" x14ac:dyDescent="0.25">
      <c r="C1920" s="24"/>
      <c r="D1920" s="24"/>
      <c r="E1920" s="25"/>
      <c r="F1920" s="23"/>
      <c r="G1920" s="26"/>
    </row>
    <row r="1921" spans="3:7" x14ac:dyDescent="0.25">
      <c r="C1921" s="24"/>
      <c r="D1921" s="24"/>
      <c r="E1921" s="25"/>
      <c r="F1921" s="23"/>
      <c r="G1921" s="26"/>
    </row>
    <row r="1922" spans="3:7" x14ac:dyDescent="0.25">
      <c r="C1922" s="24"/>
      <c r="D1922" s="24"/>
      <c r="E1922" s="25"/>
      <c r="F1922" s="23"/>
      <c r="G1922" s="26"/>
    </row>
    <row r="1923" spans="3:7" x14ac:dyDescent="0.25">
      <c r="C1923" s="24"/>
      <c r="D1923" s="24"/>
      <c r="E1923" s="25"/>
      <c r="F1923" s="23"/>
      <c r="G1923" s="26"/>
    </row>
    <row r="1924" spans="3:7" x14ac:dyDescent="0.25">
      <c r="C1924" s="24"/>
      <c r="D1924" s="24"/>
      <c r="E1924" s="25"/>
      <c r="F1924" s="23"/>
      <c r="G1924" s="26"/>
    </row>
    <row r="1925" spans="3:7" x14ac:dyDescent="0.25">
      <c r="C1925" s="24"/>
      <c r="D1925" s="24"/>
      <c r="E1925" s="25"/>
      <c r="F1925" s="23"/>
      <c r="G1925" s="26"/>
    </row>
    <row r="1926" spans="3:7" x14ac:dyDescent="0.25">
      <c r="C1926" s="24"/>
      <c r="D1926" s="24"/>
      <c r="E1926" s="25"/>
      <c r="F1926" s="23"/>
      <c r="G1926" s="26"/>
    </row>
    <row r="1927" spans="3:7" x14ac:dyDescent="0.25">
      <c r="C1927" s="24"/>
      <c r="D1927" s="24"/>
      <c r="E1927" s="25"/>
      <c r="F1927" s="23"/>
      <c r="G1927" s="26"/>
    </row>
    <row r="1928" spans="3:7" x14ac:dyDescent="0.25">
      <c r="C1928" s="24"/>
      <c r="D1928" s="24"/>
      <c r="E1928" s="25"/>
      <c r="F1928" s="23"/>
      <c r="G1928" s="26"/>
    </row>
    <row r="1929" spans="3:7" x14ac:dyDescent="0.25">
      <c r="C1929" s="24"/>
      <c r="D1929" s="24"/>
      <c r="E1929" s="25"/>
      <c r="F1929" s="23"/>
      <c r="G1929" s="26"/>
    </row>
    <row r="1930" spans="3:7" x14ac:dyDescent="0.25">
      <c r="C1930" s="24"/>
      <c r="D1930" s="24"/>
      <c r="E1930" s="25"/>
      <c r="F1930" s="23"/>
      <c r="G1930" s="26"/>
    </row>
    <row r="1931" spans="3:7" x14ac:dyDescent="0.25">
      <c r="C1931" s="24"/>
      <c r="D1931" s="24"/>
      <c r="E1931" s="25"/>
      <c r="F1931" s="23"/>
      <c r="G1931" s="26"/>
    </row>
    <row r="1932" spans="3:7" x14ac:dyDescent="0.25">
      <c r="C1932" s="24"/>
      <c r="D1932" s="24"/>
      <c r="E1932" s="25"/>
      <c r="F1932" s="23"/>
      <c r="G1932" s="26"/>
    </row>
    <row r="1933" spans="3:7" x14ac:dyDescent="0.25">
      <c r="C1933" s="24"/>
      <c r="D1933" s="24"/>
      <c r="E1933" s="25"/>
      <c r="F1933" s="23"/>
      <c r="G1933" s="26"/>
    </row>
    <row r="1934" spans="3:7" x14ac:dyDescent="0.25">
      <c r="C1934" s="24"/>
      <c r="D1934" s="24"/>
      <c r="E1934" s="25"/>
      <c r="F1934" s="23"/>
      <c r="G1934" s="26"/>
    </row>
    <row r="1935" spans="3:7" x14ac:dyDescent="0.25">
      <c r="C1935" s="24"/>
      <c r="D1935" s="24"/>
      <c r="E1935" s="25"/>
      <c r="F1935" s="23"/>
      <c r="G1935" s="26"/>
    </row>
    <row r="1936" spans="3:7" x14ac:dyDescent="0.25">
      <c r="C1936" s="24"/>
      <c r="D1936" s="24"/>
      <c r="E1936" s="25"/>
      <c r="F1936" s="23"/>
      <c r="G1936" s="26"/>
    </row>
    <row r="1937" spans="3:7" x14ac:dyDescent="0.25">
      <c r="C1937" s="24"/>
      <c r="D1937" s="24"/>
      <c r="E1937" s="25"/>
      <c r="F1937" s="23"/>
      <c r="G1937" s="26"/>
    </row>
    <row r="1938" spans="3:7" x14ac:dyDescent="0.25">
      <c r="C1938" s="24"/>
      <c r="D1938" s="24"/>
      <c r="E1938" s="25"/>
      <c r="F1938" s="23"/>
      <c r="G1938" s="26"/>
    </row>
    <row r="1939" spans="3:7" x14ac:dyDescent="0.25">
      <c r="C1939" s="24"/>
      <c r="D1939" s="24"/>
      <c r="E1939" s="25"/>
      <c r="F1939" s="23"/>
      <c r="G1939" s="26"/>
    </row>
    <row r="1940" spans="3:7" x14ac:dyDescent="0.25">
      <c r="C1940" s="24"/>
      <c r="D1940" s="24"/>
      <c r="E1940" s="25"/>
      <c r="F1940" s="23"/>
      <c r="G1940" s="26"/>
    </row>
    <row r="1941" spans="3:7" x14ac:dyDescent="0.25">
      <c r="C1941" s="24"/>
      <c r="D1941" s="24"/>
      <c r="E1941" s="25"/>
      <c r="F1941" s="23"/>
      <c r="G1941" s="26"/>
    </row>
    <row r="1942" spans="3:7" x14ac:dyDescent="0.25">
      <c r="C1942" s="24"/>
      <c r="D1942" s="24"/>
      <c r="E1942" s="25"/>
      <c r="F1942" s="23"/>
      <c r="G1942" s="26"/>
    </row>
    <row r="1943" spans="3:7" x14ac:dyDescent="0.25">
      <c r="C1943" s="24"/>
      <c r="D1943" s="24"/>
      <c r="E1943" s="25"/>
      <c r="F1943" s="23"/>
      <c r="G1943" s="26"/>
    </row>
    <row r="1944" spans="3:7" x14ac:dyDescent="0.25">
      <c r="C1944" s="24"/>
      <c r="D1944" s="24"/>
      <c r="E1944" s="25"/>
      <c r="F1944" s="23"/>
      <c r="G1944" s="26"/>
    </row>
    <row r="1945" spans="3:7" x14ac:dyDescent="0.25">
      <c r="C1945" s="24"/>
      <c r="D1945" s="24"/>
      <c r="E1945" s="25"/>
      <c r="F1945" s="23"/>
      <c r="G1945" s="26"/>
    </row>
    <row r="1946" spans="3:7" x14ac:dyDescent="0.25">
      <c r="C1946" s="24"/>
      <c r="D1946" s="24"/>
      <c r="E1946" s="25"/>
      <c r="F1946" s="23"/>
      <c r="G1946" s="26"/>
    </row>
    <row r="1947" spans="3:7" x14ac:dyDescent="0.25">
      <c r="C1947" s="24"/>
      <c r="D1947" s="24"/>
      <c r="E1947" s="25"/>
      <c r="F1947" s="23"/>
      <c r="G1947" s="26"/>
    </row>
    <row r="1948" spans="3:7" x14ac:dyDescent="0.25">
      <c r="C1948" s="24"/>
      <c r="D1948" s="24"/>
      <c r="E1948" s="25"/>
      <c r="F1948" s="23"/>
      <c r="G1948" s="26"/>
    </row>
    <row r="1949" spans="3:7" x14ac:dyDescent="0.25">
      <c r="C1949" s="24"/>
      <c r="D1949" s="24"/>
      <c r="E1949" s="25"/>
      <c r="F1949" s="23"/>
      <c r="G1949" s="26"/>
    </row>
    <row r="1950" spans="3:7" x14ac:dyDescent="0.25">
      <c r="C1950" s="24"/>
      <c r="D1950" s="24"/>
      <c r="E1950" s="25"/>
      <c r="F1950" s="23"/>
      <c r="G1950" s="26"/>
    </row>
    <row r="1951" spans="3:7" x14ac:dyDescent="0.25">
      <c r="C1951" s="24"/>
      <c r="D1951" s="24"/>
      <c r="E1951" s="25"/>
      <c r="F1951" s="23"/>
      <c r="G1951" s="26"/>
    </row>
    <row r="1952" spans="3:7" x14ac:dyDescent="0.25">
      <c r="C1952" s="24"/>
      <c r="D1952" s="24"/>
      <c r="E1952" s="25"/>
      <c r="F1952" s="23"/>
      <c r="G1952" s="26"/>
    </row>
    <row r="1953" spans="3:7" x14ac:dyDescent="0.25">
      <c r="C1953" s="24"/>
      <c r="D1953" s="24"/>
      <c r="E1953" s="25"/>
      <c r="F1953" s="23"/>
      <c r="G1953" s="26"/>
    </row>
    <row r="1954" spans="3:7" x14ac:dyDescent="0.25">
      <c r="C1954" s="24"/>
      <c r="D1954" s="24"/>
      <c r="E1954" s="25"/>
      <c r="F1954" s="23"/>
      <c r="G1954" s="26"/>
    </row>
    <row r="1955" spans="3:7" x14ac:dyDescent="0.25">
      <c r="C1955" s="24"/>
      <c r="D1955" s="24"/>
      <c r="E1955" s="25"/>
      <c r="F1955" s="23"/>
      <c r="G1955" s="26"/>
    </row>
    <row r="1956" spans="3:7" x14ac:dyDescent="0.25">
      <c r="C1956" s="24"/>
      <c r="D1956" s="24"/>
      <c r="E1956" s="25"/>
      <c r="F1956" s="23"/>
      <c r="G1956" s="26"/>
    </row>
    <row r="1957" spans="3:7" x14ac:dyDescent="0.25">
      <c r="C1957" s="24"/>
      <c r="D1957" s="24"/>
      <c r="E1957" s="25"/>
      <c r="F1957" s="23"/>
      <c r="G1957" s="26"/>
    </row>
    <row r="1958" spans="3:7" x14ac:dyDescent="0.25">
      <c r="C1958" s="24"/>
      <c r="D1958" s="24"/>
      <c r="E1958" s="25"/>
      <c r="F1958" s="23"/>
      <c r="G1958" s="26"/>
    </row>
    <row r="1959" spans="3:7" x14ac:dyDescent="0.25">
      <c r="C1959" s="24"/>
      <c r="D1959" s="24"/>
      <c r="E1959" s="25"/>
      <c r="F1959" s="23"/>
      <c r="G1959" s="26"/>
    </row>
    <row r="1960" spans="3:7" x14ac:dyDescent="0.25">
      <c r="C1960" s="24"/>
      <c r="D1960" s="24"/>
      <c r="E1960" s="25"/>
      <c r="F1960" s="23"/>
      <c r="G1960" s="26"/>
    </row>
    <row r="1961" spans="3:7" x14ac:dyDescent="0.25">
      <c r="C1961" s="24"/>
      <c r="D1961" s="24"/>
      <c r="E1961" s="25"/>
      <c r="F1961" s="23"/>
      <c r="G1961" s="26"/>
    </row>
    <row r="1962" spans="3:7" x14ac:dyDescent="0.25">
      <c r="C1962" s="24"/>
      <c r="D1962" s="24"/>
      <c r="E1962" s="25"/>
      <c r="F1962" s="23"/>
      <c r="G1962" s="26"/>
    </row>
    <row r="1963" spans="3:7" x14ac:dyDescent="0.25">
      <c r="C1963" s="24"/>
      <c r="D1963" s="24"/>
      <c r="E1963" s="25"/>
      <c r="F1963" s="23"/>
      <c r="G1963" s="26"/>
    </row>
    <row r="1964" spans="3:7" x14ac:dyDescent="0.25">
      <c r="C1964" s="24"/>
      <c r="D1964" s="24"/>
      <c r="E1964" s="25"/>
      <c r="F1964" s="23"/>
      <c r="G1964" s="26"/>
    </row>
    <row r="1965" spans="3:7" x14ac:dyDescent="0.25">
      <c r="C1965" s="24"/>
      <c r="D1965" s="24"/>
      <c r="E1965" s="25"/>
      <c r="F1965" s="23"/>
      <c r="G1965" s="26"/>
    </row>
    <row r="1966" spans="3:7" x14ac:dyDescent="0.25">
      <c r="C1966" s="24"/>
      <c r="D1966" s="24"/>
      <c r="E1966" s="25"/>
      <c r="F1966" s="23"/>
      <c r="G1966" s="26"/>
    </row>
    <row r="1967" spans="3:7" x14ac:dyDescent="0.25">
      <c r="C1967" s="24"/>
      <c r="D1967" s="24"/>
      <c r="E1967" s="25"/>
      <c r="F1967" s="23"/>
      <c r="G1967" s="26"/>
    </row>
    <row r="1968" spans="3:7" x14ac:dyDescent="0.25">
      <c r="C1968" s="24"/>
      <c r="D1968" s="24"/>
      <c r="E1968" s="25"/>
      <c r="F1968" s="23"/>
      <c r="G1968" s="26"/>
    </row>
    <row r="1969" spans="3:7" x14ac:dyDescent="0.25">
      <c r="C1969" s="24"/>
      <c r="D1969" s="24"/>
      <c r="E1969" s="25"/>
      <c r="F1969" s="23"/>
      <c r="G1969" s="26"/>
    </row>
    <row r="1970" spans="3:7" x14ac:dyDescent="0.25">
      <c r="C1970" s="24"/>
      <c r="D1970" s="24"/>
      <c r="E1970" s="25"/>
      <c r="F1970" s="23"/>
      <c r="G1970" s="26"/>
    </row>
    <row r="1971" spans="3:7" x14ac:dyDescent="0.25">
      <c r="C1971" s="24"/>
      <c r="D1971" s="24"/>
      <c r="E1971" s="25"/>
      <c r="F1971" s="23"/>
      <c r="G1971" s="26"/>
    </row>
    <row r="1972" spans="3:7" x14ac:dyDescent="0.25">
      <c r="C1972" s="24"/>
      <c r="D1972" s="24"/>
      <c r="E1972" s="25"/>
      <c r="F1972" s="23"/>
      <c r="G1972" s="26"/>
    </row>
    <row r="1973" spans="3:7" x14ac:dyDescent="0.25">
      <c r="C1973" s="24"/>
      <c r="D1973" s="24"/>
      <c r="E1973" s="25"/>
      <c r="F1973" s="23"/>
      <c r="G1973" s="26"/>
    </row>
    <row r="1974" spans="3:7" x14ac:dyDescent="0.25">
      <c r="C1974" s="24"/>
      <c r="D1974" s="24"/>
      <c r="E1974" s="25"/>
      <c r="F1974" s="23"/>
      <c r="G1974" s="26"/>
    </row>
    <row r="1975" spans="3:7" x14ac:dyDescent="0.25">
      <c r="C1975" s="24"/>
      <c r="D1975" s="24"/>
      <c r="E1975" s="25"/>
      <c r="F1975" s="23"/>
      <c r="G1975" s="26"/>
    </row>
    <row r="1976" spans="3:7" x14ac:dyDescent="0.25">
      <c r="C1976" s="24"/>
      <c r="D1976" s="24"/>
      <c r="E1976" s="25"/>
      <c r="F1976" s="23"/>
      <c r="G1976" s="26"/>
    </row>
    <row r="1977" spans="3:7" x14ac:dyDescent="0.25">
      <c r="C1977" s="24"/>
      <c r="D1977" s="24"/>
      <c r="E1977" s="25"/>
      <c r="F1977" s="23"/>
      <c r="G1977" s="26"/>
    </row>
    <row r="1978" spans="3:7" x14ac:dyDescent="0.25">
      <c r="C1978" s="24"/>
      <c r="D1978" s="24"/>
      <c r="E1978" s="25"/>
      <c r="F1978" s="23"/>
      <c r="G1978" s="26"/>
    </row>
    <row r="1979" spans="3:7" x14ac:dyDescent="0.25">
      <c r="C1979" s="24"/>
      <c r="D1979" s="24"/>
      <c r="E1979" s="25"/>
      <c r="F1979" s="23"/>
      <c r="G1979" s="26"/>
    </row>
    <row r="1980" spans="3:7" x14ac:dyDescent="0.25">
      <c r="C1980" s="24"/>
      <c r="D1980" s="24"/>
      <c r="E1980" s="25"/>
      <c r="F1980" s="23"/>
      <c r="G1980" s="26"/>
    </row>
    <row r="1981" spans="3:7" x14ac:dyDescent="0.25">
      <c r="C1981" s="24"/>
      <c r="D1981" s="24"/>
      <c r="E1981" s="25"/>
      <c r="F1981" s="23"/>
      <c r="G1981" s="26"/>
    </row>
    <row r="1982" spans="3:7" x14ac:dyDescent="0.25">
      <c r="C1982" s="24"/>
      <c r="D1982" s="24"/>
      <c r="E1982" s="25"/>
      <c r="F1982" s="23"/>
      <c r="G1982" s="26"/>
    </row>
    <row r="1983" spans="3:7" x14ac:dyDescent="0.25">
      <c r="C1983" s="24"/>
      <c r="D1983" s="24"/>
      <c r="E1983" s="25"/>
      <c r="F1983" s="23"/>
      <c r="G1983" s="26"/>
    </row>
    <row r="1984" spans="3:7" x14ac:dyDescent="0.25">
      <c r="C1984" s="24"/>
      <c r="D1984" s="24"/>
      <c r="E1984" s="25"/>
      <c r="F1984" s="23"/>
      <c r="G1984" s="26"/>
    </row>
    <row r="1985" spans="3:7" x14ac:dyDescent="0.25">
      <c r="C1985" s="24"/>
      <c r="D1985" s="24"/>
      <c r="E1985" s="25"/>
      <c r="F1985" s="23"/>
      <c r="G1985" s="26"/>
    </row>
    <row r="1986" spans="3:7" x14ac:dyDescent="0.25">
      <c r="C1986" s="24"/>
      <c r="D1986" s="24"/>
      <c r="E1986" s="25"/>
      <c r="F1986" s="23"/>
      <c r="G1986" s="26"/>
    </row>
    <row r="1987" spans="3:7" x14ac:dyDescent="0.25">
      <c r="C1987" s="24"/>
      <c r="D1987" s="24"/>
      <c r="E1987" s="25"/>
      <c r="F1987" s="23"/>
      <c r="G1987" s="26"/>
    </row>
    <row r="1988" spans="3:7" x14ac:dyDescent="0.25">
      <c r="C1988" s="24"/>
      <c r="D1988" s="24"/>
      <c r="E1988" s="25"/>
      <c r="F1988" s="23"/>
      <c r="G1988" s="26"/>
    </row>
    <row r="1989" spans="3:7" x14ac:dyDescent="0.25">
      <c r="C1989" s="24"/>
      <c r="D1989" s="24"/>
      <c r="E1989" s="25"/>
      <c r="F1989" s="23"/>
      <c r="G1989" s="26"/>
    </row>
    <row r="1990" spans="3:7" x14ac:dyDescent="0.25">
      <c r="C1990" s="24"/>
      <c r="D1990" s="24"/>
      <c r="E1990" s="25"/>
      <c r="F1990" s="23"/>
      <c r="G1990" s="26"/>
    </row>
    <row r="1991" spans="3:7" x14ac:dyDescent="0.25">
      <c r="C1991" s="24"/>
      <c r="D1991" s="24"/>
      <c r="E1991" s="25"/>
      <c r="F1991" s="23"/>
      <c r="G1991" s="26"/>
    </row>
    <row r="1992" spans="3:7" x14ac:dyDescent="0.25">
      <c r="C1992" s="24"/>
      <c r="D1992" s="24"/>
      <c r="E1992" s="25"/>
      <c r="F1992" s="23"/>
      <c r="G1992" s="26"/>
    </row>
    <row r="1993" spans="3:7" x14ac:dyDescent="0.25">
      <c r="C1993" s="24"/>
      <c r="D1993" s="24"/>
      <c r="E1993" s="25"/>
      <c r="F1993" s="23"/>
      <c r="G1993" s="26"/>
    </row>
    <row r="1994" spans="3:7" x14ac:dyDescent="0.25">
      <c r="C1994" s="24"/>
      <c r="D1994" s="24"/>
      <c r="E1994" s="25"/>
      <c r="F1994" s="23"/>
      <c r="G1994" s="26"/>
    </row>
    <row r="1995" spans="3:7" x14ac:dyDescent="0.25">
      <c r="C1995" s="24"/>
      <c r="D1995" s="24"/>
      <c r="E1995" s="25"/>
      <c r="F1995" s="23"/>
      <c r="G1995" s="26"/>
    </row>
    <row r="1996" spans="3:7" x14ac:dyDescent="0.25">
      <c r="C1996" s="24"/>
      <c r="D1996" s="24"/>
      <c r="E1996" s="25"/>
      <c r="F1996" s="23"/>
      <c r="G1996" s="26"/>
    </row>
    <row r="1997" spans="3:7" x14ac:dyDescent="0.25">
      <c r="C1997" s="24"/>
      <c r="D1997" s="24"/>
      <c r="E1997" s="25"/>
      <c r="F1997" s="23"/>
      <c r="G1997" s="26"/>
    </row>
    <row r="1998" spans="3:7" x14ac:dyDescent="0.25">
      <c r="C1998" s="24"/>
      <c r="D1998" s="24"/>
      <c r="E1998" s="25"/>
      <c r="F1998" s="23"/>
      <c r="G1998" s="26"/>
    </row>
    <row r="1999" spans="3:7" x14ac:dyDescent="0.25">
      <c r="C1999" s="24"/>
      <c r="D1999" s="24"/>
      <c r="E1999" s="25"/>
      <c r="F1999" s="23"/>
      <c r="G1999" s="26"/>
    </row>
    <row r="2000" spans="3:7" x14ac:dyDescent="0.25">
      <c r="C2000" s="24"/>
      <c r="D2000" s="24"/>
      <c r="E2000" s="25"/>
      <c r="F2000" s="23"/>
      <c r="G2000" s="26"/>
    </row>
    <row r="2001" spans="3:7" x14ac:dyDescent="0.25">
      <c r="C2001" s="24"/>
      <c r="D2001" s="24"/>
      <c r="E2001" s="25"/>
      <c r="F2001" s="23"/>
      <c r="G2001" s="26"/>
    </row>
    <row r="2002" spans="3:7" x14ac:dyDescent="0.25">
      <c r="C2002" s="24"/>
      <c r="D2002" s="24"/>
      <c r="E2002" s="25"/>
      <c r="F2002" s="23"/>
      <c r="G2002" s="26"/>
    </row>
    <row r="2003" spans="3:7" x14ac:dyDescent="0.25">
      <c r="C2003" s="24"/>
      <c r="D2003" s="24"/>
      <c r="E2003" s="25"/>
      <c r="F2003" s="23"/>
      <c r="G2003" s="26"/>
    </row>
    <row r="2004" spans="3:7" x14ac:dyDescent="0.25">
      <c r="C2004" s="24"/>
      <c r="D2004" s="24"/>
      <c r="E2004" s="25"/>
      <c r="F2004" s="23"/>
      <c r="G2004" s="26"/>
    </row>
    <row r="2005" spans="3:7" x14ac:dyDescent="0.25">
      <c r="C2005" s="24"/>
      <c r="D2005" s="24"/>
      <c r="E2005" s="25"/>
      <c r="F2005" s="23"/>
      <c r="G2005" s="26"/>
    </row>
    <row r="2006" spans="3:7" x14ac:dyDescent="0.25">
      <c r="C2006" s="24"/>
      <c r="D2006" s="24"/>
      <c r="E2006" s="25"/>
      <c r="F2006" s="23"/>
      <c r="G2006" s="26"/>
    </row>
    <row r="2007" spans="3:7" x14ac:dyDescent="0.25">
      <c r="C2007" s="24"/>
      <c r="D2007" s="24"/>
      <c r="E2007" s="25"/>
      <c r="F2007" s="23"/>
      <c r="G2007" s="26"/>
    </row>
    <row r="2008" spans="3:7" x14ac:dyDescent="0.25">
      <c r="C2008" s="24"/>
      <c r="D2008" s="24"/>
      <c r="E2008" s="25"/>
      <c r="F2008" s="23"/>
      <c r="G2008" s="26"/>
    </row>
    <row r="2009" spans="3:7" x14ac:dyDescent="0.25">
      <c r="C2009" s="24"/>
      <c r="D2009" s="24"/>
      <c r="E2009" s="25"/>
      <c r="F2009" s="23"/>
      <c r="G2009" s="26"/>
    </row>
    <row r="2010" spans="3:7" x14ac:dyDescent="0.25">
      <c r="C2010" s="24"/>
      <c r="D2010" s="24"/>
      <c r="E2010" s="25"/>
      <c r="F2010" s="23"/>
      <c r="G2010" s="26"/>
    </row>
    <row r="2011" spans="3:7" x14ac:dyDescent="0.25">
      <c r="C2011" s="24"/>
      <c r="D2011" s="24"/>
      <c r="E2011" s="25"/>
      <c r="F2011" s="23"/>
      <c r="G2011" s="26"/>
    </row>
    <row r="2012" spans="3:7" x14ac:dyDescent="0.25">
      <c r="C2012" s="24"/>
      <c r="D2012" s="24"/>
      <c r="E2012" s="25"/>
      <c r="F2012" s="23"/>
      <c r="G2012" s="26"/>
    </row>
    <row r="2013" spans="3:7" x14ac:dyDescent="0.25">
      <c r="C2013" s="24"/>
      <c r="D2013" s="24"/>
      <c r="E2013" s="25"/>
      <c r="F2013" s="23"/>
      <c r="G2013" s="26"/>
    </row>
    <row r="2014" spans="3:7" x14ac:dyDescent="0.25">
      <c r="C2014" s="24"/>
      <c r="D2014" s="24"/>
      <c r="E2014" s="25"/>
      <c r="F2014" s="23"/>
      <c r="G2014" s="26"/>
    </row>
    <row r="2015" spans="3:7" x14ac:dyDescent="0.25">
      <c r="C2015" s="24"/>
      <c r="D2015" s="24"/>
      <c r="E2015" s="25"/>
      <c r="F2015" s="23"/>
      <c r="G2015" s="26"/>
    </row>
    <row r="2016" spans="3:7" x14ac:dyDescent="0.25">
      <c r="C2016" s="24"/>
      <c r="D2016" s="24"/>
      <c r="E2016" s="25"/>
      <c r="F2016" s="23"/>
      <c r="G2016" s="26"/>
    </row>
    <row r="2017" spans="3:7" x14ac:dyDescent="0.25">
      <c r="C2017" s="24"/>
      <c r="D2017" s="24"/>
      <c r="E2017" s="25"/>
      <c r="F2017" s="23"/>
      <c r="G2017" s="26"/>
    </row>
    <row r="2018" spans="3:7" x14ac:dyDescent="0.25">
      <c r="C2018" s="24"/>
      <c r="D2018" s="24"/>
      <c r="E2018" s="25"/>
      <c r="F2018" s="23"/>
      <c r="G2018" s="26"/>
    </row>
    <row r="2019" spans="3:7" x14ac:dyDescent="0.25">
      <c r="C2019" s="24"/>
      <c r="D2019" s="24"/>
      <c r="E2019" s="25"/>
      <c r="F2019" s="23"/>
      <c r="G2019" s="26"/>
    </row>
    <row r="2020" spans="3:7" x14ac:dyDescent="0.25">
      <c r="C2020" s="24"/>
      <c r="D2020" s="24"/>
      <c r="E2020" s="25"/>
      <c r="F2020" s="23"/>
      <c r="G2020" s="26"/>
    </row>
    <row r="2021" spans="3:7" x14ac:dyDescent="0.25">
      <c r="C2021" s="24"/>
      <c r="D2021" s="24"/>
      <c r="E2021" s="25"/>
      <c r="F2021" s="23"/>
      <c r="G2021" s="26"/>
    </row>
    <row r="2022" spans="3:7" x14ac:dyDescent="0.25">
      <c r="C2022" s="24"/>
      <c r="D2022" s="24"/>
      <c r="E2022" s="25"/>
      <c r="F2022" s="23"/>
      <c r="G2022" s="26"/>
    </row>
    <row r="2023" spans="3:7" x14ac:dyDescent="0.25">
      <c r="C2023" s="24"/>
      <c r="D2023" s="24"/>
      <c r="E2023" s="25"/>
      <c r="F2023" s="23"/>
      <c r="G2023" s="26"/>
    </row>
    <row r="2024" spans="3:7" x14ac:dyDescent="0.25">
      <c r="C2024" s="24"/>
      <c r="D2024" s="24"/>
      <c r="E2024" s="25"/>
      <c r="F2024" s="23"/>
      <c r="G2024" s="26"/>
    </row>
    <row r="2025" spans="3:7" x14ac:dyDescent="0.25">
      <c r="C2025" s="24"/>
      <c r="D2025" s="24"/>
      <c r="E2025" s="25"/>
      <c r="F2025" s="23"/>
      <c r="G2025" s="26"/>
    </row>
    <row r="2026" spans="3:7" x14ac:dyDescent="0.25">
      <c r="C2026" s="24"/>
      <c r="D2026" s="24"/>
      <c r="E2026" s="25"/>
      <c r="F2026" s="23"/>
      <c r="G2026" s="26"/>
    </row>
    <row r="2027" spans="3:7" x14ac:dyDescent="0.25">
      <c r="C2027" s="24"/>
      <c r="D2027" s="24"/>
      <c r="E2027" s="25"/>
      <c r="F2027" s="23"/>
      <c r="G2027" s="26"/>
    </row>
    <row r="2028" spans="3:7" x14ac:dyDescent="0.25">
      <c r="C2028" s="24"/>
      <c r="D2028" s="24"/>
      <c r="E2028" s="25"/>
      <c r="F2028" s="23"/>
      <c r="G2028" s="26"/>
    </row>
    <row r="2029" spans="3:7" x14ac:dyDescent="0.25">
      <c r="C2029" s="24"/>
      <c r="D2029" s="24"/>
      <c r="E2029" s="25"/>
      <c r="F2029" s="23"/>
      <c r="G2029" s="26"/>
    </row>
    <row r="2030" spans="3:7" x14ac:dyDescent="0.25">
      <c r="C2030" s="24"/>
      <c r="D2030" s="24"/>
      <c r="E2030" s="25"/>
      <c r="F2030" s="23"/>
      <c r="G2030" s="26"/>
    </row>
    <row r="2031" spans="3:7" x14ac:dyDescent="0.25">
      <c r="C2031" s="24"/>
      <c r="D2031" s="24"/>
      <c r="E2031" s="25"/>
      <c r="F2031" s="23"/>
      <c r="G2031" s="26"/>
    </row>
    <row r="2032" spans="3:7" x14ac:dyDescent="0.25">
      <c r="C2032" s="24"/>
      <c r="D2032" s="24"/>
      <c r="E2032" s="25"/>
      <c r="F2032" s="23"/>
      <c r="G2032" s="26"/>
    </row>
    <row r="2033" spans="3:7" x14ac:dyDescent="0.25">
      <c r="C2033" s="24"/>
      <c r="D2033" s="24"/>
      <c r="E2033" s="25"/>
      <c r="F2033" s="23"/>
      <c r="G2033" s="26"/>
    </row>
    <row r="2034" spans="3:7" x14ac:dyDescent="0.25">
      <c r="C2034" s="24"/>
      <c r="D2034" s="24"/>
      <c r="E2034" s="25"/>
      <c r="F2034" s="23"/>
      <c r="G2034" s="26"/>
    </row>
    <row r="2035" spans="3:7" x14ac:dyDescent="0.25">
      <c r="C2035" s="24"/>
      <c r="D2035" s="24"/>
      <c r="E2035" s="25"/>
      <c r="F2035" s="23"/>
      <c r="G2035" s="26"/>
    </row>
    <row r="2036" spans="3:7" x14ac:dyDescent="0.25">
      <c r="C2036" s="24"/>
      <c r="D2036" s="24"/>
      <c r="E2036" s="25"/>
      <c r="F2036" s="23"/>
      <c r="G2036" s="26"/>
    </row>
    <row r="2037" spans="3:7" x14ac:dyDescent="0.25">
      <c r="C2037" s="24"/>
      <c r="D2037" s="24"/>
      <c r="E2037" s="25"/>
      <c r="F2037" s="23"/>
      <c r="G2037" s="26"/>
    </row>
    <row r="2038" spans="3:7" x14ac:dyDescent="0.25">
      <c r="C2038" s="24"/>
      <c r="D2038" s="24"/>
      <c r="E2038" s="25"/>
      <c r="F2038" s="23"/>
      <c r="G2038" s="26"/>
    </row>
    <row r="2039" spans="3:7" x14ac:dyDescent="0.25">
      <c r="C2039" s="24"/>
      <c r="D2039" s="24"/>
      <c r="E2039" s="25"/>
      <c r="F2039" s="23"/>
      <c r="G2039" s="26"/>
    </row>
    <row r="2040" spans="3:7" x14ac:dyDescent="0.25">
      <c r="C2040" s="24"/>
      <c r="D2040" s="24"/>
      <c r="E2040" s="25"/>
      <c r="F2040" s="23"/>
      <c r="G2040" s="26"/>
    </row>
    <row r="2041" spans="3:7" x14ac:dyDescent="0.25">
      <c r="C2041" s="24"/>
      <c r="D2041" s="24"/>
      <c r="E2041" s="25"/>
      <c r="F2041" s="23"/>
      <c r="G2041" s="26"/>
    </row>
    <row r="2042" spans="3:7" x14ac:dyDescent="0.25">
      <c r="C2042" s="24"/>
      <c r="D2042" s="24"/>
      <c r="E2042" s="25"/>
      <c r="F2042" s="23"/>
      <c r="G2042" s="26"/>
    </row>
    <row r="2043" spans="3:7" x14ac:dyDescent="0.25">
      <c r="C2043" s="24"/>
      <c r="D2043" s="24"/>
      <c r="E2043" s="25"/>
      <c r="F2043" s="23"/>
      <c r="G2043" s="26"/>
    </row>
    <row r="2044" spans="3:7" x14ac:dyDescent="0.25">
      <c r="C2044" s="24"/>
      <c r="D2044" s="24"/>
      <c r="E2044" s="25"/>
      <c r="F2044" s="23"/>
      <c r="G2044" s="26"/>
    </row>
    <row r="2045" spans="3:7" x14ac:dyDescent="0.25">
      <c r="C2045" s="24"/>
      <c r="D2045" s="24"/>
      <c r="E2045" s="25"/>
      <c r="F2045" s="23"/>
      <c r="G2045" s="26"/>
    </row>
    <row r="2046" spans="3:7" x14ac:dyDescent="0.25">
      <c r="C2046" s="24"/>
      <c r="D2046" s="24"/>
      <c r="E2046" s="25"/>
      <c r="F2046" s="23"/>
      <c r="G2046" s="26"/>
    </row>
    <row r="2047" spans="3:7" x14ac:dyDescent="0.25">
      <c r="C2047" s="24"/>
      <c r="D2047" s="24"/>
      <c r="E2047" s="25"/>
      <c r="F2047" s="23"/>
      <c r="G2047" s="26"/>
    </row>
    <row r="2048" spans="3:7" x14ac:dyDescent="0.25">
      <c r="C2048" s="24"/>
      <c r="D2048" s="24"/>
      <c r="E2048" s="25"/>
      <c r="F2048" s="23"/>
      <c r="G2048" s="26"/>
    </row>
    <row r="2049" spans="3:7" x14ac:dyDescent="0.25">
      <c r="C2049" s="24"/>
      <c r="D2049" s="24"/>
      <c r="E2049" s="25"/>
      <c r="F2049" s="23"/>
      <c r="G2049" s="26"/>
    </row>
    <row r="2050" spans="3:7" x14ac:dyDescent="0.25">
      <c r="C2050" s="24"/>
      <c r="D2050" s="24"/>
      <c r="E2050" s="25"/>
      <c r="F2050" s="23"/>
      <c r="G2050" s="26"/>
    </row>
    <row r="2051" spans="3:7" x14ac:dyDescent="0.25">
      <c r="C2051" s="24"/>
      <c r="D2051" s="24"/>
      <c r="E2051" s="25"/>
      <c r="F2051" s="23"/>
      <c r="G2051" s="26"/>
    </row>
    <row r="2052" spans="3:7" x14ac:dyDescent="0.25">
      <c r="C2052" s="24"/>
      <c r="D2052" s="24"/>
      <c r="E2052" s="25"/>
      <c r="F2052" s="23"/>
      <c r="G2052" s="26"/>
    </row>
    <row r="2053" spans="3:7" x14ac:dyDescent="0.25">
      <c r="C2053" s="24"/>
      <c r="D2053" s="24"/>
      <c r="E2053" s="25"/>
      <c r="F2053" s="23"/>
      <c r="G2053" s="26"/>
    </row>
    <row r="2054" spans="3:7" x14ac:dyDescent="0.25">
      <c r="C2054" s="24"/>
      <c r="D2054" s="24"/>
      <c r="E2054" s="25"/>
      <c r="F2054" s="23"/>
      <c r="G2054" s="26"/>
    </row>
    <row r="2055" spans="3:7" x14ac:dyDescent="0.25">
      <c r="C2055" s="24"/>
      <c r="D2055" s="24"/>
      <c r="E2055" s="25"/>
      <c r="F2055" s="23"/>
      <c r="G2055" s="26"/>
    </row>
    <row r="2056" spans="3:7" x14ac:dyDescent="0.25">
      <c r="C2056" s="24"/>
      <c r="D2056" s="24"/>
      <c r="E2056" s="25"/>
      <c r="F2056" s="23"/>
      <c r="G2056" s="26"/>
    </row>
    <row r="2057" spans="3:7" x14ac:dyDescent="0.25">
      <c r="C2057" s="24"/>
      <c r="D2057" s="24"/>
      <c r="E2057" s="25"/>
      <c r="F2057" s="23"/>
      <c r="G2057" s="26"/>
    </row>
    <row r="2058" spans="3:7" x14ac:dyDescent="0.25">
      <c r="C2058" s="24"/>
      <c r="D2058" s="24"/>
      <c r="E2058" s="25"/>
      <c r="F2058" s="23"/>
      <c r="G2058" s="26"/>
    </row>
    <row r="2059" spans="3:7" x14ac:dyDescent="0.25">
      <c r="C2059" s="24"/>
      <c r="D2059" s="24"/>
      <c r="E2059" s="25"/>
      <c r="F2059" s="23"/>
      <c r="G2059" s="26"/>
    </row>
    <row r="2060" spans="3:7" x14ac:dyDescent="0.25">
      <c r="C2060" s="24"/>
      <c r="D2060" s="24"/>
      <c r="E2060" s="25"/>
      <c r="F2060" s="23"/>
      <c r="G2060" s="26"/>
    </row>
    <row r="2061" spans="3:7" x14ac:dyDescent="0.25">
      <c r="C2061" s="24"/>
      <c r="D2061" s="24"/>
      <c r="E2061" s="25"/>
      <c r="F2061" s="23"/>
      <c r="G2061" s="26"/>
    </row>
    <row r="2062" spans="3:7" x14ac:dyDescent="0.25">
      <c r="C2062" s="24"/>
      <c r="D2062" s="24"/>
      <c r="E2062" s="25"/>
      <c r="F2062" s="23"/>
      <c r="G2062" s="26"/>
    </row>
    <row r="2063" spans="3:7" x14ac:dyDescent="0.25">
      <c r="C2063" s="24"/>
      <c r="D2063" s="24"/>
      <c r="E2063" s="25"/>
      <c r="F2063" s="23"/>
      <c r="G2063" s="26"/>
    </row>
    <row r="2064" spans="3:7" x14ac:dyDescent="0.25">
      <c r="C2064" s="24"/>
      <c r="D2064" s="24"/>
      <c r="E2064" s="25"/>
      <c r="F2064" s="23"/>
      <c r="G2064" s="26"/>
    </row>
    <row r="2065" spans="3:7" x14ac:dyDescent="0.25">
      <c r="C2065" s="24"/>
      <c r="D2065" s="24"/>
      <c r="E2065" s="25"/>
      <c r="F2065" s="23"/>
      <c r="G2065" s="26"/>
    </row>
    <row r="2066" spans="3:7" x14ac:dyDescent="0.25">
      <c r="C2066" s="24"/>
      <c r="D2066" s="24"/>
      <c r="E2066" s="25"/>
      <c r="F2066" s="23"/>
      <c r="G2066" s="26"/>
    </row>
    <row r="2067" spans="3:7" x14ac:dyDescent="0.25">
      <c r="C2067" s="24"/>
      <c r="D2067" s="24"/>
      <c r="E2067" s="25"/>
      <c r="F2067" s="23"/>
      <c r="G2067" s="26"/>
    </row>
    <row r="2068" spans="3:7" x14ac:dyDescent="0.25">
      <c r="C2068" s="24"/>
      <c r="D2068" s="24"/>
      <c r="E2068" s="25"/>
      <c r="F2068" s="23"/>
      <c r="G2068" s="26"/>
    </row>
    <row r="2069" spans="3:7" x14ac:dyDescent="0.25">
      <c r="C2069" s="24"/>
      <c r="D2069" s="24"/>
      <c r="E2069" s="25"/>
      <c r="F2069" s="23"/>
      <c r="G2069" s="26"/>
    </row>
    <row r="2070" spans="3:7" x14ac:dyDescent="0.25">
      <c r="C2070" s="24"/>
      <c r="D2070" s="24"/>
      <c r="E2070" s="25"/>
      <c r="F2070" s="23"/>
      <c r="G2070" s="26"/>
    </row>
    <row r="2071" spans="3:7" x14ac:dyDescent="0.25">
      <c r="C2071" s="24"/>
      <c r="D2071" s="24"/>
      <c r="E2071" s="25"/>
      <c r="F2071" s="23"/>
      <c r="G2071" s="26"/>
    </row>
    <row r="2072" spans="3:7" x14ac:dyDescent="0.25">
      <c r="C2072" s="24"/>
      <c r="D2072" s="24"/>
      <c r="E2072" s="25"/>
      <c r="F2072" s="23"/>
      <c r="G2072" s="26"/>
    </row>
    <row r="2073" spans="3:7" x14ac:dyDescent="0.25">
      <c r="C2073" s="24"/>
      <c r="D2073" s="24"/>
      <c r="E2073" s="25"/>
      <c r="F2073" s="23"/>
      <c r="G2073" s="26"/>
    </row>
    <row r="2074" spans="3:7" x14ac:dyDescent="0.25">
      <c r="C2074" s="24"/>
      <c r="D2074" s="24"/>
      <c r="E2074" s="25"/>
      <c r="F2074" s="23"/>
      <c r="G2074" s="26"/>
    </row>
    <row r="2075" spans="3:7" x14ac:dyDescent="0.25">
      <c r="C2075" s="24"/>
      <c r="D2075" s="24"/>
      <c r="E2075" s="25"/>
      <c r="F2075" s="23"/>
      <c r="G2075" s="26"/>
    </row>
    <row r="2076" spans="3:7" x14ac:dyDescent="0.25">
      <c r="C2076" s="24"/>
      <c r="D2076" s="24"/>
      <c r="E2076" s="25"/>
      <c r="F2076" s="23"/>
      <c r="G2076" s="26"/>
    </row>
    <row r="2077" spans="3:7" x14ac:dyDescent="0.25">
      <c r="C2077" s="24"/>
      <c r="D2077" s="24"/>
      <c r="E2077" s="25"/>
      <c r="F2077" s="23"/>
      <c r="G2077" s="26"/>
    </row>
    <row r="2078" spans="3:7" x14ac:dyDescent="0.25">
      <c r="C2078" s="24"/>
      <c r="D2078" s="24"/>
      <c r="E2078" s="25"/>
      <c r="F2078" s="23"/>
      <c r="G2078" s="26"/>
    </row>
    <row r="2079" spans="3:7" x14ac:dyDescent="0.25">
      <c r="C2079" s="24"/>
      <c r="D2079" s="24"/>
      <c r="E2079" s="25"/>
      <c r="F2079" s="23"/>
      <c r="G2079" s="26"/>
    </row>
    <row r="2080" spans="3:7" x14ac:dyDescent="0.25">
      <c r="C2080" s="24"/>
      <c r="D2080" s="24"/>
      <c r="E2080" s="25"/>
      <c r="F2080" s="23"/>
      <c r="G2080" s="26"/>
    </row>
    <row r="2081" spans="3:7" x14ac:dyDescent="0.25">
      <c r="C2081" s="24"/>
      <c r="D2081" s="24"/>
      <c r="E2081" s="25"/>
      <c r="F2081" s="23"/>
      <c r="G2081" s="26"/>
    </row>
    <row r="2082" spans="3:7" x14ac:dyDescent="0.25">
      <c r="C2082" s="24"/>
      <c r="D2082" s="24"/>
      <c r="E2082" s="25"/>
      <c r="F2082" s="23"/>
      <c r="G2082" s="26"/>
    </row>
    <row r="2083" spans="3:7" x14ac:dyDescent="0.25">
      <c r="C2083" s="24"/>
      <c r="D2083" s="24"/>
      <c r="E2083" s="25"/>
      <c r="F2083" s="23"/>
      <c r="G2083" s="26"/>
    </row>
    <row r="2084" spans="3:7" x14ac:dyDescent="0.25">
      <c r="C2084" s="24"/>
      <c r="D2084" s="24"/>
      <c r="E2084" s="25"/>
      <c r="F2084" s="23"/>
      <c r="G2084" s="26"/>
    </row>
    <row r="2085" spans="3:7" x14ac:dyDescent="0.25">
      <c r="C2085" s="24"/>
      <c r="D2085" s="24"/>
      <c r="E2085" s="25"/>
      <c r="F2085" s="23"/>
      <c r="G2085" s="26"/>
    </row>
    <row r="2086" spans="3:7" x14ac:dyDescent="0.25">
      <c r="C2086" s="24"/>
      <c r="D2086" s="24"/>
      <c r="E2086" s="25"/>
      <c r="F2086" s="23"/>
      <c r="G2086" s="26"/>
    </row>
    <row r="2087" spans="3:7" x14ac:dyDescent="0.25">
      <c r="C2087" s="24"/>
      <c r="D2087" s="24"/>
      <c r="E2087" s="25"/>
      <c r="F2087" s="23"/>
      <c r="G2087" s="26"/>
    </row>
    <row r="2088" spans="3:7" x14ac:dyDescent="0.25">
      <c r="C2088" s="24"/>
      <c r="D2088" s="24"/>
      <c r="E2088" s="25"/>
      <c r="F2088" s="23"/>
      <c r="G2088" s="26"/>
    </row>
    <row r="2089" spans="3:7" x14ac:dyDescent="0.25">
      <c r="C2089" s="24"/>
      <c r="D2089" s="24"/>
      <c r="E2089" s="25"/>
      <c r="F2089" s="23"/>
      <c r="G2089" s="26"/>
    </row>
    <row r="2090" spans="3:7" x14ac:dyDescent="0.25">
      <c r="C2090" s="24"/>
      <c r="D2090" s="24"/>
      <c r="E2090" s="25"/>
      <c r="F2090" s="23"/>
      <c r="G2090" s="26"/>
    </row>
    <row r="2091" spans="3:7" x14ac:dyDescent="0.25">
      <c r="C2091" s="24"/>
      <c r="D2091" s="24"/>
      <c r="E2091" s="25"/>
      <c r="F2091" s="23"/>
      <c r="G2091" s="26"/>
    </row>
    <row r="2092" spans="3:7" x14ac:dyDescent="0.25">
      <c r="C2092" s="24"/>
      <c r="D2092" s="24"/>
      <c r="E2092" s="25"/>
      <c r="F2092" s="23"/>
      <c r="G2092" s="26"/>
    </row>
    <row r="2093" spans="3:7" x14ac:dyDescent="0.25">
      <c r="C2093" s="24"/>
      <c r="D2093" s="24"/>
      <c r="E2093" s="25"/>
      <c r="F2093" s="23"/>
      <c r="G2093" s="26"/>
    </row>
    <row r="2094" spans="3:7" x14ac:dyDescent="0.25">
      <c r="C2094" s="24"/>
      <c r="D2094" s="24"/>
      <c r="E2094" s="25"/>
      <c r="F2094" s="23"/>
      <c r="G2094" s="26"/>
    </row>
    <row r="2095" spans="3:7" x14ac:dyDescent="0.25">
      <c r="C2095" s="24"/>
      <c r="D2095" s="24"/>
      <c r="E2095" s="25"/>
      <c r="F2095" s="23"/>
      <c r="G2095" s="26"/>
    </row>
    <row r="2096" spans="3:7" x14ac:dyDescent="0.25">
      <c r="C2096" s="24"/>
      <c r="D2096" s="24"/>
      <c r="E2096" s="25"/>
      <c r="F2096" s="23"/>
      <c r="G2096" s="26"/>
    </row>
    <row r="2097" spans="3:7" x14ac:dyDescent="0.25">
      <c r="C2097" s="24"/>
      <c r="D2097" s="24"/>
      <c r="E2097" s="25"/>
      <c r="F2097" s="23"/>
      <c r="G2097" s="26"/>
    </row>
    <row r="2098" spans="3:7" x14ac:dyDescent="0.25">
      <c r="C2098" s="24"/>
      <c r="D2098" s="24"/>
      <c r="E2098" s="25"/>
      <c r="F2098" s="23"/>
      <c r="G2098" s="26"/>
    </row>
    <row r="2099" spans="3:7" x14ac:dyDescent="0.25">
      <c r="C2099" s="24"/>
      <c r="D2099" s="24"/>
      <c r="E2099" s="25"/>
      <c r="F2099" s="23"/>
      <c r="G2099" s="26"/>
    </row>
    <row r="2100" spans="3:7" x14ac:dyDescent="0.25">
      <c r="C2100" s="24"/>
      <c r="D2100" s="24"/>
      <c r="E2100" s="25"/>
      <c r="F2100" s="23"/>
      <c r="G2100" s="26"/>
    </row>
    <row r="2101" spans="3:7" x14ac:dyDescent="0.25">
      <c r="C2101" s="24"/>
      <c r="D2101" s="24"/>
      <c r="E2101" s="25"/>
      <c r="F2101" s="23"/>
      <c r="G2101" s="26"/>
    </row>
    <row r="2102" spans="3:7" x14ac:dyDescent="0.25">
      <c r="C2102" s="24"/>
      <c r="D2102" s="24"/>
      <c r="E2102" s="25"/>
      <c r="F2102" s="23"/>
      <c r="G2102" s="26"/>
    </row>
    <row r="2103" spans="3:7" x14ac:dyDescent="0.25">
      <c r="C2103" s="24"/>
      <c r="D2103" s="24"/>
      <c r="E2103" s="25"/>
      <c r="F2103" s="23"/>
      <c r="G2103" s="26"/>
    </row>
    <row r="2104" spans="3:7" x14ac:dyDescent="0.25">
      <c r="C2104" s="24"/>
      <c r="D2104" s="24"/>
      <c r="E2104" s="25"/>
      <c r="F2104" s="23"/>
      <c r="G2104" s="26"/>
    </row>
    <row r="2105" spans="3:7" x14ac:dyDescent="0.25">
      <c r="C2105" s="24"/>
      <c r="D2105" s="24"/>
      <c r="E2105" s="25"/>
      <c r="F2105" s="23"/>
      <c r="G2105" s="26"/>
    </row>
    <row r="2106" spans="3:7" x14ac:dyDescent="0.25">
      <c r="C2106" s="24"/>
      <c r="D2106" s="24"/>
      <c r="E2106" s="25"/>
      <c r="F2106" s="23"/>
      <c r="G2106" s="26"/>
    </row>
    <row r="2107" spans="3:7" x14ac:dyDescent="0.25">
      <c r="C2107" s="24"/>
      <c r="D2107" s="24"/>
      <c r="E2107" s="25"/>
      <c r="F2107" s="23"/>
      <c r="G2107" s="26"/>
    </row>
    <row r="2108" spans="3:7" x14ac:dyDescent="0.25">
      <c r="C2108" s="24"/>
      <c r="D2108" s="24"/>
      <c r="E2108" s="25"/>
      <c r="F2108" s="23"/>
      <c r="G2108" s="26"/>
    </row>
    <row r="2109" spans="3:7" x14ac:dyDescent="0.25">
      <c r="C2109" s="24"/>
      <c r="D2109" s="24"/>
      <c r="E2109" s="25"/>
      <c r="F2109" s="23"/>
      <c r="G2109" s="26"/>
    </row>
    <row r="2110" spans="3:7" x14ac:dyDescent="0.25">
      <c r="C2110" s="24"/>
      <c r="D2110" s="24"/>
      <c r="E2110" s="25"/>
      <c r="F2110" s="23"/>
      <c r="G2110" s="26"/>
    </row>
    <row r="2111" spans="3:7" x14ac:dyDescent="0.25">
      <c r="C2111" s="24"/>
      <c r="D2111" s="24"/>
      <c r="E2111" s="25"/>
      <c r="F2111" s="23"/>
      <c r="G2111" s="26"/>
    </row>
    <row r="2112" spans="3:7" x14ac:dyDescent="0.25">
      <c r="C2112" s="24"/>
      <c r="D2112" s="24"/>
      <c r="E2112" s="25"/>
      <c r="F2112" s="23"/>
      <c r="G2112" s="26"/>
    </row>
    <row r="2113" spans="3:7" x14ac:dyDescent="0.25">
      <c r="C2113" s="24"/>
      <c r="D2113" s="24"/>
      <c r="E2113" s="25"/>
      <c r="F2113" s="23"/>
      <c r="G2113" s="26"/>
    </row>
    <row r="2114" spans="3:7" x14ac:dyDescent="0.25">
      <c r="C2114" s="24"/>
      <c r="D2114" s="24"/>
      <c r="E2114" s="25"/>
      <c r="F2114" s="23"/>
      <c r="G2114" s="26"/>
    </row>
    <row r="2115" spans="3:7" x14ac:dyDescent="0.25">
      <c r="C2115" s="24"/>
      <c r="D2115" s="24"/>
      <c r="E2115" s="25"/>
      <c r="F2115" s="23"/>
      <c r="G2115" s="26"/>
    </row>
    <row r="2116" spans="3:7" x14ac:dyDescent="0.25">
      <c r="C2116" s="24"/>
      <c r="D2116" s="24"/>
      <c r="E2116" s="25"/>
      <c r="F2116" s="23"/>
      <c r="G2116" s="26"/>
    </row>
    <row r="2117" spans="3:7" x14ac:dyDescent="0.25">
      <c r="C2117" s="24"/>
      <c r="D2117" s="24"/>
      <c r="E2117" s="25"/>
      <c r="F2117" s="23"/>
      <c r="G2117" s="26"/>
    </row>
    <row r="2118" spans="3:7" x14ac:dyDescent="0.25">
      <c r="C2118" s="24"/>
      <c r="D2118" s="24"/>
      <c r="E2118" s="25"/>
      <c r="F2118" s="23"/>
      <c r="G2118" s="26"/>
    </row>
    <row r="2119" spans="3:7" x14ac:dyDescent="0.25">
      <c r="C2119" s="24"/>
      <c r="D2119" s="24"/>
      <c r="E2119" s="25"/>
      <c r="F2119" s="23"/>
      <c r="G2119" s="26"/>
    </row>
    <row r="2120" spans="3:7" x14ac:dyDescent="0.25">
      <c r="C2120" s="24"/>
      <c r="D2120" s="24"/>
      <c r="E2120" s="25"/>
      <c r="F2120" s="23"/>
      <c r="G2120" s="26"/>
    </row>
    <row r="2121" spans="3:7" x14ac:dyDescent="0.25">
      <c r="C2121" s="24"/>
      <c r="D2121" s="24"/>
      <c r="E2121" s="25"/>
      <c r="F2121" s="23"/>
      <c r="G2121" s="26"/>
    </row>
    <row r="2122" spans="3:7" x14ac:dyDescent="0.25">
      <c r="C2122" s="24"/>
      <c r="D2122" s="24"/>
      <c r="E2122" s="25"/>
      <c r="F2122" s="23"/>
      <c r="G2122" s="26"/>
    </row>
    <row r="2123" spans="3:7" x14ac:dyDescent="0.25">
      <c r="C2123" s="24"/>
      <c r="D2123" s="24"/>
      <c r="E2123" s="25"/>
      <c r="F2123" s="23"/>
      <c r="G2123" s="26"/>
    </row>
    <row r="2124" spans="3:7" x14ac:dyDescent="0.25">
      <c r="C2124" s="24"/>
      <c r="D2124" s="24"/>
      <c r="E2124" s="25"/>
      <c r="F2124" s="23"/>
      <c r="G2124" s="26"/>
    </row>
    <row r="2125" spans="3:7" x14ac:dyDescent="0.25">
      <c r="C2125" s="24"/>
      <c r="D2125" s="24"/>
      <c r="E2125" s="25"/>
      <c r="F2125" s="23"/>
      <c r="G2125" s="26"/>
    </row>
    <row r="2126" spans="3:7" x14ac:dyDescent="0.25">
      <c r="C2126" s="24"/>
      <c r="D2126" s="24"/>
      <c r="E2126" s="25"/>
      <c r="F2126" s="23"/>
      <c r="G2126" s="26"/>
    </row>
    <row r="2127" spans="3:7" x14ac:dyDescent="0.25">
      <c r="C2127" s="24"/>
      <c r="D2127" s="24"/>
      <c r="E2127" s="25"/>
      <c r="F2127" s="23"/>
      <c r="G2127" s="26"/>
    </row>
    <row r="2128" spans="3:7" x14ac:dyDescent="0.25">
      <c r="C2128" s="24"/>
      <c r="D2128" s="24"/>
      <c r="E2128" s="25"/>
      <c r="F2128" s="23"/>
      <c r="G2128" s="26"/>
    </row>
    <row r="2129" spans="3:7" x14ac:dyDescent="0.25">
      <c r="C2129" s="24"/>
      <c r="D2129" s="24"/>
      <c r="E2129" s="25"/>
      <c r="F2129" s="23"/>
      <c r="G2129" s="26"/>
    </row>
    <row r="2130" spans="3:7" x14ac:dyDescent="0.25">
      <c r="C2130" s="24"/>
      <c r="D2130" s="24"/>
      <c r="E2130" s="25"/>
      <c r="F2130" s="23"/>
      <c r="G2130" s="26"/>
    </row>
    <row r="2131" spans="3:7" x14ac:dyDescent="0.25">
      <c r="C2131" s="24"/>
      <c r="D2131" s="24"/>
      <c r="E2131" s="25"/>
      <c r="F2131" s="23"/>
      <c r="G2131" s="26"/>
    </row>
    <row r="2132" spans="3:7" x14ac:dyDescent="0.25">
      <c r="C2132" s="24"/>
      <c r="D2132" s="24"/>
      <c r="E2132" s="25"/>
      <c r="F2132" s="23"/>
      <c r="G2132" s="26"/>
    </row>
    <row r="2133" spans="3:7" x14ac:dyDescent="0.25">
      <c r="C2133" s="24"/>
      <c r="D2133" s="24"/>
      <c r="E2133" s="25"/>
      <c r="F2133" s="23"/>
      <c r="G2133" s="26"/>
    </row>
    <row r="2134" spans="3:7" x14ac:dyDescent="0.25">
      <c r="C2134" s="24"/>
      <c r="D2134" s="24"/>
      <c r="E2134" s="25"/>
      <c r="F2134" s="23"/>
      <c r="G2134" s="26"/>
    </row>
    <row r="2135" spans="3:7" x14ac:dyDescent="0.25">
      <c r="C2135" s="24"/>
      <c r="D2135" s="24"/>
      <c r="E2135" s="25"/>
      <c r="F2135" s="23"/>
      <c r="G2135" s="26"/>
    </row>
    <row r="2136" spans="3:7" x14ac:dyDescent="0.25">
      <c r="C2136" s="24"/>
      <c r="D2136" s="24"/>
      <c r="E2136" s="25"/>
      <c r="F2136" s="23"/>
      <c r="G2136" s="26"/>
    </row>
    <row r="2137" spans="3:7" x14ac:dyDescent="0.25">
      <c r="C2137" s="24"/>
      <c r="D2137" s="24"/>
      <c r="E2137" s="25"/>
      <c r="F2137" s="23"/>
      <c r="G2137" s="26"/>
    </row>
    <row r="2138" spans="3:7" x14ac:dyDescent="0.25">
      <c r="C2138" s="24"/>
      <c r="D2138" s="24"/>
      <c r="E2138" s="25"/>
      <c r="F2138" s="23"/>
      <c r="G2138" s="26"/>
    </row>
    <row r="2139" spans="3:7" x14ac:dyDescent="0.25">
      <c r="C2139" s="24"/>
      <c r="D2139" s="24"/>
      <c r="E2139" s="25"/>
      <c r="F2139" s="23"/>
      <c r="G2139" s="26"/>
    </row>
    <row r="2140" spans="3:7" x14ac:dyDescent="0.25">
      <c r="C2140" s="24"/>
      <c r="D2140" s="24"/>
      <c r="E2140" s="25"/>
      <c r="F2140" s="23"/>
      <c r="G2140" s="26"/>
    </row>
    <row r="2141" spans="3:7" x14ac:dyDescent="0.25">
      <c r="C2141" s="24"/>
      <c r="D2141" s="24"/>
      <c r="E2141" s="25"/>
      <c r="F2141" s="23"/>
      <c r="G2141" s="26"/>
    </row>
    <row r="2142" spans="3:7" x14ac:dyDescent="0.25">
      <c r="C2142" s="24"/>
      <c r="D2142" s="24"/>
      <c r="E2142" s="25"/>
      <c r="F2142" s="23"/>
      <c r="G2142" s="26"/>
    </row>
    <row r="2143" spans="3:7" x14ac:dyDescent="0.25">
      <c r="C2143" s="24"/>
      <c r="D2143" s="24"/>
      <c r="E2143" s="25"/>
      <c r="F2143" s="23"/>
      <c r="G2143" s="26"/>
    </row>
    <row r="2144" spans="3:7" x14ac:dyDescent="0.25">
      <c r="C2144" s="24"/>
      <c r="D2144" s="24"/>
      <c r="E2144" s="25"/>
      <c r="F2144" s="23"/>
      <c r="G2144" s="26"/>
    </row>
    <row r="2145" spans="3:7" x14ac:dyDescent="0.25">
      <c r="C2145" s="24"/>
      <c r="D2145" s="24"/>
      <c r="E2145" s="25"/>
      <c r="F2145" s="23"/>
      <c r="G2145" s="26"/>
    </row>
    <row r="2146" spans="3:7" x14ac:dyDescent="0.25">
      <c r="C2146" s="24"/>
      <c r="D2146" s="24"/>
      <c r="E2146" s="25"/>
      <c r="F2146" s="23"/>
      <c r="G2146" s="26"/>
    </row>
    <row r="2147" spans="3:7" x14ac:dyDescent="0.25">
      <c r="C2147" s="24"/>
      <c r="D2147" s="24"/>
      <c r="E2147" s="25"/>
      <c r="F2147" s="23"/>
      <c r="G2147" s="26"/>
    </row>
    <row r="2148" spans="3:7" x14ac:dyDescent="0.25">
      <c r="C2148" s="24"/>
      <c r="D2148" s="24"/>
      <c r="E2148" s="25"/>
      <c r="F2148" s="23"/>
      <c r="G2148" s="26"/>
    </row>
    <row r="2149" spans="3:7" x14ac:dyDescent="0.25">
      <c r="C2149" s="24"/>
      <c r="D2149" s="24"/>
      <c r="E2149" s="25"/>
      <c r="F2149" s="23"/>
      <c r="G2149" s="26"/>
    </row>
    <row r="2150" spans="3:7" x14ac:dyDescent="0.25">
      <c r="C2150" s="24"/>
      <c r="D2150" s="24"/>
      <c r="E2150" s="25"/>
      <c r="F2150" s="23"/>
      <c r="G2150" s="26"/>
    </row>
    <row r="2151" spans="3:7" x14ac:dyDescent="0.25">
      <c r="C2151" s="24"/>
      <c r="D2151" s="24"/>
      <c r="E2151" s="25"/>
      <c r="F2151" s="23"/>
      <c r="G2151" s="26"/>
    </row>
    <row r="2152" spans="3:7" x14ac:dyDescent="0.25">
      <c r="C2152" s="24"/>
      <c r="D2152" s="24"/>
      <c r="E2152" s="25"/>
      <c r="F2152" s="23"/>
      <c r="G2152" s="26"/>
    </row>
    <row r="2153" spans="3:7" x14ac:dyDescent="0.25">
      <c r="C2153" s="24"/>
      <c r="D2153" s="24"/>
      <c r="E2153" s="25"/>
      <c r="F2153" s="23"/>
      <c r="G2153" s="26"/>
    </row>
    <row r="2154" spans="3:7" x14ac:dyDescent="0.25">
      <c r="C2154" s="24"/>
      <c r="D2154" s="24"/>
      <c r="E2154" s="25"/>
      <c r="F2154" s="23"/>
      <c r="G2154" s="26"/>
    </row>
    <row r="2155" spans="3:7" x14ac:dyDescent="0.25">
      <c r="C2155" s="24"/>
      <c r="D2155" s="24"/>
      <c r="E2155" s="25"/>
      <c r="F2155" s="23"/>
      <c r="G2155" s="26"/>
    </row>
    <row r="2156" spans="3:7" x14ac:dyDescent="0.25">
      <c r="C2156" s="24"/>
      <c r="D2156" s="24"/>
      <c r="E2156" s="25"/>
      <c r="F2156" s="23"/>
      <c r="G2156" s="26"/>
    </row>
    <row r="2157" spans="3:7" x14ac:dyDescent="0.25">
      <c r="C2157" s="24"/>
      <c r="D2157" s="24"/>
      <c r="E2157" s="25"/>
      <c r="F2157" s="23"/>
      <c r="G2157" s="26"/>
    </row>
    <row r="2158" spans="3:7" x14ac:dyDescent="0.25">
      <c r="C2158" s="24"/>
      <c r="D2158" s="24"/>
      <c r="E2158" s="25"/>
      <c r="F2158" s="23"/>
      <c r="G2158" s="26"/>
    </row>
    <row r="2159" spans="3:7" x14ac:dyDescent="0.25">
      <c r="C2159" s="24"/>
      <c r="D2159" s="24"/>
      <c r="E2159" s="25"/>
      <c r="F2159" s="23"/>
      <c r="G2159" s="26"/>
    </row>
    <row r="2160" spans="3:7" x14ac:dyDescent="0.25">
      <c r="C2160" s="24"/>
      <c r="D2160" s="24"/>
      <c r="E2160" s="25"/>
      <c r="F2160" s="23"/>
      <c r="G2160" s="26"/>
    </row>
    <row r="2161" spans="3:7" x14ac:dyDescent="0.25">
      <c r="C2161" s="24"/>
      <c r="D2161" s="24"/>
      <c r="E2161" s="25"/>
      <c r="F2161" s="23"/>
      <c r="G2161" s="26"/>
    </row>
    <row r="2162" spans="3:7" x14ac:dyDescent="0.25">
      <c r="C2162" s="24"/>
      <c r="D2162" s="24"/>
      <c r="E2162" s="25"/>
      <c r="F2162" s="23"/>
      <c r="G2162" s="26"/>
    </row>
    <row r="2163" spans="3:7" x14ac:dyDescent="0.25">
      <c r="C2163" s="24"/>
      <c r="D2163" s="24"/>
      <c r="E2163" s="25"/>
      <c r="F2163" s="23"/>
      <c r="G2163" s="26"/>
    </row>
    <row r="2164" spans="3:7" x14ac:dyDescent="0.25">
      <c r="C2164" s="24"/>
      <c r="D2164" s="24"/>
      <c r="E2164" s="25"/>
      <c r="F2164" s="23"/>
      <c r="G2164" s="26"/>
    </row>
    <row r="2165" spans="3:7" x14ac:dyDescent="0.25">
      <c r="C2165" s="24"/>
      <c r="D2165" s="24"/>
      <c r="E2165" s="25"/>
      <c r="F2165" s="23"/>
      <c r="G2165" s="26"/>
    </row>
    <row r="2166" spans="3:7" x14ac:dyDescent="0.25">
      <c r="C2166" s="24"/>
      <c r="D2166" s="24"/>
      <c r="E2166" s="25"/>
      <c r="F2166" s="23"/>
      <c r="G2166" s="26"/>
    </row>
    <row r="2167" spans="3:7" x14ac:dyDescent="0.25">
      <c r="C2167" s="24"/>
      <c r="D2167" s="24"/>
      <c r="E2167" s="25"/>
      <c r="F2167" s="23"/>
      <c r="G2167" s="26"/>
    </row>
    <row r="2168" spans="3:7" x14ac:dyDescent="0.25">
      <c r="C2168" s="24"/>
      <c r="D2168" s="24"/>
      <c r="E2168" s="25"/>
      <c r="F2168" s="23"/>
      <c r="G2168" s="26"/>
    </row>
    <row r="2169" spans="3:7" x14ac:dyDescent="0.25">
      <c r="C2169" s="24"/>
      <c r="D2169" s="24"/>
      <c r="E2169" s="25"/>
      <c r="F2169" s="23"/>
      <c r="G2169" s="26"/>
    </row>
    <row r="2170" spans="3:7" x14ac:dyDescent="0.25">
      <c r="C2170" s="24"/>
      <c r="D2170" s="24"/>
      <c r="E2170" s="25"/>
      <c r="F2170" s="23"/>
      <c r="G2170" s="26"/>
    </row>
    <row r="2171" spans="3:7" x14ac:dyDescent="0.25">
      <c r="C2171" s="24"/>
      <c r="D2171" s="24"/>
      <c r="E2171" s="25"/>
      <c r="F2171" s="23"/>
      <c r="G2171" s="26"/>
    </row>
    <row r="2172" spans="3:7" x14ac:dyDescent="0.25">
      <c r="C2172" s="24"/>
      <c r="D2172" s="24"/>
      <c r="E2172" s="25"/>
      <c r="F2172" s="23"/>
      <c r="G2172" s="26"/>
    </row>
    <row r="2173" spans="3:7" x14ac:dyDescent="0.25">
      <c r="C2173" s="24"/>
      <c r="D2173" s="24"/>
      <c r="E2173" s="25"/>
      <c r="F2173" s="23"/>
      <c r="G2173" s="26"/>
    </row>
    <row r="2174" spans="3:7" x14ac:dyDescent="0.25">
      <c r="C2174" s="24"/>
      <c r="D2174" s="24"/>
      <c r="E2174" s="25"/>
      <c r="F2174" s="23"/>
      <c r="G2174" s="26"/>
    </row>
    <row r="2175" spans="3:7" x14ac:dyDescent="0.25">
      <c r="C2175" s="24"/>
      <c r="D2175" s="24"/>
      <c r="E2175" s="25"/>
      <c r="F2175" s="23"/>
      <c r="G2175" s="26"/>
    </row>
    <row r="2176" spans="3:7" x14ac:dyDescent="0.25">
      <c r="C2176" s="24"/>
      <c r="D2176" s="24"/>
      <c r="E2176" s="25"/>
      <c r="F2176" s="23"/>
      <c r="G2176" s="26"/>
    </row>
    <row r="2177" spans="3:7" x14ac:dyDescent="0.25">
      <c r="C2177" s="24"/>
      <c r="D2177" s="24"/>
      <c r="E2177" s="25"/>
      <c r="F2177" s="23"/>
      <c r="G2177" s="26"/>
    </row>
    <row r="2178" spans="3:7" x14ac:dyDescent="0.25">
      <c r="C2178" s="24"/>
      <c r="D2178" s="24"/>
      <c r="E2178" s="25"/>
      <c r="F2178" s="23"/>
      <c r="G2178" s="26"/>
    </row>
    <row r="2179" spans="3:7" x14ac:dyDescent="0.25">
      <c r="C2179" s="24"/>
      <c r="D2179" s="24"/>
      <c r="E2179" s="25"/>
      <c r="F2179" s="23"/>
      <c r="G2179" s="26"/>
    </row>
    <row r="2180" spans="3:7" x14ac:dyDescent="0.25">
      <c r="C2180" s="24"/>
      <c r="D2180" s="24"/>
      <c r="E2180" s="25"/>
      <c r="F2180" s="23"/>
      <c r="G2180" s="26"/>
    </row>
    <row r="2181" spans="3:7" x14ac:dyDescent="0.25">
      <c r="C2181" s="24"/>
      <c r="D2181" s="24"/>
      <c r="E2181" s="25"/>
      <c r="F2181" s="23"/>
      <c r="G2181" s="26"/>
    </row>
    <row r="2182" spans="3:7" x14ac:dyDescent="0.25">
      <c r="C2182" s="24"/>
      <c r="D2182" s="24"/>
      <c r="E2182" s="25"/>
      <c r="F2182" s="23"/>
      <c r="G2182" s="26"/>
    </row>
    <row r="2183" spans="3:7" x14ac:dyDescent="0.25">
      <c r="C2183" s="24"/>
      <c r="D2183" s="24"/>
      <c r="E2183" s="25"/>
      <c r="F2183" s="23"/>
      <c r="G2183" s="26"/>
    </row>
    <row r="2184" spans="3:7" x14ac:dyDescent="0.25">
      <c r="C2184" s="24"/>
      <c r="D2184" s="24"/>
      <c r="E2184" s="25"/>
      <c r="F2184" s="23"/>
      <c r="G2184" s="26"/>
    </row>
    <row r="2185" spans="3:7" x14ac:dyDescent="0.25">
      <c r="C2185" s="24"/>
      <c r="D2185" s="24"/>
      <c r="E2185" s="25"/>
      <c r="F2185" s="23"/>
      <c r="G2185" s="26"/>
    </row>
    <row r="2186" spans="3:7" x14ac:dyDescent="0.25">
      <c r="C2186" s="24"/>
      <c r="D2186" s="24"/>
      <c r="E2186" s="25"/>
      <c r="F2186" s="23"/>
      <c r="G2186" s="26"/>
    </row>
    <row r="2187" spans="3:7" x14ac:dyDescent="0.25">
      <c r="C2187" s="24"/>
      <c r="D2187" s="24"/>
      <c r="E2187" s="25"/>
      <c r="F2187" s="23"/>
      <c r="G2187" s="26"/>
    </row>
    <row r="2188" spans="3:7" x14ac:dyDescent="0.25">
      <c r="C2188" s="24"/>
      <c r="D2188" s="24"/>
      <c r="E2188" s="25"/>
      <c r="F2188" s="23"/>
      <c r="G2188" s="26"/>
    </row>
    <row r="2189" spans="3:7" x14ac:dyDescent="0.25">
      <c r="C2189" s="24"/>
      <c r="D2189" s="24"/>
      <c r="E2189" s="25"/>
      <c r="F2189" s="23"/>
      <c r="G2189" s="26"/>
    </row>
    <row r="2190" spans="3:7" x14ac:dyDescent="0.25">
      <c r="C2190" s="24"/>
      <c r="D2190" s="24"/>
      <c r="E2190" s="25"/>
      <c r="F2190" s="23"/>
      <c r="G2190" s="26"/>
    </row>
    <row r="2191" spans="3:7" x14ac:dyDescent="0.25">
      <c r="C2191" s="24"/>
      <c r="D2191" s="24"/>
      <c r="E2191" s="25"/>
      <c r="F2191" s="23"/>
      <c r="G2191" s="26"/>
    </row>
    <row r="2192" spans="3:7" x14ac:dyDescent="0.25">
      <c r="C2192" s="24"/>
      <c r="D2192" s="24"/>
      <c r="E2192" s="25"/>
      <c r="F2192" s="23"/>
      <c r="G2192" s="26"/>
    </row>
    <row r="2193" spans="3:7" x14ac:dyDescent="0.25">
      <c r="C2193" s="24"/>
      <c r="D2193" s="24"/>
      <c r="E2193" s="25"/>
      <c r="F2193" s="23"/>
      <c r="G2193" s="26"/>
    </row>
    <row r="2194" spans="3:7" x14ac:dyDescent="0.25">
      <c r="C2194" s="24"/>
      <c r="D2194" s="24"/>
      <c r="E2194" s="25"/>
      <c r="F2194" s="23"/>
      <c r="G2194" s="26"/>
    </row>
    <row r="2195" spans="3:7" x14ac:dyDescent="0.25">
      <c r="C2195" s="24"/>
      <c r="D2195" s="24"/>
      <c r="E2195" s="25"/>
      <c r="F2195" s="23"/>
      <c r="G2195" s="26"/>
    </row>
    <row r="2196" spans="3:7" x14ac:dyDescent="0.25">
      <c r="C2196" s="24"/>
      <c r="D2196" s="24"/>
      <c r="E2196" s="25"/>
      <c r="F2196" s="23"/>
      <c r="G2196" s="26"/>
    </row>
    <row r="2197" spans="3:7" x14ac:dyDescent="0.25">
      <c r="C2197" s="24"/>
      <c r="D2197" s="24"/>
      <c r="E2197" s="25"/>
      <c r="F2197" s="23"/>
      <c r="G2197" s="26"/>
    </row>
    <row r="2198" spans="3:7" x14ac:dyDescent="0.25">
      <c r="C2198" s="24"/>
      <c r="D2198" s="24"/>
      <c r="E2198" s="25"/>
      <c r="F2198" s="23"/>
      <c r="G2198" s="26"/>
    </row>
    <row r="2199" spans="3:7" x14ac:dyDescent="0.25">
      <c r="C2199" s="24"/>
      <c r="D2199" s="24"/>
      <c r="E2199" s="25"/>
      <c r="F2199" s="23"/>
      <c r="G2199" s="26"/>
    </row>
    <row r="2200" spans="3:7" x14ac:dyDescent="0.25">
      <c r="C2200" s="24"/>
      <c r="D2200" s="24"/>
      <c r="E2200" s="25"/>
      <c r="F2200" s="23"/>
      <c r="G2200" s="26"/>
    </row>
    <row r="2201" spans="3:7" x14ac:dyDescent="0.25">
      <c r="C2201" s="24"/>
      <c r="D2201" s="24"/>
      <c r="E2201" s="25"/>
      <c r="F2201" s="23"/>
      <c r="G2201" s="26"/>
    </row>
    <row r="2202" spans="3:7" x14ac:dyDescent="0.25">
      <c r="C2202" s="24"/>
      <c r="D2202" s="24"/>
      <c r="E2202" s="25"/>
      <c r="F2202" s="23"/>
      <c r="G2202" s="26"/>
    </row>
    <row r="2203" spans="3:7" x14ac:dyDescent="0.25">
      <c r="C2203" s="24"/>
      <c r="D2203" s="24"/>
      <c r="E2203" s="25"/>
      <c r="F2203" s="23"/>
      <c r="G2203" s="26"/>
    </row>
    <row r="2204" spans="3:7" x14ac:dyDescent="0.25">
      <c r="C2204" s="24"/>
      <c r="D2204" s="24"/>
      <c r="E2204" s="25"/>
      <c r="F2204" s="23"/>
      <c r="G2204" s="26"/>
    </row>
    <row r="2205" spans="3:7" x14ac:dyDescent="0.25">
      <c r="C2205" s="24"/>
      <c r="D2205" s="24"/>
      <c r="E2205" s="25"/>
      <c r="F2205" s="23"/>
      <c r="G2205" s="26"/>
    </row>
    <row r="2206" spans="3:7" x14ac:dyDescent="0.25">
      <c r="C2206" s="24"/>
      <c r="D2206" s="24"/>
      <c r="E2206" s="25"/>
      <c r="F2206" s="23"/>
      <c r="G2206" s="26"/>
    </row>
    <row r="2207" spans="3:7" x14ac:dyDescent="0.25">
      <c r="C2207" s="24"/>
      <c r="D2207" s="24"/>
      <c r="E2207" s="25"/>
      <c r="F2207" s="23"/>
      <c r="G2207" s="26"/>
    </row>
    <row r="2208" spans="3:7" x14ac:dyDescent="0.25">
      <c r="C2208" s="24"/>
      <c r="D2208" s="24"/>
      <c r="E2208" s="25"/>
      <c r="F2208" s="23"/>
      <c r="G2208" s="26"/>
    </row>
    <row r="2209" spans="3:7" x14ac:dyDescent="0.25">
      <c r="C2209" s="24"/>
      <c r="D2209" s="24"/>
      <c r="E2209" s="25"/>
      <c r="F2209" s="23"/>
      <c r="G2209" s="26"/>
    </row>
    <row r="2210" spans="3:7" x14ac:dyDescent="0.25">
      <c r="C2210" s="24"/>
      <c r="D2210" s="24"/>
      <c r="E2210" s="25"/>
      <c r="F2210" s="23"/>
      <c r="G2210" s="26"/>
    </row>
    <row r="2211" spans="3:7" x14ac:dyDescent="0.25">
      <c r="C2211" s="24"/>
      <c r="D2211" s="24"/>
      <c r="E2211" s="25"/>
      <c r="F2211" s="23"/>
      <c r="G2211" s="26"/>
    </row>
    <row r="2212" spans="3:7" x14ac:dyDescent="0.25">
      <c r="C2212" s="24"/>
      <c r="D2212" s="24"/>
      <c r="E2212" s="25"/>
      <c r="F2212" s="23"/>
      <c r="G2212" s="26"/>
    </row>
    <row r="2213" spans="3:7" x14ac:dyDescent="0.25">
      <c r="C2213" s="24"/>
      <c r="D2213" s="24"/>
      <c r="E2213" s="25"/>
      <c r="F2213" s="23"/>
      <c r="G2213" s="26"/>
    </row>
    <row r="2214" spans="3:7" x14ac:dyDescent="0.25">
      <c r="C2214" s="24"/>
      <c r="D2214" s="24"/>
      <c r="E2214" s="25"/>
      <c r="F2214" s="23"/>
      <c r="G2214" s="26"/>
    </row>
    <row r="2215" spans="3:7" x14ac:dyDescent="0.25">
      <c r="C2215" s="24"/>
      <c r="D2215" s="24"/>
      <c r="E2215" s="25"/>
      <c r="F2215" s="23"/>
      <c r="G2215" s="26"/>
    </row>
    <row r="2216" spans="3:7" x14ac:dyDescent="0.25">
      <c r="C2216" s="24"/>
      <c r="D2216" s="24"/>
      <c r="E2216" s="25"/>
      <c r="F2216" s="23"/>
      <c r="G2216" s="26"/>
    </row>
    <row r="2217" spans="3:7" x14ac:dyDescent="0.25">
      <c r="C2217" s="24"/>
      <c r="D2217" s="24"/>
      <c r="E2217" s="25"/>
      <c r="F2217" s="23"/>
      <c r="G2217" s="26"/>
    </row>
    <row r="2218" spans="3:7" x14ac:dyDescent="0.25">
      <c r="C2218" s="24"/>
      <c r="D2218" s="24"/>
      <c r="E2218" s="25"/>
      <c r="F2218" s="23"/>
      <c r="G2218" s="26"/>
    </row>
    <row r="2219" spans="3:7" x14ac:dyDescent="0.25">
      <c r="C2219" s="24"/>
      <c r="D2219" s="24"/>
      <c r="E2219" s="25"/>
      <c r="F2219" s="23"/>
      <c r="G2219" s="26"/>
    </row>
    <row r="2220" spans="3:7" x14ac:dyDescent="0.25">
      <c r="C2220" s="24"/>
      <c r="D2220" s="24"/>
      <c r="E2220" s="25"/>
      <c r="F2220" s="23"/>
      <c r="G2220" s="26"/>
    </row>
    <row r="2221" spans="3:7" x14ac:dyDescent="0.25">
      <c r="C2221" s="24"/>
      <c r="D2221" s="24"/>
      <c r="E2221" s="25"/>
      <c r="F2221" s="23"/>
      <c r="G2221" s="26"/>
    </row>
    <row r="2222" spans="3:7" x14ac:dyDescent="0.25">
      <c r="C2222" s="24"/>
      <c r="D2222" s="24"/>
      <c r="E2222" s="25"/>
      <c r="F2222" s="23"/>
      <c r="G2222" s="26"/>
    </row>
    <row r="2223" spans="3:7" x14ac:dyDescent="0.25">
      <c r="C2223" s="24"/>
      <c r="D2223" s="24"/>
      <c r="E2223" s="25"/>
      <c r="F2223" s="23"/>
      <c r="G2223" s="26"/>
    </row>
    <row r="2224" spans="3:7" x14ac:dyDescent="0.25">
      <c r="C2224" s="24"/>
      <c r="D2224" s="24"/>
      <c r="E2224" s="25"/>
      <c r="F2224" s="23"/>
      <c r="G2224" s="26"/>
    </row>
    <row r="2225" spans="3:7" x14ac:dyDescent="0.25">
      <c r="C2225" s="24"/>
      <c r="D2225" s="24"/>
      <c r="E2225" s="25"/>
      <c r="F2225" s="23"/>
      <c r="G2225" s="26"/>
    </row>
    <row r="2226" spans="3:7" x14ac:dyDescent="0.25">
      <c r="C2226" s="24"/>
      <c r="D2226" s="24"/>
      <c r="E2226" s="25"/>
      <c r="F2226" s="23"/>
      <c r="G2226" s="26"/>
    </row>
    <row r="2227" spans="3:7" x14ac:dyDescent="0.25">
      <c r="C2227" s="24"/>
      <c r="D2227" s="24"/>
      <c r="E2227" s="25"/>
      <c r="F2227" s="23"/>
      <c r="G2227" s="26"/>
    </row>
    <row r="2228" spans="3:7" x14ac:dyDescent="0.25">
      <c r="C2228" s="24"/>
      <c r="D2228" s="24"/>
      <c r="E2228" s="25"/>
      <c r="F2228" s="23"/>
      <c r="G2228" s="26"/>
    </row>
    <row r="2229" spans="3:7" x14ac:dyDescent="0.25">
      <c r="C2229" s="24"/>
      <c r="D2229" s="24"/>
      <c r="E2229" s="25"/>
      <c r="F2229" s="23"/>
      <c r="G2229" s="26"/>
    </row>
    <row r="2230" spans="3:7" x14ac:dyDescent="0.25">
      <c r="C2230" s="24"/>
      <c r="D2230" s="24"/>
      <c r="E2230" s="25"/>
      <c r="F2230" s="23"/>
      <c r="G2230" s="26"/>
    </row>
    <row r="2231" spans="3:7" x14ac:dyDescent="0.25">
      <c r="C2231" s="24"/>
      <c r="D2231" s="24"/>
      <c r="E2231" s="25"/>
      <c r="F2231" s="23"/>
      <c r="G2231" s="26"/>
    </row>
    <row r="2232" spans="3:7" x14ac:dyDescent="0.25">
      <c r="C2232" s="24"/>
      <c r="D2232" s="24"/>
      <c r="E2232" s="25"/>
      <c r="F2232" s="23"/>
      <c r="G2232" s="26"/>
    </row>
    <row r="2233" spans="3:7" x14ac:dyDescent="0.25">
      <c r="C2233" s="24"/>
      <c r="D2233" s="24"/>
      <c r="E2233" s="25"/>
      <c r="F2233" s="23"/>
      <c r="G2233" s="26"/>
    </row>
    <row r="2234" spans="3:7" x14ac:dyDescent="0.25">
      <c r="C2234" s="24"/>
      <c r="D2234" s="24"/>
      <c r="E2234" s="25"/>
      <c r="F2234" s="23"/>
      <c r="G2234" s="26"/>
    </row>
    <row r="2235" spans="3:7" x14ac:dyDescent="0.25">
      <c r="C2235" s="24"/>
      <c r="D2235" s="24"/>
      <c r="E2235" s="25"/>
      <c r="F2235" s="23"/>
      <c r="G2235" s="26"/>
    </row>
    <row r="2236" spans="3:7" x14ac:dyDescent="0.25">
      <c r="C2236" s="24"/>
      <c r="D2236" s="24"/>
      <c r="E2236" s="25"/>
      <c r="F2236" s="23"/>
      <c r="G2236" s="26"/>
    </row>
    <row r="2237" spans="3:7" x14ac:dyDescent="0.25">
      <c r="C2237" s="24"/>
      <c r="D2237" s="24"/>
      <c r="E2237" s="25"/>
      <c r="F2237" s="23"/>
      <c r="G2237" s="26"/>
    </row>
    <row r="2238" spans="3:7" x14ac:dyDescent="0.25">
      <c r="C2238" s="24"/>
      <c r="D2238" s="24"/>
      <c r="E2238" s="25"/>
      <c r="F2238" s="23"/>
      <c r="G2238" s="26"/>
    </row>
    <row r="2239" spans="3:7" x14ac:dyDescent="0.25">
      <c r="C2239" s="24"/>
      <c r="D2239" s="24"/>
      <c r="E2239" s="25"/>
      <c r="F2239" s="23"/>
      <c r="G2239" s="26"/>
    </row>
    <row r="2240" spans="3:7" x14ac:dyDescent="0.25">
      <c r="C2240" s="24"/>
      <c r="D2240" s="24"/>
      <c r="E2240" s="25"/>
      <c r="F2240" s="23"/>
      <c r="G2240" s="26"/>
    </row>
    <row r="2241" spans="3:7" x14ac:dyDescent="0.25">
      <c r="C2241" s="24"/>
      <c r="D2241" s="24"/>
      <c r="E2241" s="25"/>
      <c r="F2241" s="23"/>
      <c r="G2241" s="26"/>
    </row>
    <row r="2242" spans="3:7" x14ac:dyDescent="0.25">
      <c r="C2242" s="24"/>
      <c r="D2242" s="24"/>
      <c r="E2242" s="25"/>
      <c r="F2242" s="23"/>
      <c r="G2242" s="26"/>
    </row>
    <row r="2243" spans="3:7" x14ac:dyDescent="0.25">
      <c r="C2243" s="24"/>
      <c r="D2243" s="24"/>
      <c r="E2243" s="25"/>
      <c r="F2243" s="23"/>
      <c r="G2243" s="26"/>
    </row>
    <row r="2244" spans="3:7" x14ac:dyDescent="0.25">
      <c r="C2244" s="24"/>
      <c r="D2244" s="24"/>
      <c r="E2244" s="25"/>
      <c r="F2244" s="23"/>
      <c r="G2244" s="26"/>
    </row>
    <row r="2245" spans="3:7" x14ac:dyDescent="0.25">
      <c r="C2245" s="24"/>
      <c r="D2245" s="24"/>
      <c r="E2245" s="25"/>
      <c r="F2245" s="23"/>
      <c r="G2245" s="26"/>
    </row>
    <row r="2246" spans="3:7" x14ac:dyDescent="0.25">
      <c r="C2246" s="24"/>
      <c r="D2246" s="24"/>
      <c r="E2246" s="25"/>
      <c r="F2246" s="23"/>
      <c r="G2246" s="26"/>
    </row>
    <row r="2247" spans="3:7" x14ac:dyDescent="0.25">
      <c r="C2247" s="24"/>
      <c r="D2247" s="24"/>
      <c r="E2247" s="25"/>
      <c r="F2247" s="23"/>
      <c r="G2247" s="26"/>
    </row>
    <row r="2248" spans="3:7" x14ac:dyDescent="0.25">
      <c r="C2248" s="24"/>
      <c r="D2248" s="24"/>
      <c r="E2248" s="25"/>
      <c r="F2248" s="23"/>
      <c r="G2248" s="26"/>
    </row>
    <row r="2249" spans="3:7" x14ac:dyDescent="0.25">
      <c r="C2249" s="24"/>
      <c r="D2249" s="24"/>
      <c r="E2249" s="25"/>
      <c r="F2249" s="23"/>
      <c r="G2249" s="26"/>
    </row>
    <row r="2250" spans="3:7" x14ac:dyDescent="0.25">
      <c r="C2250" s="24"/>
      <c r="D2250" s="24"/>
      <c r="E2250" s="25"/>
      <c r="F2250" s="23"/>
      <c r="G2250" s="26"/>
    </row>
    <row r="2251" spans="3:7" x14ac:dyDescent="0.25">
      <c r="C2251" s="24"/>
      <c r="D2251" s="24"/>
      <c r="E2251" s="25"/>
      <c r="F2251" s="23"/>
      <c r="G2251" s="26"/>
    </row>
    <row r="2252" spans="3:7" x14ac:dyDescent="0.25">
      <c r="C2252" s="24"/>
      <c r="D2252" s="24"/>
      <c r="E2252" s="25"/>
      <c r="F2252" s="23"/>
      <c r="G2252" s="26"/>
    </row>
    <row r="2253" spans="3:7" x14ac:dyDescent="0.25">
      <c r="C2253" s="24"/>
      <c r="D2253" s="24"/>
      <c r="E2253" s="25"/>
      <c r="F2253" s="23"/>
      <c r="G2253" s="26"/>
    </row>
    <row r="2254" spans="3:7" x14ac:dyDescent="0.25">
      <c r="C2254" s="24"/>
      <c r="D2254" s="24"/>
      <c r="E2254" s="25"/>
      <c r="F2254" s="23"/>
      <c r="G2254" s="26"/>
    </row>
    <row r="2255" spans="3:7" x14ac:dyDescent="0.25">
      <c r="C2255" s="24"/>
      <c r="D2255" s="24"/>
      <c r="E2255" s="25"/>
      <c r="F2255" s="23"/>
      <c r="G2255" s="26"/>
    </row>
    <row r="2256" spans="3:7" x14ac:dyDescent="0.25">
      <c r="C2256" s="24"/>
      <c r="D2256" s="24"/>
      <c r="E2256" s="25"/>
      <c r="F2256" s="23"/>
      <c r="G2256" s="26"/>
    </row>
    <row r="2257" spans="3:7" x14ac:dyDescent="0.25">
      <c r="C2257" s="24"/>
      <c r="D2257" s="24"/>
      <c r="E2257" s="25"/>
      <c r="F2257" s="23"/>
      <c r="G2257" s="26"/>
    </row>
    <row r="2258" spans="3:7" x14ac:dyDescent="0.25">
      <c r="C2258" s="24"/>
      <c r="D2258" s="24"/>
      <c r="E2258" s="25"/>
      <c r="F2258" s="23"/>
      <c r="G2258" s="26"/>
    </row>
    <row r="2259" spans="3:7" x14ac:dyDescent="0.25">
      <c r="C2259" s="24"/>
      <c r="D2259" s="24"/>
      <c r="E2259" s="25"/>
      <c r="F2259" s="23"/>
      <c r="G2259" s="26"/>
    </row>
    <row r="2260" spans="3:7" x14ac:dyDescent="0.25">
      <c r="C2260" s="24"/>
      <c r="D2260" s="24"/>
      <c r="E2260" s="25"/>
      <c r="F2260" s="23"/>
      <c r="G2260" s="26"/>
    </row>
    <row r="2261" spans="3:7" x14ac:dyDescent="0.25">
      <c r="C2261" s="24"/>
      <c r="D2261" s="24"/>
      <c r="E2261" s="25"/>
      <c r="F2261" s="23"/>
      <c r="G2261" s="26"/>
    </row>
    <row r="2262" spans="3:7" x14ac:dyDescent="0.25">
      <c r="C2262" s="24"/>
      <c r="D2262" s="24"/>
      <c r="E2262" s="25"/>
      <c r="F2262" s="23"/>
      <c r="G2262" s="26"/>
    </row>
    <row r="2263" spans="3:7" x14ac:dyDescent="0.25">
      <c r="C2263" s="24"/>
      <c r="D2263" s="24"/>
      <c r="E2263" s="25"/>
      <c r="F2263" s="23"/>
      <c r="G2263" s="26"/>
    </row>
    <row r="2264" spans="3:7" x14ac:dyDescent="0.25">
      <c r="C2264" s="24"/>
      <c r="D2264" s="24"/>
      <c r="E2264" s="25"/>
      <c r="F2264" s="23"/>
      <c r="G2264" s="26"/>
    </row>
    <row r="2265" spans="3:7" x14ac:dyDescent="0.25">
      <c r="C2265" s="24"/>
      <c r="D2265" s="24"/>
      <c r="E2265" s="25"/>
      <c r="F2265" s="23"/>
      <c r="G2265" s="26"/>
    </row>
    <row r="2266" spans="3:7" x14ac:dyDescent="0.25">
      <c r="C2266" s="24"/>
      <c r="D2266" s="24"/>
      <c r="E2266" s="25"/>
      <c r="F2266" s="23"/>
      <c r="G2266" s="26"/>
    </row>
    <row r="2267" spans="3:7" x14ac:dyDescent="0.25">
      <c r="C2267" s="24"/>
      <c r="D2267" s="24"/>
      <c r="E2267" s="25"/>
      <c r="F2267" s="23"/>
      <c r="G2267" s="26"/>
    </row>
    <row r="2268" spans="3:7" x14ac:dyDescent="0.25">
      <c r="C2268" s="24"/>
      <c r="D2268" s="24"/>
      <c r="E2268" s="25"/>
      <c r="F2268" s="23"/>
      <c r="G2268" s="26"/>
    </row>
    <row r="2269" spans="3:7" x14ac:dyDescent="0.25">
      <c r="C2269" s="24"/>
      <c r="D2269" s="24"/>
      <c r="E2269" s="25"/>
      <c r="F2269" s="23"/>
      <c r="G2269" s="26"/>
    </row>
    <row r="2270" spans="3:7" x14ac:dyDescent="0.25">
      <c r="C2270" s="24"/>
      <c r="D2270" s="24"/>
      <c r="E2270" s="25"/>
      <c r="F2270" s="23"/>
      <c r="G2270" s="26"/>
    </row>
    <row r="2271" spans="3:7" x14ac:dyDescent="0.25">
      <c r="C2271" s="24"/>
      <c r="D2271" s="24"/>
      <c r="E2271" s="25"/>
      <c r="F2271" s="23"/>
      <c r="G2271" s="26"/>
    </row>
    <row r="2272" spans="3:7" x14ac:dyDescent="0.25">
      <c r="C2272" s="24"/>
      <c r="D2272" s="24"/>
      <c r="E2272" s="25"/>
      <c r="F2272" s="23"/>
      <c r="G2272" s="26"/>
    </row>
    <row r="2273" spans="3:7" x14ac:dyDescent="0.25">
      <c r="C2273" s="24"/>
      <c r="D2273" s="24"/>
      <c r="E2273" s="25"/>
      <c r="F2273" s="23"/>
      <c r="G2273" s="26"/>
    </row>
    <row r="2274" spans="3:7" x14ac:dyDescent="0.25">
      <c r="C2274" s="24"/>
      <c r="D2274" s="24"/>
      <c r="E2274" s="25"/>
      <c r="F2274" s="23"/>
      <c r="G2274" s="26"/>
    </row>
    <row r="2275" spans="3:7" x14ac:dyDescent="0.25">
      <c r="C2275" s="24"/>
      <c r="D2275" s="24"/>
      <c r="E2275" s="25"/>
      <c r="F2275" s="23"/>
      <c r="G2275" s="26"/>
    </row>
    <row r="2276" spans="3:7" x14ac:dyDescent="0.25">
      <c r="C2276" s="24"/>
      <c r="D2276" s="24"/>
      <c r="E2276" s="25"/>
      <c r="F2276" s="23"/>
      <c r="G2276" s="26"/>
    </row>
    <row r="2277" spans="3:7" x14ac:dyDescent="0.25">
      <c r="C2277" s="24"/>
      <c r="D2277" s="24"/>
      <c r="E2277" s="25"/>
      <c r="F2277" s="23"/>
      <c r="G2277" s="26"/>
    </row>
    <row r="2278" spans="3:7" x14ac:dyDescent="0.25">
      <c r="C2278" s="24"/>
      <c r="D2278" s="24"/>
      <c r="E2278" s="25"/>
      <c r="F2278" s="23"/>
      <c r="G2278" s="26"/>
    </row>
    <row r="2279" spans="3:7" x14ac:dyDescent="0.25">
      <c r="C2279" s="24"/>
      <c r="D2279" s="24"/>
      <c r="E2279" s="25"/>
      <c r="F2279" s="23"/>
      <c r="G2279" s="26"/>
    </row>
    <row r="2280" spans="3:7" x14ac:dyDescent="0.25">
      <c r="C2280" s="24"/>
      <c r="D2280" s="24"/>
      <c r="E2280" s="25"/>
      <c r="F2280" s="23"/>
      <c r="G2280" s="26"/>
    </row>
    <row r="2281" spans="3:7" x14ac:dyDescent="0.25">
      <c r="C2281" s="24"/>
      <c r="D2281" s="24"/>
      <c r="E2281" s="25"/>
      <c r="F2281" s="23"/>
      <c r="G2281" s="26"/>
    </row>
    <row r="2282" spans="3:7" x14ac:dyDescent="0.25">
      <c r="C2282" s="24"/>
      <c r="D2282" s="24"/>
      <c r="E2282" s="25"/>
      <c r="F2282" s="23"/>
      <c r="G2282" s="26"/>
    </row>
    <row r="2283" spans="3:7" x14ac:dyDescent="0.25">
      <c r="C2283" s="24"/>
      <c r="D2283" s="24"/>
      <c r="E2283" s="25"/>
      <c r="F2283" s="23"/>
      <c r="G2283" s="26"/>
    </row>
    <row r="2284" spans="3:7" x14ac:dyDescent="0.25">
      <c r="C2284" s="24"/>
      <c r="D2284" s="24"/>
      <c r="E2284" s="25"/>
      <c r="F2284" s="23"/>
      <c r="G2284" s="26"/>
    </row>
    <row r="2285" spans="3:7" x14ac:dyDescent="0.25">
      <c r="C2285" s="24"/>
      <c r="D2285" s="24"/>
      <c r="E2285" s="25"/>
      <c r="F2285" s="23"/>
      <c r="G2285" s="26"/>
    </row>
    <row r="2286" spans="3:7" x14ac:dyDescent="0.25">
      <c r="C2286" s="24"/>
      <c r="D2286" s="24"/>
      <c r="E2286" s="25"/>
      <c r="F2286" s="23"/>
      <c r="G2286" s="26"/>
    </row>
    <row r="2287" spans="3:7" x14ac:dyDescent="0.25">
      <c r="C2287" s="24"/>
      <c r="D2287" s="24"/>
      <c r="E2287" s="25"/>
      <c r="F2287" s="23"/>
      <c r="G2287" s="26"/>
    </row>
    <row r="2288" spans="3:7" x14ac:dyDescent="0.25">
      <c r="C2288" s="24"/>
      <c r="D2288" s="24"/>
      <c r="E2288" s="25"/>
      <c r="F2288" s="23"/>
      <c r="G2288" s="26"/>
    </row>
    <row r="2289" spans="3:7" x14ac:dyDescent="0.25">
      <c r="C2289" s="24"/>
      <c r="D2289" s="24"/>
      <c r="E2289" s="25"/>
      <c r="F2289" s="23"/>
      <c r="G2289" s="26"/>
    </row>
    <row r="2290" spans="3:7" x14ac:dyDescent="0.25">
      <c r="C2290" s="24"/>
      <c r="D2290" s="24"/>
      <c r="E2290" s="25"/>
      <c r="F2290" s="23"/>
      <c r="G2290" s="26"/>
    </row>
    <row r="2291" spans="3:7" x14ac:dyDescent="0.25">
      <c r="C2291" s="24"/>
      <c r="D2291" s="24"/>
      <c r="E2291" s="25"/>
      <c r="F2291" s="23"/>
      <c r="G2291" s="26"/>
    </row>
    <row r="2292" spans="3:7" x14ac:dyDescent="0.25">
      <c r="C2292" s="24"/>
      <c r="D2292" s="24"/>
      <c r="E2292" s="25"/>
      <c r="F2292" s="23"/>
      <c r="G2292" s="26"/>
    </row>
    <row r="2293" spans="3:7" x14ac:dyDescent="0.25">
      <c r="C2293" s="24"/>
      <c r="D2293" s="24"/>
      <c r="E2293" s="25"/>
      <c r="F2293" s="23"/>
      <c r="G2293" s="26"/>
    </row>
    <row r="2294" spans="3:7" x14ac:dyDescent="0.25">
      <c r="C2294" s="24"/>
      <c r="D2294" s="24"/>
      <c r="E2294" s="25"/>
      <c r="F2294" s="23"/>
      <c r="G2294" s="26"/>
    </row>
    <row r="2295" spans="3:7" x14ac:dyDescent="0.25">
      <c r="C2295" s="24"/>
      <c r="D2295" s="24"/>
      <c r="E2295" s="25"/>
      <c r="F2295" s="23"/>
      <c r="G2295" s="26"/>
    </row>
    <row r="2296" spans="3:7" x14ac:dyDescent="0.25">
      <c r="C2296" s="24"/>
      <c r="D2296" s="24"/>
      <c r="E2296" s="25"/>
      <c r="F2296" s="23"/>
      <c r="G2296" s="26"/>
    </row>
    <row r="2297" spans="3:7" x14ac:dyDescent="0.25">
      <c r="C2297" s="24"/>
      <c r="D2297" s="24"/>
      <c r="E2297" s="25"/>
      <c r="F2297" s="23"/>
      <c r="G2297" s="26"/>
    </row>
    <row r="2298" spans="3:7" x14ac:dyDescent="0.25">
      <c r="C2298" s="24"/>
      <c r="D2298" s="24"/>
      <c r="E2298" s="25"/>
      <c r="F2298" s="23"/>
      <c r="G2298" s="26"/>
    </row>
    <row r="2299" spans="3:7" x14ac:dyDescent="0.25">
      <c r="C2299" s="24"/>
      <c r="D2299" s="24"/>
      <c r="E2299" s="25"/>
      <c r="F2299" s="23"/>
      <c r="G2299" s="26"/>
    </row>
    <row r="2300" spans="3:7" x14ac:dyDescent="0.25">
      <c r="C2300" s="24"/>
      <c r="D2300" s="24"/>
      <c r="E2300" s="25"/>
      <c r="F2300" s="23"/>
      <c r="G2300" s="26"/>
    </row>
    <row r="2301" spans="3:7" x14ac:dyDescent="0.25">
      <c r="C2301" s="24"/>
      <c r="D2301" s="24"/>
      <c r="E2301" s="25"/>
      <c r="F2301" s="23"/>
      <c r="G2301" s="26"/>
    </row>
    <row r="2302" spans="3:7" x14ac:dyDescent="0.25">
      <c r="C2302" s="24"/>
      <c r="D2302" s="24"/>
      <c r="E2302" s="25"/>
      <c r="F2302" s="23"/>
      <c r="G2302" s="26"/>
    </row>
    <row r="2303" spans="3:7" x14ac:dyDescent="0.25">
      <c r="C2303" s="24"/>
      <c r="D2303" s="24"/>
      <c r="E2303" s="25"/>
      <c r="F2303" s="23"/>
      <c r="G2303" s="26"/>
    </row>
    <row r="2304" spans="3:7" x14ac:dyDescent="0.25">
      <c r="C2304" s="24"/>
      <c r="D2304" s="24"/>
      <c r="E2304" s="25"/>
      <c r="F2304" s="23"/>
      <c r="G2304" s="26"/>
    </row>
    <row r="2305" spans="3:7" x14ac:dyDescent="0.25">
      <c r="C2305" s="24"/>
      <c r="D2305" s="24"/>
      <c r="E2305" s="25"/>
      <c r="F2305" s="23"/>
      <c r="G2305" s="26"/>
    </row>
    <row r="2306" spans="3:7" x14ac:dyDescent="0.25">
      <c r="C2306" s="24"/>
      <c r="D2306" s="24"/>
      <c r="E2306" s="25"/>
      <c r="F2306" s="23"/>
      <c r="G2306" s="26"/>
    </row>
    <row r="2307" spans="3:7" x14ac:dyDescent="0.25">
      <c r="C2307" s="24"/>
      <c r="D2307" s="24"/>
      <c r="E2307" s="25"/>
      <c r="F2307" s="23"/>
      <c r="G2307" s="26"/>
    </row>
    <row r="2308" spans="3:7" x14ac:dyDescent="0.25">
      <c r="C2308" s="24"/>
      <c r="D2308" s="24"/>
      <c r="E2308" s="25"/>
      <c r="F2308" s="23"/>
      <c r="G2308" s="26"/>
    </row>
    <row r="2309" spans="3:7" x14ac:dyDescent="0.25">
      <c r="C2309" s="24"/>
      <c r="D2309" s="24"/>
      <c r="E2309" s="25"/>
      <c r="F2309" s="23"/>
      <c r="G2309" s="26"/>
    </row>
    <row r="2310" spans="3:7" x14ac:dyDescent="0.25">
      <c r="C2310" s="24"/>
      <c r="D2310" s="24"/>
      <c r="E2310" s="25"/>
      <c r="F2310" s="23"/>
      <c r="G2310" s="26"/>
    </row>
    <row r="2311" spans="3:7" x14ac:dyDescent="0.25">
      <c r="C2311" s="24"/>
      <c r="D2311" s="24"/>
      <c r="E2311" s="25"/>
      <c r="F2311" s="23"/>
      <c r="G2311" s="26"/>
    </row>
    <row r="2312" spans="3:7" x14ac:dyDescent="0.25">
      <c r="C2312" s="24"/>
      <c r="D2312" s="24"/>
      <c r="E2312" s="25"/>
      <c r="F2312" s="23"/>
      <c r="G2312" s="26"/>
    </row>
    <row r="2313" spans="3:7" x14ac:dyDescent="0.25">
      <c r="C2313" s="24"/>
      <c r="D2313" s="24"/>
      <c r="E2313" s="25"/>
      <c r="F2313" s="23"/>
      <c r="G2313" s="26"/>
    </row>
    <row r="2314" spans="3:7" x14ac:dyDescent="0.25">
      <c r="C2314" s="24"/>
      <c r="D2314" s="24"/>
      <c r="E2314" s="25"/>
      <c r="F2314" s="23"/>
      <c r="G2314" s="26"/>
    </row>
    <row r="2315" spans="3:7" x14ac:dyDescent="0.25">
      <c r="C2315" s="24"/>
      <c r="D2315" s="24"/>
      <c r="E2315" s="25"/>
      <c r="F2315" s="23"/>
      <c r="G2315" s="26"/>
    </row>
    <row r="2316" spans="3:7" x14ac:dyDescent="0.25">
      <c r="C2316" s="24"/>
      <c r="D2316" s="24"/>
      <c r="E2316" s="25"/>
      <c r="F2316" s="23"/>
      <c r="G2316" s="26"/>
    </row>
    <row r="2317" spans="3:7" x14ac:dyDescent="0.25">
      <c r="C2317" s="24"/>
      <c r="D2317" s="24"/>
      <c r="E2317" s="25"/>
      <c r="F2317" s="23"/>
      <c r="G2317" s="26"/>
    </row>
    <row r="2318" spans="3:7" x14ac:dyDescent="0.25">
      <c r="C2318" s="24"/>
      <c r="D2318" s="24"/>
      <c r="E2318" s="25"/>
      <c r="F2318" s="23"/>
      <c r="G2318" s="26"/>
    </row>
    <row r="2319" spans="3:7" x14ac:dyDescent="0.25">
      <c r="C2319" s="24"/>
      <c r="D2319" s="24"/>
      <c r="E2319" s="25"/>
      <c r="F2319" s="23"/>
      <c r="G2319" s="26"/>
    </row>
    <row r="2320" spans="3:7" x14ac:dyDescent="0.25">
      <c r="C2320" s="24"/>
      <c r="D2320" s="24"/>
      <c r="E2320" s="25"/>
      <c r="F2320" s="23"/>
      <c r="G2320" s="26"/>
    </row>
    <row r="2321" spans="3:7" x14ac:dyDescent="0.25">
      <c r="C2321" s="24"/>
      <c r="D2321" s="24"/>
      <c r="E2321" s="25"/>
      <c r="F2321" s="23"/>
      <c r="G2321" s="26"/>
    </row>
    <row r="2322" spans="3:7" x14ac:dyDescent="0.25">
      <c r="C2322" s="24"/>
      <c r="D2322" s="24"/>
      <c r="E2322" s="25"/>
      <c r="F2322" s="23"/>
      <c r="G2322" s="26"/>
    </row>
    <row r="2323" spans="3:7" x14ac:dyDescent="0.25">
      <c r="C2323" s="24"/>
      <c r="D2323" s="24"/>
      <c r="E2323" s="25"/>
      <c r="F2323" s="23"/>
      <c r="G2323" s="26"/>
    </row>
    <row r="2324" spans="3:7" x14ac:dyDescent="0.25">
      <c r="C2324" s="24"/>
      <c r="D2324" s="24"/>
      <c r="E2324" s="25"/>
      <c r="F2324" s="23"/>
      <c r="G2324" s="26"/>
    </row>
    <row r="2325" spans="3:7" x14ac:dyDescent="0.25">
      <c r="C2325" s="24"/>
      <c r="D2325" s="24"/>
      <c r="E2325" s="25"/>
      <c r="F2325" s="23"/>
      <c r="G2325" s="26"/>
    </row>
    <row r="2326" spans="3:7" x14ac:dyDescent="0.25">
      <c r="C2326" s="24"/>
      <c r="D2326" s="24"/>
      <c r="E2326" s="25"/>
      <c r="F2326" s="23"/>
      <c r="G2326" s="26"/>
    </row>
    <row r="2327" spans="3:7" x14ac:dyDescent="0.25">
      <c r="C2327" s="24"/>
      <c r="D2327" s="24"/>
      <c r="E2327" s="25"/>
      <c r="F2327" s="23"/>
      <c r="G2327" s="26"/>
    </row>
    <row r="2328" spans="3:7" x14ac:dyDescent="0.25">
      <c r="C2328" s="24"/>
      <c r="D2328" s="24"/>
      <c r="E2328" s="25"/>
      <c r="F2328" s="23"/>
      <c r="G2328" s="26"/>
    </row>
    <row r="2329" spans="3:7" x14ac:dyDescent="0.25">
      <c r="C2329" s="24"/>
      <c r="D2329" s="24"/>
      <c r="E2329" s="25"/>
      <c r="F2329" s="23"/>
      <c r="G2329" s="26"/>
    </row>
    <row r="2330" spans="3:7" x14ac:dyDescent="0.25">
      <c r="C2330" s="24"/>
      <c r="D2330" s="24"/>
      <c r="E2330" s="25"/>
      <c r="F2330" s="23"/>
      <c r="G2330" s="26"/>
    </row>
    <row r="2331" spans="3:7" x14ac:dyDescent="0.25">
      <c r="C2331" s="24"/>
      <c r="D2331" s="24"/>
      <c r="E2331" s="25"/>
      <c r="F2331" s="23"/>
      <c r="G2331" s="26"/>
    </row>
    <row r="2332" spans="3:7" x14ac:dyDescent="0.25">
      <c r="C2332" s="24"/>
      <c r="D2332" s="24"/>
      <c r="E2332" s="25"/>
      <c r="F2332" s="23"/>
      <c r="G2332" s="26"/>
    </row>
    <row r="2333" spans="3:7" x14ac:dyDescent="0.25">
      <c r="C2333" s="24"/>
      <c r="D2333" s="24"/>
      <c r="E2333" s="25"/>
      <c r="F2333" s="23"/>
      <c r="G2333" s="26"/>
    </row>
    <row r="2334" spans="3:7" x14ac:dyDescent="0.25">
      <c r="C2334" s="24"/>
      <c r="D2334" s="24"/>
      <c r="E2334" s="25"/>
      <c r="F2334" s="23"/>
      <c r="G2334" s="26"/>
    </row>
    <row r="2335" spans="3:7" x14ac:dyDescent="0.25">
      <c r="C2335" s="24"/>
      <c r="D2335" s="24"/>
      <c r="E2335" s="25"/>
      <c r="F2335" s="23"/>
      <c r="G2335" s="26"/>
    </row>
    <row r="2336" spans="3:7" x14ac:dyDescent="0.25">
      <c r="C2336" s="24"/>
      <c r="D2336" s="24"/>
      <c r="E2336" s="25"/>
      <c r="F2336" s="23"/>
      <c r="G2336" s="26"/>
    </row>
    <row r="2337" spans="3:7" x14ac:dyDescent="0.25">
      <c r="C2337" s="24"/>
      <c r="D2337" s="24"/>
      <c r="E2337" s="25"/>
      <c r="F2337" s="23"/>
      <c r="G2337" s="26"/>
    </row>
    <row r="2338" spans="3:7" x14ac:dyDescent="0.25">
      <c r="C2338" s="24"/>
      <c r="D2338" s="24"/>
      <c r="E2338" s="25"/>
      <c r="F2338" s="23"/>
      <c r="G2338" s="26"/>
    </row>
    <row r="2339" spans="3:7" x14ac:dyDescent="0.25">
      <c r="C2339" s="24"/>
      <c r="D2339" s="24"/>
      <c r="E2339" s="25"/>
      <c r="F2339" s="23"/>
      <c r="G2339" s="26"/>
    </row>
    <row r="2340" spans="3:7" x14ac:dyDescent="0.25">
      <c r="C2340" s="24"/>
      <c r="D2340" s="24"/>
      <c r="E2340" s="25"/>
      <c r="F2340" s="23"/>
      <c r="G2340" s="26"/>
    </row>
    <row r="2341" spans="3:7" x14ac:dyDescent="0.25">
      <c r="C2341" s="24"/>
      <c r="D2341" s="24"/>
      <c r="E2341" s="25"/>
      <c r="F2341" s="23"/>
      <c r="G2341" s="26"/>
    </row>
    <row r="2342" spans="3:7" x14ac:dyDescent="0.25">
      <c r="C2342" s="24"/>
      <c r="D2342" s="24"/>
      <c r="E2342" s="25"/>
      <c r="F2342" s="23"/>
      <c r="G2342" s="26"/>
    </row>
    <row r="2343" spans="3:7" x14ac:dyDescent="0.25">
      <c r="C2343" s="24"/>
      <c r="D2343" s="24"/>
      <c r="E2343" s="25"/>
      <c r="F2343" s="23"/>
      <c r="G2343" s="26"/>
    </row>
    <row r="2344" spans="3:7" x14ac:dyDescent="0.25">
      <c r="C2344" s="24"/>
      <c r="D2344" s="24"/>
      <c r="E2344" s="25"/>
      <c r="F2344" s="23"/>
      <c r="G2344" s="26"/>
    </row>
    <row r="2345" spans="3:7" x14ac:dyDescent="0.25">
      <c r="C2345" s="24"/>
      <c r="D2345" s="24"/>
      <c r="E2345" s="25"/>
      <c r="F2345" s="23"/>
      <c r="G2345" s="26"/>
    </row>
    <row r="2346" spans="3:7" x14ac:dyDescent="0.25">
      <c r="C2346" s="24"/>
      <c r="D2346" s="24"/>
      <c r="E2346" s="25"/>
      <c r="F2346" s="23"/>
      <c r="G2346" s="26"/>
    </row>
    <row r="2347" spans="3:7" x14ac:dyDescent="0.25">
      <c r="C2347" s="24"/>
      <c r="D2347" s="24"/>
      <c r="E2347" s="25"/>
      <c r="F2347" s="23"/>
      <c r="G2347" s="26"/>
    </row>
    <row r="2348" spans="3:7" x14ac:dyDescent="0.25">
      <c r="C2348" s="24"/>
      <c r="D2348" s="24"/>
      <c r="E2348" s="25"/>
      <c r="F2348" s="23"/>
      <c r="G2348" s="26"/>
    </row>
    <row r="2349" spans="3:7" x14ac:dyDescent="0.25">
      <c r="C2349" s="24"/>
      <c r="D2349" s="24"/>
      <c r="E2349" s="25"/>
      <c r="F2349" s="23"/>
      <c r="G2349" s="26"/>
    </row>
    <row r="2350" spans="3:7" x14ac:dyDescent="0.25">
      <c r="C2350" s="24"/>
      <c r="D2350" s="24"/>
      <c r="E2350" s="25"/>
      <c r="F2350" s="23"/>
      <c r="G2350" s="26"/>
    </row>
    <row r="2351" spans="3:7" x14ac:dyDescent="0.25">
      <c r="C2351" s="24"/>
      <c r="D2351" s="24"/>
      <c r="E2351" s="25"/>
      <c r="F2351" s="23"/>
      <c r="G2351" s="26"/>
    </row>
    <row r="2352" spans="3:7" x14ac:dyDescent="0.25">
      <c r="C2352" s="24"/>
      <c r="D2352" s="24"/>
      <c r="E2352" s="25"/>
      <c r="F2352" s="23"/>
      <c r="G2352" s="26"/>
    </row>
    <row r="2353" spans="3:7" x14ac:dyDescent="0.25">
      <c r="C2353" s="24"/>
      <c r="D2353" s="24"/>
      <c r="E2353" s="25"/>
      <c r="F2353" s="23"/>
      <c r="G2353" s="26"/>
    </row>
    <row r="2354" spans="3:7" x14ac:dyDescent="0.25">
      <c r="C2354" s="24"/>
      <c r="D2354" s="24"/>
      <c r="E2354" s="25"/>
      <c r="F2354" s="23"/>
      <c r="G2354" s="26"/>
    </row>
    <row r="2355" spans="3:7" x14ac:dyDescent="0.25">
      <c r="C2355" s="24"/>
      <c r="D2355" s="24"/>
      <c r="E2355" s="25"/>
      <c r="F2355" s="23"/>
      <c r="G2355" s="26"/>
    </row>
    <row r="2356" spans="3:7" x14ac:dyDescent="0.25">
      <c r="C2356" s="24"/>
      <c r="D2356" s="24"/>
      <c r="E2356" s="25"/>
      <c r="F2356" s="23"/>
      <c r="G2356" s="26"/>
    </row>
    <row r="2357" spans="3:7" x14ac:dyDescent="0.25">
      <c r="C2357" s="24"/>
      <c r="D2357" s="24"/>
      <c r="E2357" s="25"/>
      <c r="F2357" s="23"/>
      <c r="G2357" s="26"/>
    </row>
    <row r="2358" spans="3:7" x14ac:dyDescent="0.25">
      <c r="C2358" s="24"/>
      <c r="D2358" s="24"/>
      <c r="E2358" s="25"/>
      <c r="F2358" s="23"/>
      <c r="G2358" s="26"/>
    </row>
    <row r="2359" spans="3:7" x14ac:dyDescent="0.25">
      <c r="C2359" s="24"/>
      <c r="D2359" s="24"/>
      <c r="E2359" s="25"/>
      <c r="F2359" s="23"/>
      <c r="G2359" s="26"/>
    </row>
    <row r="2360" spans="3:7" x14ac:dyDescent="0.25">
      <c r="C2360" s="24"/>
      <c r="D2360" s="24"/>
      <c r="E2360" s="25"/>
      <c r="F2360" s="23"/>
      <c r="G2360" s="26"/>
    </row>
    <row r="2361" spans="3:7" x14ac:dyDescent="0.25">
      <c r="C2361" s="24"/>
      <c r="D2361" s="24"/>
      <c r="E2361" s="25"/>
      <c r="F2361" s="23"/>
      <c r="G2361" s="26"/>
    </row>
    <row r="2362" spans="3:7" x14ac:dyDescent="0.25">
      <c r="C2362" s="24"/>
      <c r="D2362" s="24"/>
      <c r="E2362" s="25"/>
      <c r="F2362" s="23"/>
      <c r="G2362" s="26"/>
    </row>
    <row r="2363" spans="3:7" x14ac:dyDescent="0.25">
      <c r="C2363" s="24"/>
      <c r="D2363" s="24"/>
      <c r="E2363" s="25"/>
      <c r="F2363" s="23"/>
      <c r="G2363" s="26"/>
    </row>
    <row r="2364" spans="3:7" x14ac:dyDescent="0.25">
      <c r="C2364" s="24"/>
      <c r="D2364" s="24"/>
      <c r="E2364" s="25"/>
      <c r="F2364" s="23"/>
      <c r="G2364" s="26"/>
    </row>
    <row r="2365" spans="3:7" x14ac:dyDescent="0.25">
      <c r="C2365" s="24"/>
      <c r="D2365" s="24"/>
      <c r="E2365" s="25"/>
      <c r="F2365" s="23"/>
      <c r="G2365" s="26"/>
    </row>
    <row r="2366" spans="3:7" x14ac:dyDescent="0.25">
      <c r="C2366" s="24"/>
      <c r="D2366" s="24"/>
      <c r="E2366" s="25"/>
      <c r="F2366" s="23"/>
      <c r="G2366" s="26"/>
    </row>
    <row r="2367" spans="3:7" x14ac:dyDescent="0.25">
      <c r="C2367" s="24"/>
      <c r="D2367" s="24"/>
      <c r="E2367" s="25"/>
      <c r="F2367" s="23"/>
      <c r="G2367" s="26"/>
    </row>
    <row r="2368" spans="3:7" x14ac:dyDescent="0.25">
      <c r="C2368" s="24"/>
      <c r="D2368" s="24"/>
      <c r="E2368" s="25"/>
      <c r="F2368" s="23"/>
      <c r="G2368" s="26"/>
    </row>
    <row r="2369" spans="3:7" x14ac:dyDescent="0.25">
      <c r="C2369" s="24"/>
      <c r="D2369" s="24"/>
      <c r="E2369" s="25"/>
      <c r="F2369" s="23"/>
      <c r="G2369" s="26"/>
    </row>
    <row r="2370" spans="3:7" x14ac:dyDescent="0.25">
      <c r="C2370" s="24"/>
      <c r="D2370" s="24"/>
      <c r="E2370" s="25"/>
      <c r="F2370" s="23"/>
      <c r="G2370" s="26"/>
    </row>
    <row r="2371" spans="3:7" x14ac:dyDescent="0.25">
      <c r="C2371" s="24"/>
      <c r="D2371" s="24"/>
      <c r="E2371" s="25"/>
      <c r="F2371" s="23"/>
      <c r="G2371" s="26"/>
    </row>
    <row r="2372" spans="3:7" x14ac:dyDescent="0.25">
      <c r="C2372" s="24"/>
      <c r="D2372" s="24"/>
      <c r="E2372" s="25"/>
      <c r="F2372" s="23"/>
      <c r="G2372" s="26"/>
    </row>
    <row r="2373" spans="3:7" x14ac:dyDescent="0.25">
      <c r="C2373" s="24"/>
      <c r="D2373" s="24"/>
      <c r="E2373" s="25"/>
      <c r="F2373" s="23"/>
      <c r="G2373" s="26"/>
    </row>
    <row r="2374" spans="3:7" x14ac:dyDescent="0.25">
      <c r="C2374" s="24"/>
      <c r="D2374" s="24"/>
      <c r="E2374" s="25"/>
      <c r="F2374" s="23"/>
      <c r="G2374" s="26"/>
    </row>
    <row r="2375" spans="3:7" x14ac:dyDescent="0.25">
      <c r="C2375" s="24"/>
      <c r="D2375" s="24"/>
      <c r="E2375" s="25"/>
      <c r="F2375" s="23"/>
      <c r="G2375" s="26"/>
    </row>
    <row r="2376" spans="3:7" x14ac:dyDescent="0.25">
      <c r="C2376" s="24"/>
      <c r="D2376" s="24"/>
      <c r="E2376" s="25"/>
      <c r="F2376" s="23"/>
      <c r="G2376" s="26"/>
    </row>
    <row r="2377" spans="3:7" x14ac:dyDescent="0.25">
      <c r="C2377" s="24"/>
      <c r="D2377" s="24"/>
      <c r="E2377" s="25"/>
      <c r="F2377" s="23"/>
      <c r="G2377" s="26"/>
    </row>
    <row r="2378" spans="3:7" x14ac:dyDescent="0.25">
      <c r="C2378" s="24"/>
      <c r="D2378" s="24"/>
      <c r="E2378" s="25"/>
      <c r="F2378" s="23"/>
      <c r="G2378" s="26"/>
    </row>
    <row r="2379" spans="3:7" x14ac:dyDescent="0.25">
      <c r="C2379" s="24"/>
      <c r="D2379" s="24"/>
      <c r="E2379" s="25"/>
      <c r="F2379" s="23"/>
      <c r="G2379" s="26"/>
    </row>
    <row r="2380" spans="3:7" x14ac:dyDescent="0.25">
      <c r="C2380" s="24"/>
      <c r="D2380" s="24"/>
      <c r="E2380" s="25"/>
      <c r="F2380" s="23"/>
      <c r="G2380" s="26"/>
    </row>
    <row r="2381" spans="3:7" x14ac:dyDescent="0.25">
      <c r="C2381" s="24"/>
      <c r="D2381" s="24"/>
      <c r="E2381" s="25"/>
      <c r="F2381" s="23"/>
      <c r="G2381" s="26"/>
    </row>
    <row r="2382" spans="3:7" x14ac:dyDescent="0.25">
      <c r="C2382" s="24"/>
      <c r="D2382" s="24"/>
      <c r="E2382" s="25"/>
      <c r="F2382" s="23"/>
      <c r="G2382" s="26"/>
    </row>
    <row r="2383" spans="3:7" x14ac:dyDescent="0.25">
      <c r="C2383" s="24"/>
      <c r="D2383" s="24"/>
      <c r="E2383" s="25"/>
      <c r="F2383" s="23"/>
      <c r="G2383" s="26"/>
    </row>
    <row r="2384" spans="3:7" x14ac:dyDescent="0.25">
      <c r="C2384" s="24"/>
      <c r="D2384" s="24"/>
      <c r="E2384" s="25"/>
      <c r="F2384" s="23"/>
      <c r="G2384" s="26"/>
    </row>
    <row r="2385" spans="3:7" x14ac:dyDescent="0.25">
      <c r="C2385" s="24"/>
      <c r="D2385" s="24"/>
      <c r="E2385" s="25"/>
      <c r="F2385" s="23"/>
      <c r="G2385" s="26"/>
    </row>
    <row r="2386" spans="3:7" x14ac:dyDescent="0.25">
      <c r="C2386" s="24"/>
      <c r="D2386" s="24"/>
      <c r="E2386" s="25"/>
      <c r="F2386" s="23"/>
      <c r="G2386" s="26"/>
    </row>
    <row r="2387" spans="3:7" x14ac:dyDescent="0.25">
      <c r="C2387" s="24"/>
      <c r="D2387" s="24"/>
      <c r="E2387" s="25"/>
      <c r="F2387" s="23"/>
      <c r="G2387" s="26"/>
    </row>
    <row r="2388" spans="3:7" x14ac:dyDescent="0.25">
      <c r="C2388" s="24"/>
      <c r="D2388" s="24"/>
      <c r="E2388" s="25"/>
      <c r="F2388" s="23"/>
      <c r="G2388" s="26"/>
    </row>
    <row r="2389" spans="3:7" x14ac:dyDescent="0.25">
      <c r="C2389" s="24"/>
      <c r="D2389" s="24"/>
      <c r="E2389" s="25"/>
      <c r="F2389" s="23"/>
      <c r="G2389" s="26"/>
    </row>
    <row r="2390" spans="3:7" x14ac:dyDescent="0.25">
      <c r="C2390" s="24"/>
      <c r="D2390" s="24"/>
      <c r="E2390" s="25"/>
      <c r="F2390" s="23"/>
      <c r="G2390" s="26"/>
    </row>
    <row r="2391" spans="3:7" x14ac:dyDescent="0.25">
      <c r="C2391" s="24"/>
      <c r="D2391" s="24"/>
      <c r="E2391" s="25"/>
      <c r="F2391" s="23"/>
      <c r="G2391" s="26"/>
    </row>
    <row r="2392" spans="3:7" x14ac:dyDescent="0.25">
      <c r="C2392" s="24"/>
      <c r="D2392" s="24"/>
      <c r="E2392" s="25"/>
      <c r="F2392" s="23"/>
      <c r="G2392" s="26"/>
    </row>
    <row r="2393" spans="3:7" x14ac:dyDescent="0.25">
      <c r="C2393" s="24"/>
      <c r="D2393" s="24"/>
      <c r="E2393" s="25"/>
      <c r="F2393" s="23"/>
      <c r="G2393" s="26"/>
    </row>
    <row r="2394" spans="3:7" x14ac:dyDescent="0.25">
      <c r="C2394" s="24"/>
      <c r="D2394" s="24"/>
      <c r="E2394" s="25"/>
      <c r="F2394" s="23"/>
      <c r="G2394" s="26"/>
    </row>
    <row r="2395" spans="3:7" x14ac:dyDescent="0.25">
      <c r="C2395" s="24"/>
      <c r="D2395" s="24"/>
      <c r="E2395" s="25"/>
      <c r="F2395" s="23"/>
      <c r="G2395" s="26"/>
    </row>
    <row r="2396" spans="3:7" x14ac:dyDescent="0.25">
      <c r="C2396" s="24"/>
      <c r="D2396" s="24"/>
      <c r="E2396" s="25"/>
      <c r="F2396" s="23"/>
      <c r="G2396" s="26"/>
    </row>
    <row r="2397" spans="3:7" x14ac:dyDescent="0.25">
      <c r="C2397" s="24"/>
      <c r="D2397" s="24"/>
      <c r="E2397" s="25"/>
      <c r="F2397" s="23"/>
      <c r="G2397" s="26"/>
    </row>
    <row r="2398" spans="3:7" x14ac:dyDescent="0.25">
      <c r="C2398" s="24"/>
      <c r="D2398" s="24"/>
      <c r="E2398" s="25"/>
      <c r="F2398" s="23"/>
      <c r="G2398" s="26"/>
    </row>
    <row r="2399" spans="3:7" x14ac:dyDescent="0.25">
      <c r="C2399" s="24"/>
      <c r="D2399" s="24"/>
      <c r="E2399" s="25"/>
      <c r="F2399" s="23"/>
      <c r="G2399" s="26"/>
    </row>
    <row r="2400" spans="3:7" x14ac:dyDescent="0.25">
      <c r="C2400" s="24"/>
      <c r="D2400" s="24"/>
      <c r="E2400" s="25"/>
      <c r="F2400" s="23"/>
      <c r="G2400" s="26"/>
    </row>
    <row r="2401" spans="3:7" x14ac:dyDescent="0.25">
      <c r="C2401" s="24"/>
      <c r="D2401" s="24"/>
      <c r="E2401" s="25"/>
      <c r="F2401" s="23"/>
      <c r="G2401" s="26"/>
    </row>
    <row r="2402" spans="3:7" x14ac:dyDescent="0.25">
      <c r="C2402" s="24"/>
      <c r="D2402" s="24"/>
      <c r="E2402" s="25"/>
      <c r="F2402" s="23"/>
      <c r="G2402" s="26"/>
    </row>
    <row r="2403" spans="3:7" x14ac:dyDescent="0.25">
      <c r="C2403" s="24"/>
      <c r="D2403" s="24"/>
      <c r="E2403" s="25"/>
      <c r="F2403" s="23"/>
      <c r="G2403" s="26"/>
    </row>
    <row r="2404" spans="3:7" x14ac:dyDescent="0.25">
      <c r="C2404" s="24"/>
      <c r="D2404" s="24"/>
      <c r="E2404" s="25"/>
      <c r="F2404" s="23"/>
      <c r="G2404" s="26"/>
    </row>
    <row r="2405" spans="3:7" x14ac:dyDescent="0.25">
      <c r="C2405" s="24"/>
      <c r="D2405" s="24"/>
      <c r="E2405" s="25"/>
      <c r="F2405" s="23"/>
      <c r="G2405" s="26"/>
    </row>
    <row r="2406" spans="3:7" x14ac:dyDescent="0.25">
      <c r="C2406" s="24"/>
      <c r="D2406" s="24"/>
      <c r="E2406" s="25"/>
      <c r="F2406" s="23"/>
      <c r="G2406" s="26"/>
    </row>
    <row r="2407" spans="3:7" x14ac:dyDescent="0.25">
      <c r="C2407" s="24"/>
      <c r="D2407" s="24"/>
      <c r="E2407" s="25"/>
      <c r="F2407" s="23"/>
      <c r="G2407" s="26"/>
    </row>
    <row r="2408" spans="3:7" x14ac:dyDescent="0.25">
      <c r="C2408" s="24"/>
      <c r="D2408" s="24"/>
      <c r="E2408" s="25"/>
      <c r="F2408" s="23"/>
      <c r="G2408" s="26"/>
    </row>
    <row r="2409" spans="3:7" x14ac:dyDescent="0.25">
      <c r="C2409" s="24"/>
      <c r="D2409" s="24"/>
      <c r="E2409" s="25"/>
      <c r="F2409" s="23"/>
      <c r="G2409" s="26"/>
    </row>
    <row r="2410" spans="3:7" x14ac:dyDescent="0.25">
      <c r="C2410" s="24"/>
      <c r="D2410" s="24"/>
      <c r="E2410" s="25"/>
      <c r="F2410" s="23"/>
      <c r="G2410" s="26"/>
    </row>
    <row r="2411" spans="3:7" x14ac:dyDescent="0.25">
      <c r="C2411" s="24"/>
      <c r="D2411" s="24"/>
      <c r="E2411" s="25"/>
      <c r="F2411" s="23"/>
      <c r="G2411" s="26"/>
    </row>
    <row r="2412" spans="3:7" x14ac:dyDescent="0.25">
      <c r="C2412" s="24"/>
      <c r="D2412" s="24"/>
      <c r="E2412" s="25"/>
      <c r="F2412" s="23"/>
      <c r="G2412" s="26"/>
    </row>
    <row r="2413" spans="3:7" x14ac:dyDescent="0.25">
      <c r="C2413" s="24"/>
      <c r="D2413" s="24"/>
      <c r="E2413" s="25"/>
      <c r="F2413" s="23"/>
      <c r="G2413" s="26"/>
    </row>
    <row r="2414" spans="3:7" x14ac:dyDescent="0.25">
      <c r="C2414" s="24"/>
      <c r="D2414" s="24"/>
      <c r="E2414" s="25"/>
      <c r="F2414" s="23"/>
      <c r="G2414" s="26"/>
    </row>
    <row r="2415" spans="3:7" x14ac:dyDescent="0.25">
      <c r="C2415" s="24"/>
      <c r="D2415" s="24"/>
      <c r="E2415" s="25"/>
      <c r="F2415" s="23"/>
      <c r="G2415" s="26"/>
    </row>
    <row r="2416" spans="3:7" x14ac:dyDescent="0.25">
      <c r="C2416" s="24"/>
      <c r="D2416" s="24"/>
      <c r="E2416" s="25"/>
      <c r="F2416" s="23"/>
      <c r="G2416" s="26"/>
    </row>
    <row r="2417" spans="3:7" x14ac:dyDescent="0.25">
      <c r="C2417" s="24"/>
      <c r="D2417" s="24"/>
      <c r="E2417" s="25"/>
      <c r="F2417" s="23"/>
      <c r="G2417" s="26"/>
    </row>
    <row r="2418" spans="3:7" x14ac:dyDescent="0.25">
      <c r="C2418" s="24"/>
      <c r="D2418" s="24"/>
      <c r="E2418" s="25"/>
      <c r="F2418" s="23"/>
      <c r="G2418" s="26"/>
    </row>
    <row r="2419" spans="3:7" x14ac:dyDescent="0.25">
      <c r="C2419" s="24"/>
      <c r="D2419" s="24"/>
      <c r="E2419" s="25"/>
      <c r="F2419" s="23"/>
      <c r="G2419" s="26"/>
    </row>
    <row r="2420" spans="3:7" x14ac:dyDescent="0.25">
      <c r="C2420" s="24"/>
      <c r="D2420" s="24"/>
      <c r="E2420" s="25"/>
      <c r="F2420" s="23"/>
      <c r="G2420" s="26"/>
    </row>
    <row r="2421" spans="3:7" x14ac:dyDescent="0.25">
      <c r="C2421" s="24"/>
      <c r="D2421" s="24"/>
      <c r="E2421" s="25"/>
      <c r="F2421" s="23"/>
      <c r="G2421" s="26"/>
    </row>
    <row r="2422" spans="3:7" x14ac:dyDescent="0.25">
      <c r="C2422" s="24"/>
      <c r="D2422" s="24"/>
      <c r="E2422" s="25"/>
      <c r="F2422" s="23"/>
      <c r="G2422" s="26"/>
    </row>
    <row r="2423" spans="3:7" x14ac:dyDescent="0.25">
      <c r="C2423" s="24"/>
      <c r="D2423" s="24"/>
      <c r="E2423" s="25"/>
      <c r="F2423" s="23"/>
      <c r="G2423" s="26"/>
    </row>
    <row r="2424" spans="3:7" x14ac:dyDescent="0.25">
      <c r="C2424" s="24"/>
      <c r="D2424" s="24"/>
      <c r="E2424" s="25"/>
      <c r="F2424" s="23"/>
      <c r="G2424" s="26"/>
    </row>
    <row r="2425" spans="3:7" x14ac:dyDescent="0.25">
      <c r="C2425" s="24"/>
      <c r="D2425" s="24"/>
      <c r="E2425" s="25"/>
      <c r="F2425" s="23"/>
      <c r="G2425" s="26"/>
    </row>
    <row r="2426" spans="3:7" x14ac:dyDescent="0.25">
      <c r="C2426" s="24"/>
      <c r="D2426" s="24"/>
      <c r="E2426" s="25"/>
      <c r="F2426" s="23"/>
      <c r="G2426" s="26"/>
    </row>
    <row r="2427" spans="3:7" x14ac:dyDescent="0.25">
      <c r="C2427" s="24"/>
      <c r="D2427" s="24"/>
      <c r="E2427" s="25"/>
      <c r="F2427" s="23"/>
      <c r="G2427" s="26"/>
    </row>
    <row r="2428" spans="3:7" x14ac:dyDescent="0.25">
      <c r="C2428" s="24"/>
      <c r="D2428" s="24"/>
      <c r="E2428" s="25"/>
      <c r="F2428" s="23"/>
      <c r="G2428" s="26"/>
    </row>
    <row r="2429" spans="3:7" x14ac:dyDescent="0.25">
      <c r="C2429" s="24"/>
      <c r="D2429" s="24"/>
      <c r="E2429" s="25"/>
      <c r="F2429" s="23"/>
      <c r="G2429" s="26"/>
    </row>
    <row r="2430" spans="3:7" x14ac:dyDescent="0.25">
      <c r="C2430" s="24"/>
      <c r="D2430" s="24"/>
      <c r="E2430" s="25"/>
      <c r="F2430" s="23"/>
      <c r="G2430" s="26"/>
    </row>
    <row r="2431" spans="3:7" x14ac:dyDescent="0.25">
      <c r="C2431" s="24"/>
      <c r="D2431" s="24"/>
      <c r="E2431" s="25"/>
      <c r="F2431" s="23"/>
      <c r="G2431" s="26"/>
    </row>
    <row r="2432" spans="3:7" x14ac:dyDescent="0.25">
      <c r="C2432" s="24"/>
      <c r="D2432" s="24"/>
      <c r="E2432" s="25"/>
      <c r="F2432" s="23"/>
      <c r="G2432" s="26"/>
    </row>
    <row r="2433" spans="3:7" x14ac:dyDescent="0.25">
      <c r="C2433" s="24"/>
      <c r="D2433" s="24"/>
      <c r="E2433" s="25"/>
      <c r="F2433" s="23"/>
      <c r="G2433" s="26"/>
    </row>
    <row r="2434" spans="3:7" x14ac:dyDescent="0.25">
      <c r="C2434" s="24"/>
      <c r="D2434" s="24"/>
      <c r="E2434" s="25"/>
      <c r="F2434" s="23"/>
      <c r="G2434" s="26"/>
    </row>
    <row r="2435" spans="3:7" x14ac:dyDescent="0.25">
      <c r="C2435" s="24"/>
      <c r="D2435" s="24"/>
      <c r="E2435" s="25"/>
      <c r="F2435" s="23"/>
      <c r="G2435" s="26"/>
    </row>
    <row r="2436" spans="3:7" x14ac:dyDescent="0.25">
      <c r="C2436" s="24"/>
      <c r="D2436" s="24"/>
      <c r="E2436" s="25"/>
      <c r="F2436" s="23"/>
      <c r="G2436" s="26"/>
    </row>
    <row r="2437" spans="3:7" x14ac:dyDescent="0.25">
      <c r="C2437" s="24"/>
      <c r="D2437" s="24"/>
      <c r="E2437" s="25"/>
      <c r="F2437" s="23"/>
      <c r="G2437" s="26"/>
    </row>
    <row r="2438" spans="3:7" x14ac:dyDescent="0.25">
      <c r="C2438" s="24"/>
      <c r="D2438" s="24"/>
      <c r="E2438" s="25"/>
      <c r="F2438" s="23"/>
      <c r="G2438" s="26"/>
    </row>
    <row r="2439" spans="3:7" x14ac:dyDescent="0.25">
      <c r="C2439" s="24"/>
      <c r="D2439" s="24"/>
      <c r="E2439" s="25"/>
      <c r="F2439" s="23"/>
      <c r="G2439" s="26"/>
    </row>
    <row r="2440" spans="3:7" x14ac:dyDescent="0.25">
      <c r="C2440" s="24"/>
      <c r="D2440" s="24"/>
      <c r="E2440" s="25"/>
      <c r="F2440" s="23"/>
      <c r="G2440" s="26"/>
    </row>
    <row r="2441" spans="3:7" x14ac:dyDescent="0.25">
      <c r="C2441" s="24"/>
      <c r="D2441" s="24"/>
      <c r="E2441" s="25"/>
      <c r="F2441" s="23"/>
      <c r="G2441" s="26"/>
    </row>
    <row r="2442" spans="3:7" x14ac:dyDescent="0.25">
      <c r="C2442" s="24"/>
      <c r="D2442" s="24"/>
      <c r="E2442" s="25"/>
      <c r="F2442" s="23"/>
      <c r="G2442" s="26"/>
    </row>
    <row r="2443" spans="3:7" x14ac:dyDescent="0.25">
      <c r="C2443" s="24"/>
      <c r="D2443" s="24"/>
      <c r="E2443" s="25"/>
      <c r="F2443" s="23"/>
      <c r="G2443" s="26"/>
    </row>
    <row r="2444" spans="3:7" x14ac:dyDescent="0.25">
      <c r="C2444" s="24"/>
      <c r="D2444" s="24"/>
      <c r="E2444" s="25"/>
      <c r="F2444" s="23"/>
      <c r="G2444" s="26"/>
    </row>
    <row r="2445" spans="3:7" x14ac:dyDescent="0.25">
      <c r="C2445" s="24"/>
      <c r="D2445" s="24"/>
      <c r="E2445" s="25"/>
      <c r="F2445" s="23"/>
      <c r="G2445" s="26"/>
    </row>
    <row r="2446" spans="3:7" x14ac:dyDescent="0.25">
      <c r="C2446" s="24"/>
      <c r="D2446" s="24"/>
      <c r="E2446" s="25"/>
      <c r="F2446" s="23"/>
      <c r="G2446" s="26"/>
    </row>
    <row r="2447" spans="3:7" x14ac:dyDescent="0.25">
      <c r="C2447" s="24"/>
      <c r="D2447" s="24"/>
      <c r="E2447" s="25"/>
      <c r="F2447" s="23"/>
      <c r="G2447" s="26"/>
    </row>
    <row r="2448" spans="3:7" x14ac:dyDescent="0.25">
      <c r="C2448" s="24"/>
      <c r="D2448" s="24"/>
      <c r="E2448" s="25"/>
      <c r="F2448" s="23"/>
      <c r="G2448" s="26"/>
    </row>
    <row r="2449" spans="3:7" x14ac:dyDescent="0.25">
      <c r="C2449" s="24"/>
      <c r="D2449" s="24"/>
      <c r="E2449" s="25"/>
      <c r="F2449" s="23"/>
      <c r="G2449" s="26"/>
    </row>
    <row r="2450" spans="3:7" x14ac:dyDescent="0.25">
      <c r="C2450" s="24"/>
      <c r="D2450" s="24"/>
      <c r="E2450" s="25"/>
      <c r="F2450" s="23"/>
      <c r="G2450" s="26"/>
    </row>
    <row r="2451" spans="3:7" x14ac:dyDescent="0.25">
      <c r="C2451" s="24"/>
      <c r="D2451" s="24"/>
      <c r="E2451" s="25"/>
      <c r="F2451" s="23"/>
      <c r="G2451" s="26"/>
    </row>
    <row r="2452" spans="3:7" x14ac:dyDescent="0.25">
      <c r="C2452" s="24"/>
      <c r="D2452" s="24"/>
      <c r="E2452" s="25"/>
      <c r="F2452" s="23"/>
      <c r="G2452" s="26"/>
    </row>
    <row r="2453" spans="3:7" x14ac:dyDescent="0.25">
      <c r="C2453" s="24"/>
      <c r="D2453" s="24"/>
      <c r="E2453" s="25"/>
      <c r="F2453" s="23"/>
      <c r="G2453" s="26"/>
    </row>
    <row r="2454" spans="3:7" x14ac:dyDescent="0.25">
      <c r="C2454" s="24"/>
      <c r="D2454" s="24"/>
      <c r="E2454" s="25"/>
      <c r="F2454" s="23"/>
      <c r="G2454" s="26"/>
    </row>
    <row r="2455" spans="3:7" x14ac:dyDescent="0.25">
      <c r="C2455" s="24"/>
      <c r="D2455" s="24"/>
      <c r="E2455" s="25"/>
      <c r="F2455" s="23"/>
      <c r="G2455" s="26"/>
    </row>
    <row r="2456" spans="3:7" x14ac:dyDescent="0.25">
      <c r="C2456" s="24"/>
      <c r="D2456" s="24"/>
      <c r="E2456" s="25"/>
      <c r="F2456" s="23"/>
      <c r="G2456" s="26"/>
    </row>
    <row r="2457" spans="3:7" x14ac:dyDescent="0.25">
      <c r="C2457" s="24"/>
      <c r="D2457" s="24"/>
      <c r="E2457" s="25"/>
      <c r="F2457" s="23"/>
      <c r="G2457" s="26"/>
    </row>
    <row r="2458" spans="3:7" x14ac:dyDescent="0.25">
      <c r="C2458" s="24"/>
      <c r="D2458" s="24"/>
      <c r="E2458" s="25"/>
      <c r="F2458" s="23"/>
      <c r="G2458" s="26"/>
    </row>
    <row r="2459" spans="3:7" x14ac:dyDescent="0.25">
      <c r="C2459" s="24"/>
      <c r="D2459" s="24"/>
      <c r="E2459" s="25"/>
      <c r="F2459" s="23"/>
      <c r="G2459" s="26"/>
    </row>
    <row r="2460" spans="3:7" x14ac:dyDescent="0.25">
      <c r="C2460" s="24"/>
      <c r="D2460" s="24"/>
      <c r="E2460" s="25"/>
      <c r="F2460" s="23"/>
      <c r="G2460" s="26"/>
    </row>
    <row r="2461" spans="3:7" x14ac:dyDescent="0.25">
      <c r="C2461" s="24"/>
      <c r="D2461" s="24"/>
      <c r="E2461" s="25"/>
      <c r="F2461" s="23"/>
      <c r="G2461" s="26"/>
    </row>
    <row r="2462" spans="3:7" x14ac:dyDescent="0.25">
      <c r="C2462" s="24"/>
      <c r="D2462" s="24"/>
      <c r="E2462" s="25"/>
      <c r="F2462" s="23"/>
      <c r="G2462" s="26"/>
    </row>
    <row r="2463" spans="3:7" x14ac:dyDescent="0.25">
      <c r="C2463" s="24"/>
      <c r="D2463" s="24"/>
      <c r="E2463" s="25"/>
      <c r="F2463" s="23"/>
      <c r="G2463" s="26"/>
    </row>
    <row r="2464" spans="3:7" x14ac:dyDescent="0.25">
      <c r="C2464" s="24"/>
      <c r="D2464" s="24"/>
      <c r="E2464" s="25"/>
      <c r="F2464" s="23"/>
      <c r="G2464" s="26"/>
    </row>
    <row r="2465" spans="3:7" x14ac:dyDescent="0.25">
      <c r="C2465" s="24"/>
      <c r="D2465" s="24"/>
      <c r="E2465" s="25"/>
      <c r="F2465" s="23"/>
      <c r="G2465" s="26"/>
    </row>
    <row r="2466" spans="3:7" x14ac:dyDescent="0.25">
      <c r="C2466" s="24"/>
      <c r="D2466" s="24"/>
      <c r="E2466" s="25"/>
      <c r="F2466" s="23"/>
      <c r="G2466" s="26"/>
    </row>
    <row r="2467" spans="3:7" x14ac:dyDescent="0.25">
      <c r="C2467" s="24"/>
      <c r="D2467" s="24"/>
      <c r="E2467" s="25"/>
      <c r="F2467" s="23"/>
      <c r="G2467" s="26"/>
    </row>
    <row r="2468" spans="3:7" x14ac:dyDescent="0.25">
      <c r="C2468" s="24"/>
      <c r="D2468" s="24"/>
      <c r="E2468" s="25"/>
      <c r="F2468" s="23"/>
      <c r="G2468" s="26"/>
    </row>
    <row r="2469" spans="3:7" x14ac:dyDescent="0.25">
      <c r="C2469" s="24"/>
      <c r="D2469" s="24"/>
      <c r="E2469" s="25"/>
      <c r="F2469" s="23"/>
      <c r="G2469" s="26"/>
    </row>
    <row r="2470" spans="3:7" x14ac:dyDescent="0.25">
      <c r="C2470" s="24"/>
      <c r="D2470" s="24"/>
      <c r="E2470" s="25"/>
      <c r="F2470" s="23"/>
      <c r="G2470" s="26"/>
    </row>
    <row r="2471" spans="3:7" x14ac:dyDescent="0.25">
      <c r="C2471" s="24"/>
      <c r="D2471" s="24"/>
      <c r="E2471" s="25"/>
      <c r="F2471" s="23"/>
      <c r="G2471" s="26"/>
    </row>
    <row r="2472" spans="3:7" x14ac:dyDescent="0.25">
      <c r="C2472" s="24"/>
      <c r="D2472" s="24"/>
      <c r="E2472" s="25"/>
      <c r="F2472" s="23"/>
      <c r="G2472" s="26"/>
    </row>
    <row r="2473" spans="3:7" x14ac:dyDescent="0.25">
      <c r="C2473" s="24"/>
      <c r="D2473" s="24"/>
      <c r="E2473" s="25"/>
      <c r="F2473" s="23"/>
      <c r="G2473" s="26"/>
    </row>
    <row r="2474" spans="3:7" x14ac:dyDescent="0.25">
      <c r="C2474" s="24"/>
      <c r="D2474" s="24"/>
      <c r="E2474" s="25"/>
      <c r="F2474" s="23"/>
      <c r="G2474" s="26"/>
    </row>
    <row r="2475" spans="3:7" x14ac:dyDescent="0.25">
      <c r="C2475" s="24"/>
      <c r="D2475" s="24"/>
      <c r="E2475" s="25"/>
      <c r="F2475" s="23"/>
      <c r="G2475" s="26"/>
    </row>
    <row r="2476" spans="3:7" x14ac:dyDescent="0.25">
      <c r="C2476" s="24"/>
      <c r="D2476" s="24"/>
      <c r="E2476" s="25"/>
      <c r="F2476" s="23"/>
      <c r="G2476" s="26"/>
    </row>
    <row r="2477" spans="3:7" x14ac:dyDescent="0.25">
      <c r="C2477" s="24"/>
      <c r="D2477" s="24"/>
      <c r="E2477" s="25"/>
      <c r="F2477" s="23"/>
      <c r="G2477" s="26"/>
    </row>
    <row r="2478" spans="3:7" x14ac:dyDescent="0.25">
      <c r="C2478" s="24"/>
      <c r="D2478" s="24"/>
      <c r="E2478" s="25"/>
      <c r="F2478" s="23"/>
      <c r="G2478" s="26"/>
    </row>
    <row r="2479" spans="3:7" x14ac:dyDescent="0.25">
      <c r="C2479" s="24"/>
      <c r="D2479" s="24"/>
      <c r="E2479" s="25"/>
      <c r="F2479" s="23"/>
      <c r="G2479" s="26"/>
    </row>
    <row r="2480" spans="3:7" x14ac:dyDescent="0.25">
      <c r="C2480" s="24"/>
      <c r="D2480" s="24"/>
      <c r="E2480" s="25"/>
      <c r="F2480" s="23"/>
      <c r="G2480" s="26"/>
    </row>
    <row r="2481" spans="3:7" x14ac:dyDescent="0.25">
      <c r="C2481" s="24"/>
      <c r="D2481" s="24"/>
      <c r="E2481" s="25"/>
      <c r="F2481" s="23"/>
      <c r="G2481" s="26"/>
    </row>
    <row r="2482" spans="3:7" x14ac:dyDescent="0.25">
      <c r="C2482" s="24"/>
      <c r="D2482" s="24"/>
      <c r="E2482" s="25"/>
      <c r="F2482" s="23"/>
      <c r="G2482" s="26"/>
    </row>
    <row r="2483" spans="3:7" x14ac:dyDescent="0.25">
      <c r="C2483" s="24"/>
      <c r="D2483" s="24"/>
      <c r="E2483" s="25"/>
      <c r="F2483" s="23"/>
      <c r="G2483" s="26"/>
    </row>
    <row r="2484" spans="3:7" x14ac:dyDescent="0.25">
      <c r="C2484" s="24"/>
      <c r="D2484" s="24"/>
      <c r="E2484" s="25"/>
      <c r="F2484" s="23"/>
      <c r="G2484" s="26"/>
    </row>
    <row r="2485" spans="3:7" x14ac:dyDescent="0.25">
      <c r="C2485" s="24"/>
      <c r="D2485" s="24"/>
      <c r="E2485" s="25"/>
      <c r="F2485" s="23"/>
      <c r="G2485" s="26"/>
    </row>
    <row r="2486" spans="3:7" x14ac:dyDescent="0.25">
      <c r="C2486" s="24"/>
      <c r="D2486" s="24"/>
      <c r="E2486" s="25"/>
      <c r="F2486" s="23"/>
      <c r="G2486" s="26"/>
    </row>
    <row r="2487" spans="3:7" x14ac:dyDescent="0.25">
      <c r="C2487" s="24"/>
      <c r="D2487" s="24"/>
      <c r="E2487" s="25"/>
      <c r="F2487" s="23"/>
      <c r="G2487" s="26"/>
    </row>
    <row r="2488" spans="3:7" x14ac:dyDescent="0.25">
      <c r="C2488" s="24"/>
      <c r="D2488" s="24"/>
      <c r="E2488" s="25"/>
      <c r="F2488" s="23"/>
      <c r="G2488" s="26"/>
    </row>
    <row r="2489" spans="3:7" x14ac:dyDescent="0.25">
      <c r="C2489" s="24"/>
      <c r="D2489" s="24"/>
      <c r="E2489" s="25"/>
      <c r="F2489" s="23"/>
      <c r="G2489" s="26"/>
    </row>
    <row r="2490" spans="3:7" x14ac:dyDescent="0.25">
      <c r="C2490" s="24"/>
      <c r="D2490" s="24"/>
      <c r="E2490" s="25"/>
      <c r="F2490" s="23"/>
      <c r="G2490" s="26"/>
    </row>
    <row r="2491" spans="3:7" x14ac:dyDescent="0.25">
      <c r="C2491" s="24"/>
      <c r="D2491" s="24"/>
      <c r="E2491" s="25"/>
      <c r="F2491" s="23"/>
      <c r="G2491" s="26"/>
    </row>
    <row r="2492" spans="3:7" x14ac:dyDescent="0.25">
      <c r="C2492" s="24"/>
      <c r="D2492" s="24"/>
      <c r="E2492" s="25"/>
      <c r="F2492" s="23"/>
      <c r="G2492" s="26"/>
    </row>
    <row r="2493" spans="3:7" x14ac:dyDescent="0.25">
      <c r="C2493" s="24"/>
      <c r="D2493" s="24"/>
      <c r="E2493" s="25"/>
      <c r="F2493" s="23"/>
      <c r="G2493" s="26"/>
    </row>
    <row r="2494" spans="3:7" x14ac:dyDescent="0.25">
      <c r="C2494" s="24"/>
      <c r="D2494" s="24"/>
      <c r="E2494" s="25"/>
      <c r="F2494" s="23"/>
      <c r="G2494" s="26"/>
    </row>
    <row r="2495" spans="3:7" x14ac:dyDescent="0.25">
      <c r="C2495" s="24"/>
      <c r="D2495" s="24"/>
      <c r="E2495" s="25"/>
      <c r="F2495" s="23"/>
      <c r="G2495" s="26"/>
    </row>
    <row r="2496" spans="3:7" x14ac:dyDescent="0.25">
      <c r="C2496" s="24"/>
      <c r="D2496" s="24"/>
      <c r="E2496" s="25"/>
      <c r="F2496" s="23"/>
      <c r="G2496" s="26"/>
    </row>
    <row r="2497" spans="3:7" x14ac:dyDescent="0.25">
      <c r="C2497" s="24"/>
      <c r="D2497" s="24"/>
      <c r="E2497" s="25"/>
      <c r="F2497" s="23"/>
      <c r="G2497" s="26"/>
    </row>
    <row r="2498" spans="3:7" x14ac:dyDescent="0.25">
      <c r="C2498" s="24"/>
      <c r="D2498" s="24"/>
      <c r="E2498" s="25"/>
      <c r="F2498" s="23"/>
      <c r="G2498" s="26"/>
    </row>
    <row r="2499" spans="3:7" x14ac:dyDescent="0.25">
      <c r="C2499" s="24"/>
      <c r="D2499" s="24"/>
      <c r="E2499" s="25"/>
      <c r="F2499" s="23"/>
      <c r="G2499" s="26"/>
    </row>
    <row r="2500" spans="3:7" x14ac:dyDescent="0.25">
      <c r="C2500" s="24"/>
      <c r="D2500" s="24"/>
      <c r="E2500" s="25"/>
      <c r="F2500" s="23"/>
      <c r="G2500" s="26"/>
    </row>
    <row r="2501" spans="3:7" x14ac:dyDescent="0.25">
      <c r="C2501" s="24"/>
      <c r="D2501" s="24"/>
      <c r="E2501" s="25"/>
      <c r="F2501" s="23"/>
      <c r="G2501" s="26"/>
    </row>
    <row r="2502" spans="3:7" x14ac:dyDescent="0.25">
      <c r="C2502" s="24"/>
      <c r="D2502" s="24"/>
      <c r="E2502" s="25"/>
      <c r="F2502" s="23"/>
      <c r="G2502" s="26"/>
    </row>
    <row r="2503" spans="3:7" x14ac:dyDescent="0.25">
      <c r="C2503" s="24"/>
      <c r="D2503" s="24"/>
      <c r="E2503" s="25"/>
      <c r="F2503" s="23"/>
      <c r="G2503" s="26"/>
    </row>
    <row r="2504" spans="3:7" x14ac:dyDescent="0.25">
      <c r="C2504" s="24"/>
      <c r="D2504" s="24"/>
      <c r="E2504" s="25"/>
      <c r="F2504" s="23"/>
      <c r="G2504" s="26"/>
    </row>
    <row r="2505" spans="3:7" x14ac:dyDescent="0.25">
      <c r="C2505" s="24"/>
      <c r="D2505" s="24"/>
      <c r="E2505" s="25"/>
      <c r="F2505" s="23"/>
      <c r="G2505" s="26"/>
    </row>
    <row r="2506" spans="3:7" x14ac:dyDescent="0.25">
      <c r="C2506" s="24"/>
      <c r="D2506" s="24"/>
      <c r="E2506" s="25"/>
      <c r="F2506" s="23"/>
      <c r="G2506" s="26"/>
    </row>
    <row r="2507" spans="3:7" x14ac:dyDescent="0.25">
      <c r="C2507" s="24"/>
      <c r="D2507" s="24"/>
      <c r="E2507" s="25"/>
      <c r="F2507" s="23"/>
      <c r="G2507" s="26"/>
    </row>
    <row r="2508" spans="3:7" x14ac:dyDescent="0.25">
      <c r="C2508" s="24"/>
      <c r="D2508" s="24"/>
      <c r="E2508" s="25"/>
      <c r="F2508" s="23"/>
      <c r="G2508" s="26"/>
    </row>
    <row r="2509" spans="3:7" x14ac:dyDescent="0.25">
      <c r="C2509" s="24"/>
      <c r="D2509" s="24"/>
      <c r="E2509" s="25"/>
      <c r="F2509" s="23"/>
      <c r="G2509" s="26"/>
    </row>
    <row r="2510" spans="3:7" x14ac:dyDescent="0.25">
      <c r="C2510" s="24"/>
      <c r="D2510" s="24"/>
      <c r="E2510" s="25"/>
      <c r="F2510" s="23"/>
      <c r="G2510" s="26"/>
    </row>
    <row r="2511" spans="3:7" x14ac:dyDescent="0.25">
      <c r="C2511" s="24"/>
      <c r="D2511" s="24"/>
      <c r="E2511" s="25"/>
      <c r="F2511" s="23"/>
      <c r="G2511" s="26"/>
    </row>
    <row r="2512" spans="3:7" x14ac:dyDescent="0.25">
      <c r="C2512" s="24"/>
      <c r="D2512" s="24"/>
      <c r="E2512" s="25"/>
      <c r="F2512" s="23"/>
      <c r="G2512" s="26"/>
    </row>
    <row r="2513" spans="3:7" x14ac:dyDescent="0.25">
      <c r="C2513" s="24"/>
      <c r="D2513" s="24"/>
      <c r="E2513" s="25"/>
      <c r="F2513" s="23"/>
      <c r="G2513" s="26"/>
    </row>
    <row r="2514" spans="3:7" x14ac:dyDescent="0.25">
      <c r="C2514" s="24"/>
      <c r="D2514" s="24"/>
      <c r="E2514" s="25"/>
      <c r="F2514" s="23"/>
      <c r="G2514" s="26"/>
    </row>
    <row r="2515" spans="3:7" x14ac:dyDescent="0.25">
      <c r="C2515" s="24"/>
      <c r="D2515" s="24"/>
      <c r="E2515" s="25"/>
      <c r="F2515" s="23"/>
      <c r="G2515" s="26"/>
    </row>
    <row r="2516" spans="3:7" x14ac:dyDescent="0.25">
      <c r="C2516" s="24"/>
      <c r="D2516" s="24"/>
      <c r="E2516" s="25"/>
      <c r="F2516" s="23"/>
      <c r="G2516" s="26"/>
    </row>
    <row r="2517" spans="3:7" x14ac:dyDescent="0.25">
      <c r="C2517" s="24"/>
      <c r="D2517" s="24"/>
      <c r="E2517" s="25"/>
      <c r="F2517" s="23"/>
      <c r="G2517" s="26"/>
    </row>
    <row r="2518" spans="3:7" x14ac:dyDescent="0.25">
      <c r="C2518" s="24"/>
      <c r="D2518" s="24"/>
      <c r="E2518" s="25"/>
      <c r="F2518" s="23"/>
      <c r="G2518" s="26"/>
    </row>
    <row r="2519" spans="3:7" x14ac:dyDescent="0.25">
      <c r="C2519" s="24"/>
      <c r="D2519" s="24"/>
      <c r="E2519" s="25"/>
      <c r="F2519" s="23"/>
      <c r="G2519" s="26"/>
    </row>
    <row r="2520" spans="3:7" x14ac:dyDescent="0.25">
      <c r="C2520" s="24"/>
      <c r="D2520" s="24"/>
      <c r="E2520" s="25"/>
      <c r="F2520" s="23"/>
      <c r="G2520" s="26"/>
    </row>
    <row r="2521" spans="3:7" x14ac:dyDescent="0.25">
      <c r="C2521" s="24"/>
      <c r="D2521" s="24"/>
      <c r="E2521" s="25"/>
      <c r="F2521" s="23"/>
      <c r="G2521" s="26"/>
    </row>
    <row r="2522" spans="3:7" x14ac:dyDescent="0.25">
      <c r="C2522" s="24"/>
      <c r="D2522" s="24"/>
      <c r="E2522" s="25"/>
      <c r="F2522" s="23"/>
      <c r="G2522" s="26"/>
    </row>
    <row r="2523" spans="3:7" x14ac:dyDescent="0.25">
      <c r="C2523" s="24"/>
      <c r="D2523" s="24"/>
      <c r="E2523" s="25"/>
      <c r="F2523" s="23"/>
      <c r="G2523" s="26"/>
    </row>
    <row r="2524" spans="3:7" x14ac:dyDescent="0.25">
      <c r="C2524" s="24"/>
      <c r="D2524" s="24"/>
      <c r="E2524" s="25"/>
      <c r="F2524" s="23"/>
      <c r="G2524" s="26"/>
    </row>
    <row r="2525" spans="3:7" x14ac:dyDescent="0.25">
      <c r="C2525" s="24"/>
      <c r="D2525" s="24"/>
      <c r="E2525" s="25"/>
      <c r="F2525" s="23"/>
      <c r="G2525" s="26"/>
    </row>
    <row r="2526" spans="3:7" x14ac:dyDescent="0.25">
      <c r="C2526" s="24"/>
      <c r="D2526" s="24"/>
      <c r="E2526" s="25"/>
      <c r="F2526" s="23"/>
      <c r="G2526" s="26"/>
    </row>
    <row r="2527" spans="3:7" x14ac:dyDescent="0.25">
      <c r="C2527" s="24"/>
      <c r="D2527" s="24"/>
      <c r="E2527" s="25"/>
      <c r="F2527" s="23"/>
      <c r="G2527" s="26"/>
    </row>
    <row r="2528" spans="3:7" x14ac:dyDescent="0.25">
      <c r="C2528" s="24"/>
      <c r="D2528" s="24"/>
      <c r="E2528" s="25"/>
      <c r="F2528" s="23"/>
      <c r="G2528" s="26"/>
    </row>
    <row r="2529" spans="3:7" x14ac:dyDescent="0.25">
      <c r="C2529" s="24"/>
      <c r="D2529" s="24"/>
      <c r="E2529" s="25"/>
      <c r="F2529" s="23"/>
      <c r="G2529" s="26"/>
    </row>
    <row r="2530" spans="3:7" x14ac:dyDescent="0.25">
      <c r="C2530" s="24"/>
      <c r="D2530" s="24"/>
      <c r="E2530" s="25"/>
      <c r="F2530" s="23"/>
      <c r="G2530" s="26"/>
    </row>
    <row r="2531" spans="3:7" x14ac:dyDescent="0.25">
      <c r="C2531" s="24"/>
      <c r="D2531" s="24"/>
      <c r="E2531" s="25"/>
      <c r="F2531" s="23"/>
      <c r="G2531" s="26"/>
    </row>
    <row r="2532" spans="3:7" x14ac:dyDescent="0.25">
      <c r="C2532" s="24"/>
      <c r="D2532" s="24"/>
      <c r="E2532" s="25"/>
      <c r="F2532" s="23"/>
      <c r="G2532" s="26"/>
    </row>
    <row r="2533" spans="3:7" x14ac:dyDescent="0.25">
      <c r="C2533" s="24"/>
      <c r="D2533" s="24"/>
      <c r="E2533" s="25"/>
      <c r="F2533" s="23"/>
      <c r="G2533" s="26"/>
    </row>
    <row r="2534" spans="3:7" x14ac:dyDescent="0.25">
      <c r="C2534" s="24"/>
      <c r="D2534" s="24"/>
      <c r="E2534" s="25"/>
      <c r="F2534" s="23"/>
      <c r="G2534" s="26"/>
    </row>
    <row r="2535" spans="3:7" x14ac:dyDescent="0.25">
      <c r="C2535" s="24"/>
      <c r="D2535" s="24"/>
      <c r="E2535" s="25"/>
      <c r="F2535" s="23"/>
      <c r="G2535" s="26"/>
    </row>
    <row r="2536" spans="3:7" x14ac:dyDescent="0.25">
      <c r="C2536" s="24"/>
      <c r="D2536" s="24"/>
      <c r="E2536" s="25"/>
      <c r="F2536" s="23"/>
      <c r="G2536" s="26"/>
    </row>
    <row r="2537" spans="3:7" x14ac:dyDescent="0.25">
      <c r="C2537" s="24"/>
      <c r="D2537" s="24"/>
      <c r="E2537" s="25"/>
      <c r="F2537" s="23"/>
      <c r="G2537" s="26"/>
    </row>
    <row r="2538" spans="3:7" x14ac:dyDescent="0.25">
      <c r="C2538" s="24"/>
      <c r="D2538" s="24"/>
      <c r="E2538" s="25"/>
      <c r="F2538" s="23"/>
      <c r="G2538" s="26"/>
    </row>
    <row r="2539" spans="3:7" x14ac:dyDescent="0.25">
      <c r="C2539" s="24"/>
      <c r="D2539" s="24"/>
      <c r="E2539" s="25"/>
      <c r="F2539" s="23"/>
      <c r="G2539" s="26"/>
    </row>
    <row r="2540" spans="3:7" x14ac:dyDescent="0.25">
      <c r="C2540" s="24"/>
      <c r="D2540" s="24"/>
      <c r="E2540" s="25"/>
      <c r="F2540" s="23"/>
      <c r="G2540" s="26"/>
    </row>
    <row r="2541" spans="3:7" x14ac:dyDescent="0.25">
      <c r="C2541" s="24"/>
      <c r="D2541" s="24"/>
      <c r="E2541" s="25"/>
      <c r="F2541" s="23"/>
      <c r="G2541" s="26"/>
    </row>
    <row r="2542" spans="3:7" x14ac:dyDescent="0.25">
      <c r="C2542" s="24"/>
      <c r="D2542" s="24"/>
      <c r="E2542" s="25"/>
      <c r="F2542" s="23"/>
      <c r="G2542" s="26"/>
    </row>
    <row r="2543" spans="3:7" x14ac:dyDescent="0.25">
      <c r="C2543" s="24"/>
      <c r="D2543" s="24"/>
      <c r="E2543" s="25"/>
      <c r="F2543" s="23"/>
      <c r="G2543" s="26"/>
    </row>
    <row r="2544" spans="3:7" x14ac:dyDescent="0.25">
      <c r="C2544" s="24"/>
      <c r="D2544" s="24"/>
      <c r="E2544" s="25"/>
      <c r="F2544" s="23"/>
      <c r="G2544" s="26"/>
    </row>
    <row r="2545" spans="3:7" x14ac:dyDescent="0.25">
      <c r="C2545" s="24"/>
      <c r="D2545" s="24"/>
      <c r="E2545" s="25"/>
      <c r="F2545" s="23"/>
      <c r="G2545" s="26"/>
    </row>
    <row r="2546" spans="3:7" x14ac:dyDescent="0.25">
      <c r="C2546" s="24"/>
      <c r="D2546" s="24"/>
      <c r="E2546" s="25"/>
      <c r="F2546" s="23"/>
      <c r="G2546" s="26"/>
    </row>
    <row r="2547" spans="3:7" x14ac:dyDescent="0.25">
      <c r="C2547" s="24"/>
      <c r="D2547" s="24"/>
      <c r="E2547" s="25"/>
      <c r="F2547" s="23"/>
      <c r="G2547" s="26"/>
    </row>
    <row r="2548" spans="3:7" x14ac:dyDescent="0.25">
      <c r="C2548" s="24"/>
      <c r="D2548" s="24"/>
      <c r="E2548" s="25"/>
      <c r="F2548" s="23"/>
      <c r="G2548" s="26"/>
    </row>
    <row r="2549" spans="3:7" x14ac:dyDescent="0.25">
      <c r="C2549" s="24"/>
      <c r="D2549" s="24"/>
      <c r="E2549" s="25"/>
      <c r="F2549" s="23"/>
      <c r="G2549" s="26"/>
    </row>
    <row r="2550" spans="3:7" x14ac:dyDescent="0.25">
      <c r="C2550" s="24"/>
      <c r="D2550" s="24"/>
      <c r="E2550" s="25"/>
      <c r="F2550" s="23"/>
      <c r="G2550" s="26"/>
    </row>
    <row r="2551" spans="3:7" x14ac:dyDescent="0.25">
      <c r="C2551" s="24"/>
      <c r="D2551" s="24"/>
      <c r="E2551" s="25"/>
      <c r="F2551" s="23"/>
      <c r="G2551" s="26"/>
    </row>
    <row r="2552" spans="3:7" x14ac:dyDescent="0.25">
      <c r="C2552" s="24"/>
      <c r="D2552" s="24"/>
      <c r="E2552" s="25"/>
      <c r="F2552" s="23"/>
      <c r="G2552" s="26"/>
    </row>
    <row r="2553" spans="3:7" x14ac:dyDescent="0.25">
      <c r="C2553" s="24"/>
      <c r="D2553" s="24"/>
      <c r="E2553" s="25"/>
      <c r="F2553" s="23"/>
      <c r="G2553" s="26"/>
    </row>
    <row r="2554" spans="3:7" x14ac:dyDescent="0.25">
      <c r="C2554" s="24"/>
      <c r="D2554" s="24"/>
      <c r="E2554" s="25"/>
      <c r="F2554" s="23"/>
      <c r="G2554" s="26"/>
    </row>
    <row r="2555" spans="3:7" x14ac:dyDescent="0.25">
      <c r="C2555" s="24"/>
      <c r="D2555" s="24"/>
      <c r="E2555" s="25"/>
      <c r="F2555" s="23"/>
      <c r="G2555" s="26"/>
    </row>
    <row r="2556" spans="3:7" x14ac:dyDescent="0.25">
      <c r="C2556" s="24"/>
      <c r="D2556" s="24"/>
      <c r="E2556" s="25"/>
      <c r="F2556" s="23"/>
      <c r="G2556" s="26"/>
    </row>
    <row r="2557" spans="3:7" x14ac:dyDescent="0.25">
      <c r="C2557" s="24"/>
      <c r="D2557" s="24"/>
      <c r="E2557" s="25"/>
      <c r="F2557" s="23"/>
      <c r="G2557" s="26"/>
    </row>
    <row r="2558" spans="3:7" x14ac:dyDescent="0.25">
      <c r="C2558" s="24"/>
      <c r="D2558" s="24"/>
      <c r="E2558" s="25"/>
      <c r="F2558" s="23"/>
      <c r="G2558" s="26"/>
    </row>
    <row r="2559" spans="3:7" x14ac:dyDescent="0.25">
      <c r="C2559" s="24"/>
      <c r="D2559" s="24"/>
      <c r="E2559" s="25"/>
      <c r="F2559" s="23"/>
      <c r="G2559" s="26"/>
    </row>
    <row r="2560" spans="3:7" x14ac:dyDescent="0.25">
      <c r="C2560" s="24"/>
      <c r="D2560" s="24"/>
      <c r="E2560" s="25"/>
      <c r="F2560" s="23"/>
      <c r="G2560" s="26"/>
    </row>
    <row r="2561" spans="3:7" x14ac:dyDescent="0.25">
      <c r="C2561" s="24"/>
      <c r="D2561" s="24"/>
      <c r="E2561" s="25"/>
      <c r="F2561" s="23"/>
      <c r="G2561" s="26"/>
    </row>
    <row r="2562" spans="3:7" x14ac:dyDescent="0.25">
      <c r="C2562" s="24"/>
      <c r="D2562" s="24"/>
      <c r="E2562" s="25"/>
      <c r="F2562" s="23"/>
      <c r="G2562" s="26"/>
    </row>
    <row r="2563" spans="3:7" x14ac:dyDescent="0.25">
      <c r="C2563" s="24"/>
      <c r="D2563" s="24"/>
      <c r="E2563" s="25"/>
      <c r="F2563" s="23"/>
      <c r="G2563" s="26"/>
    </row>
    <row r="2564" spans="3:7" x14ac:dyDescent="0.25">
      <c r="C2564" s="24"/>
      <c r="D2564" s="24"/>
      <c r="E2564" s="25"/>
      <c r="F2564" s="23"/>
      <c r="G2564" s="26"/>
    </row>
    <row r="2565" spans="3:7" x14ac:dyDescent="0.25">
      <c r="C2565" s="24"/>
      <c r="D2565" s="24"/>
      <c r="E2565" s="25"/>
      <c r="F2565" s="23"/>
      <c r="G2565" s="26"/>
    </row>
    <row r="2566" spans="3:7" x14ac:dyDescent="0.25">
      <c r="C2566" s="24"/>
      <c r="D2566" s="24"/>
      <c r="E2566" s="25"/>
      <c r="F2566" s="23"/>
      <c r="G2566" s="26"/>
    </row>
    <row r="2567" spans="3:7" x14ac:dyDescent="0.25">
      <c r="C2567" s="24"/>
      <c r="D2567" s="24"/>
      <c r="E2567" s="25"/>
      <c r="F2567" s="23"/>
      <c r="G2567" s="26"/>
    </row>
    <row r="2568" spans="3:7" x14ac:dyDescent="0.25">
      <c r="C2568" s="24"/>
      <c r="D2568" s="24"/>
      <c r="E2568" s="25"/>
      <c r="F2568" s="23"/>
      <c r="G2568" s="26"/>
    </row>
    <row r="2569" spans="3:7" x14ac:dyDescent="0.25">
      <c r="C2569" s="24"/>
      <c r="D2569" s="24"/>
      <c r="E2569" s="25"/>
      <c r="F2569" s="23"/>
      <c r="G2569" s="26"/>
    </row>
    <row r="2570" spans="3:7" x14ac:dyDescent="0.25">
      <c r="C2570" s="24"/>
      <c r="D2570" s="24"/>
      <c r="E2570" s="25"/>
      <c r="F2570" s="23"/>
      <c r="G2570" s="26"/>
    </row>
    <row r="2571" spans="3:7" x14ac:dyDescent="0.25">
      <c r="C2571" s="24"/>
      <c r="D2571" s="24"/>
      <c r="E2571" s="25"/>
      <c r="F2571" s="23"/>
      <c r="G2571" s="26"/>
    </row>
    <row r="2572" spans="3:7" x14ac:dyDescent="0.25">
      <c r="C2572" s="24"/>
      <c r="D2572" s="24"/>
      <c r="E2572" s="25"/>
      <c r="F2572" s="23"/>
      <c r="G2572" s="26"/>
    </row>
    <row r="2573" spans="3:7" x14ac:dyDescent="0.25">
      <c r="C2573" s="24"/>
      <c r="D2573" s="24"/>
      <c r="E2573" s="25"/>
      <c r="F2573" s="23"/>
      <c r="G2573" s="26"/>
    </row>
    <row r="2574" spans="3:7" x14ac:dyDescent="0.25">
      <c r="C2574" s="24"/>
      <c r="D2574" s="24"/>
      <c r="E2574" s="25"/>
      <c r="F2574" s="23"/>
      <c r="G2574" s="26"/>
    </row>
    <row r="2575" spans="3:7" x14ac:dyDescent="0.25">
      <c r="C2575" s="24"/>
      <c r="D2575" s="24"/>
      <c r="E2575" s="25"/>
      <c r="F2575" s="23"/>
      <c r="G2575" s="26"/>
    </row>
    <row r="2576" spans="3:7" x14ac:dyDescent="0.25">
      <c r="C2576" s="24"/>
      <c r="D2576" s="24"/>
      <c r="E2576" s="25"/>
      <c r="F2576" s="23"/>
      <c r="G2576" s="26"/>
    </row>
    <row r="2577" spans="3:7" x14ac:dyDescent="0.25">
      <c r="C2577" s="24"/>
      <c r="D2577" s="24"/>
      <c r="E2577" s="25"/>
      <c r="F2577" s="23"/>
      <c r="G2577" s="26"/>
    </row>
    <row r="2578" spans="3:7" x14ac:dyDescent="0.25">
      <c r="C2578" s="24"/>
      <c r="D2578" s="24"/>
      <c r="E2578" s="25"/>
      <c r="F2578" s="23"/>
      <c r="G2578" s="26"/>
    </row>
    <row r="2579" spans="3:7" x14ac:dyDescent="0.25">
      <c r="C2579" s="24"/>
      <c r="D2579" s="24"/>
      <c r="E2579" s="25"/>
      <c r="F2579" s="23"/>
      <c r="G2579" s="26"/>
    </row>
    <row r="2580" spans="3:7" x14ac:dyDescent="0.25">
      <c r="C2580" s="24"/>
      <c r="D2580" s="24"/>
      <c r="E2580" s="25"/>
      <c r="F2580" s="23"/>
      <c r="G2580" s="26"/>
    </row>
    <row r="2581" spans="3:7" x14ac:dyDescent="0.25">
      <c r="C2581" s="24"/>
      <c r="D2581" s="24"/>
      <c r="E2581" s="25"/>
      <c r="F2581" s="23"/>
      <c r="G2581" s="26"/>
    </row>
    <row r="2582" spans="3:7" x14ac:dyDescent="0.25">
      <c r="C2582" s="24"/>
      <c r="D2582" s="24"/>
      <c r="E2582" s="25"/>
      <c r="F2582" s="23"/>
      <c r="G2582" s="26"/>
    </row>
    <row r="2583" spans="3:7" x14ac:dyDescent="0.25">
      <c r="C2583" s="24"/>
      <c r="D2583" s="24"/>
      <c r="E2583" s="25"/>
      <c r="F2583" s="23"/>
      <c r="G2583" s="26"/>
    </row>
    <row r="2584" spans="3:7" x14ac:dyDescent="0.25">
      <c r="C2584" s="24"/>
      <c r="D2584" s="24"/>
      <c r="E2584" s="25"/>
      <c r="F2584" s="23"/>
      <c r="G2584" s="26"/>
    </row>
    <row r="2585" spans="3:7" x14ac:dyDescent="0.25">
      <c r="C2585" s="24"/>
      <c r="D2585" s="24"/>
      <c r="E2585" s="25"/>
      <c r="F2585" s="23"/>
      <c r="G2585" s="26"/>
    </row>
    <row r="2586" spans="3:7" x14ac:dyDescent="0.25">
      <c r="C2586" s="24"/>
      <c r="D2586" s="24"/>
      <c r="E2586" s="25"/>
      <c r="F2586" s="23"/>
      <c r="G2586" s="26"/>
    </row>
    <row r="2587" spans="3:7" x14ac:dyDescent="0.25">
      <c r="C2587" s="24"/>
      <c r="D2587" s="24"/>
      <c r="E2587" s="25"/>
      <c r="F2587" s="23"/>
      <c r="G2587" s="26"/>
    </row>
    <row r="2588" spans="3:7" x14ac:dyDescent="0.25">
      <c r="C2588" s="24"/>
      <c r="D2588" s="24"/>
      <c r="E2588" s="25"/>
      <c r="F2588" s="23"/>
      <c r="G2588" s="26"/>
    </row>
    <row r="2589" spans="3:7" x14ac:dyDescent="0.25">
      <c r="C2589" s="24"/>
      <c r="D2589" s="24"/>
      <c r="E2589" s="25"/>
      <c r="F2589" s="23"/>
      <c r="G2589" s="26"/>
    </row>
    <row r="2590" spans="3:7" x14ac:dyDescent="0.25">
      <c r="C2590" s="24"/>
      <c r="D2590" s="24"/>
      <c r="E2590" s="25"/>
      <c r="F2590" s="23"/>
      <c r="G2590" s="26"/>
    </row>
    <row r="2591" spans="3:7" x14ac:dyDescent="0.25">
      <c r="C2591" s="24"/>
      <c r="D2591" s="24"/>
      <c r="E2591" s="25"/>
      <c r="F2591" s="23"/>
      <c r="G2591" s="26"/>
    </row>
    <row r="2592" spans="3:7" x14ac:dyDescent="0.25">
      <c r="C2592" s="24"/>
      <c r="D2592" s="24"/>
      <c r="E2592" s="25"/>
      <c r="F2592" s="23"/>
      <c r="G2592" s="26"/>
    </row>
    <row r="2593" spans="3:7" x14ac:dyDescent="0.25">
      <c r="C2593" s="24"/>
      <c r="D2593" s="24"/>
      <c r="E2593" s="25"/>
      <c r="F2593" s="23"/>
      <c r="G2593" s="26"/>
    </row>
    <row r="2594" spans="3:7" x14ac:dyDescent="0.25">
      <c r="C2594" s="24"/>
      <c r="D2594" s="24"/>
      <c r="E2594" s="25"/>
      <c r="F2594" s="23"/>
      <c r="G2594" s="26"/>
    </row>
    <row r="2595" spans="3:7" x14ac:dyDescent="0.25">
      <c r="C2595" s="24"/>
      <c r="D2595" s="24"/>
      <c r="E2595" s="25"/>
      <c r="F2595" s="23"/>
      <c r="G2595" s="26"/>
    </row>
    <row r="2596" spans="3:7" x14ac:dyDescent="0.25">
      <c r="C2596" s="24"/>
      <c r="D2596" s="24"/>
      <c r="E2596" s="25"/>
      <c r="F2596" s="23"/>
      <c r="G2596" s="26"/>
    </row>
    <row r="2597" spans="3:7" x14ac:dyDescent="0.25">
      <c r="C2597" s="24"/>
      <c r="D2597" s="24"/>
      <c r="E2597" s="25"/>
      <c r="F2597" s="23"/>
      <c r="G2597" s="26"/>
    </row>
    <row r="2598" spans="3:7" x14ac:dyDescent="0.25">
      <c r="C2598" s="24"/>
      <c r="D2598" s="24"/>
      <c r="E2598" s="25"/>
      <c r="F2598" s="23"/>
      <c r="G2598" s="26"/>
    </row>
    <row r="2599" spans="3:7" x14ac:dyDescent="0.25">
      <c r="C2599" s="24"/>
      <c r="D2599" s="24"/>
      <c r="E2599" s="25"/>
      <c r="F2599" s="23"/>
      <c r="G2599" s="26"/>
    </row>
    <row r="2600" spans="3:7" x14ac:dyDescent="0.25">
      <c r="C2600" s="24"/>
      <c r="D2600" s="24"/>
      <c r="E2600" s="25"/>
      <c r="F2600" s="23"/>
      <c r="G2600" s="26"/>
    </row>
    <row r="2601" spans="3:7" x14ac:dyDescent="0.25">
      <c r="C2601" s="24"/>
      <c r="D2601" s="24"/>
      <c r="E2601" s="25"/>
      <c r="F2601" s="23"/>
      <c r="G2601" s="26"/>
    </row>
    <row r="2602" spans="3:7" x14ac:dyDescent="0.25">
      <c r="C2602" s="24"/>
      <c r="D2602" s="24"/>
      <c r="E2602" s="25"/>
      <c r="F2602" s="23"/>
      <c r="G2602" s="26"/>
    </row>
    <row r="2603" spans="3:7" x14ac:dyDescent="0.25">
      <c r="C2603" s="24"/>
      <c r="D2603" s="24"/>
      <c r="E2603" s="25"/>
      <c r="F2603" s="23"/>
      <c r="G2603" s="26"/>
    </row>
    <row r="2604" spans="3:7" x14ac:dyDescent="0.25">
      <c r="C2604" s="24"/>
      <c r="D2604" s="24"/>
      <c r="E2604" s="25"/>
      <c r="F2604" s="23"/>
      <c r="G2604" s="26"/>
    </row>
    <row r="2605" spans="3:7" x14ac:dyDescent="0.25">
      <c r="C2605" s="24"/>
      <c r="D2605" s="24"/>
      <c r="E2605" s="25"/>
      <c r="F2605" s="23"/>
      <c r="G2605" s="26"/>
    </row>
    <row r="2606" spans="3:7" x14ac:dyDescent="0.25">
      <c r="C2606" s="24"/>
      <c r="D2606" s="24"/>
      <c r="E2606" s="25"/>
      <c r="F2606" s="23"/>
      <c r="G2606" s="26"/>
    </row>
    <row r="2607" spans="3:7" x14ac:dyDescent="0.25">
      <c r="C2607" s="24"/>
      <c r="D2607" s="24"/>
      <c r="E2607" s="25"/>
      <c r="F2607" s="23"/>
      <c r="G2607" s="26"/>
    </row>
    <row r="2608" spans="3:7" x14ac:dyDescent="0.25">
      <c r="C2608" s="24"/>
      <c r="D2608" s="24"/>
      <c r="E2608" s="25"/>
      <c r="F2608" s="23"/>
      <c r="G2608" s="26"/>
    </row>
    <row r="2609" spans="3:7" x14ac:dyDescent="0.25">
      <c r="C2609" s="24"/>
      <c r="D2609" s="24"/>
      <c r="E2609" s="25"/>
      <c r="F2609" s="23"/>
      <c r="G2609" s="26"/>
    </row>
    <row r="2610" spans="3:7" x14ac:dyDescent="0.25">
      <c r="C2610" s="24"/>
      <c r="D2610" s="24"/>
      <c r="E2610" s="25"/>
      <c r="F2610" s="23"/>
      <c r="G2610" s="26"/>
    </row>
    <row r="2611" spans="3:7" x14ac:dyDescent="0.25">
      <c r="C2611" s="24"/>
      <c r="D2611" s="24"/>
      <c r="E2611" s="25"/>
      <c r="F2611" s="23"/>
      <c r="G2611" s="26"/>
    </row>
    <row r="2612" spans="3:7" x14ac:dyDescent="0.25">
      <c r="C2612" s="24"/>
      <c r="D2612" s="24"/>
      <c r="E2612" s="25"/>
      <c r="F2612" s="23"/>
      <c r="G2612" s="26"/>
    </row>
    <row r="2613" spans="3:7" x14ac:dyDescent="0.25">
      <c r="C2613" s="24"/>
      <c r="D2613" s="24"/>
      <c r="E2613" s="25"/>
      <c r="F2613" s="23"/>
      <c r="G2613" s="26"/>
    </row>
    <row r="2614" spans="3:7" x14ac:dyDescent="0.25">
      <c r="C2614" s="24"/>
      <c r="D2614" s="24"/>
      <c r="E2614" s="25"/>
      <c r="F2614" s="23"/>
      <c r="G2614" s="26"/>
    </row>
    <row r="2615" spans="3:7" x14ac:dyDescent="0.25">
      <c r="C2615" s="24"/>
      <c r="D2615" s="24"/>
      <c r="E2615" s="25"/>
      <c r="F2615" s="23"/>
      <c r="G2615" s="26"/>
    </row>
    <row r="2616" spans="3:7" x14ac:dyDescent="0.25">
      <c r="C2616" s="24"/>
      <c r="D2616" s="24"/>
      <c r="E2616" s="25"/>
      <c r="F2616" s="23"/>
      <c r="G2616" s="26"/>
    </row>
    <row r="2617" spans="3:7" x14ac:dyDescent="0.25">
      <c r="C2617" s="24"/>
      <c r="D2617" s="24"/>
      <c r="E2617" s="25"/>
      <c r="F2617" s="23"/>
      <c r="G2617" s="26"/>
    </row>
    <row r="2618" spans="3:7" x14ac:dyDescent="0.25">
      <c r="C2618" s="24"/>
      <c r="D2618" s="24"/>
      <c r="E2618" s="25"/>
      <c r="F2618" s="23"/>
      <c r="G2618" s="26"/>
    </row>
    <row r="2619" spans="3:7" x14ac:dyDescent="0.25">
      <c r="C2619" s="24"/>
      <c r="D2619" s="24"/>
      <c r="E2619" s="25"/>
      <c r="F2619" s="23"/>
      <c r="G2619" s="26"/>
    </row>
    <row r="2620" spans="3:7" x14ac:dyDescent="0.25">
      <c r="C2620" s="24"/>
      <c r="D2620" s="24"/>
      <c r="E2620" s="25"/>
      <c r="F2620" s="23"/>
      <c r="G2620" s="26"/>
    </row>
    <row r="2621" spans="3:7" x14ac:dyDescent="0.25">
      <c r="C2621" s="24"/>
      <c r="D2621" s="24"/>
      <c r="E2621" s="25"/>
      <c r="F2621" s="23"/>
      <c r="G2621" s="26"/>
    </row>
    <row r="2622" spans="3:7" x14ac:dyDescent="0.25">
      <c r="C2622" s="24"/>
      <c r="D2622" s="24"/>
      <c r="E2622" s="25"/>
      <c r="F2622" s="23"/>
      <c r="G2622" s="26"/>
    </row>
    <row r="2623" spans="3:7" x14ac:dyDescent="0.25">
      <c r="C2623" s="24"/>
      <c r="D2623" s="24"/>
      <c r="E2623" s="25"/>
      <c r="F2623" s="23"/>
      <c r="G2623" s="26"/>
    </row>
    <row r="2624" spans="3:7" x14ac:dyDescent="0.25">
      <c r="C2624" s="24"/>
      <c r="D2624" s="24"/>
      <c r="E2624" s="25"/>
      <c r="F2624" s="23"/>
      <c r="G2624" s="26"/>
    </row>
    <row r="2625" spans="3:7" x14ac:dyDescent="0.25">
      <c r="C2625" s="24"/>
      <c r="D2625" s="24"/>
      <c r="E2625" s="25"/>
      <c r="F2625" s="23"/>
      <c r="G2625" s="26"/>
    </row>
    <row r="2626" spans="3:7" x14ac:dyDescent="0.25">
      <c r="C2626" s="24"/>
      <c r="D2626" s="24"/>
      <c r="E2626" s="25"/>
      <c r="F2626" s="23"/>
      <c r="G2626" s="26"/>
    </row>
    <row r="2627" spans="3:7" x14ac:dyDescent="0.25">
      <c r="C2627" s="24"/>
      <c r="D2627" s="24"/>
      <c r="E2627" s="25"/>
      <c r="F2627" s="23"/>
      <c r="G2627" s="26"/>
    </row>
    <row r="2628" spans="3:7" x14ac:dyDescent="0.25">
      <c r="C2628" s="24"/>
      <c r="D2628" s="24"/>
      <c r="E2628" s="25"/>
      <c r="F2628" s="23"/>
      <c r="G2628" s="26"/>
    </row>
    <row r="2629" spans="3:7" x14ac:dyDescent="0.25">
      <c r="C2629" s="24"/>
      <c r="D2629" s="24"/>
      <c r="E2629" s="25"/>
      <c r="F2629" s="23"/>
      <c r="G2629" s="26"/>
    </row>
    <row r="2630" spans="3:7" x14ac:dyDescent="0.25">
      <c r="C2630" s="24"/>
      <c r="D2630" s="24"/>
      <c r="E2630" s="25"/>
      <c r="F2630" s="23"/>
      <c r="G2630" s="26"/>
    </row>
    <row r="2631" spans="3:7" x14ac:dyDescent="0.25">
      <c r="C2631" s="24"/>
      <c r="D2631" s="24"/>
      <c r="E2631" s="25"/>
      <c r="F2631" s="23"/>
      <c r="G2631" s="26"/>
    </row>
    <row r="2632" spans="3:7" x14ac:dyDescent="0.25">
      <c r="C2632" s="24"/>
      <c r="D2632" s="24"/>
      <c r="E2632" s="25"/>
      <c r="F2632" s="23"/>
      <c r="G2632" s="26"/>
    </row>
    <row r="2633" spans="3:7" x14ac:dyDescent="0.25">
      <c r="C2633" s="24"/>
      <c r="D2633" s="24"/>
      <c r="E2633" s="25"/>
      <c r="F2633" s="23"/>
      <c r="G2633" s="26"/>
    </row>
    <row r="2634" spans="3:7" x14ac:dyDescent="0.25">
      <c r="C2634" s="24"/>
      <c r="D2634" s="24"/>
      <c r="E2634" s="25"/>
      <c r="F2634" s="23"/>
      <c r="G2634" s="26"/>
    </row>
    <row r="2635" spans="3:7" x14ac:dyDescent="0.25">
      <c r="C2635" s="24"/>
      <c r="D2635" s="24"/>
      <c r="E2635" s="25"/>
      <c r="F2635" s="23"/>
      <c r="G2635" s="26"/>
    </row>
    <row r="2636" spans="3:7" x14ac:dyDescent="0.25">
      <c r="C2636" s="24"/>
      <c r="D2636" s="24"/>
      <c r="E2636" s="25"/>
      <c r="F2636" s="23"/>
      <c r="G2636" s="26"/>
    </row>
    <row r="2637" spans="3:7" x14ac:dyDescent="0.25">
      <c r="C2637" s="24"/>
      <c r="D2637" s="24"/>
      <c r="E2637" s="25"/>
      <c r="F2637" s="23"/>
      <c r="G2637" s="26"/>
    </row>
    <row r="2638" spans="3:7" x14ac:dyDescent="0.25">
      <c r="C2638" s="24"/>
      <c r="D2638" s="24"/>
      <c r="E2638" s="25"/>
      <c r="F2638" s="23"/>
      <c r="G2638" s="26"/>
    </row>
    <row r="2639" spans="3:7" x14ac:dyDescent="0.25">
      <c r="C2639" s="24"/>
      <c r="D2639" s="24"/>
      <c r="E2639" s="25"/>
      <c r="F2639" s="23"/>
      <c r="G2639" s="26"/>
    </row>
    <row r="2640" spans="3:7" x14ac:dyDescent="0.25">
      <c r="C2640" s="24"/>
      <c r="D2640" s="24"/>
      <c r="E2640" s="25"/>
      <c r="F2640" s="23"/>
      <c r="G2640" s="26"/>
    </row>
    <row r="2641" spans="3:7" x14ac:dyDescent="0.25">
      <c r="C2641" s="24"/>
      <c r="D2641" s="24"/>
      <c r="E2641" s="25"/>
      <c r="F2641" s="23"/>
      <c r="G2641" s="26"/>
    </row>
    <row r="2642" spans="3:7" x14ac:dyDescent="0.25">
      <c r="C2642" s="24"/>
      <c r="D2642" s="24"/>
      <c r="E2642" s="25"/>
      <c r="F2642" s="23"/>
      <c r="G2642" s="26"/>
    </row>
    <row r="2643" spans="3:7" x14ac:dyDescent="0.25">
      <c r="C2643" s="24"/>
      <c r="D2643" s="24"/>
      <c r="E2643" s="25"/>
      <c r="F2643" s="23"/>
      <c r="G2643" s="26"/>
    </row>
    <row r="2644" spans="3:7" x14ac:dyDescent="0.25">
      <c r="C2644" s="24"/>
      <c r="D2644" s="24"/>
      <c r="E2644" s="25"/>
      <c r="F2644" s="23"/>
      <c r="G2644" s="26"/>
    </row>
    <row r="2645" spans="3:7" x14ac:dyDescent="0.25">
      <c r="C2645" s="24"/>
      <c r="D2645" s="24"/>
      <c r="E2645" s="25"/>
      <c r="F2645" s="23"/>
      <c r="G2645" s="26"/>
    </row>
    <row r="2646" spans="3:7" x14ac:dyDescent="0.25">
      <c r="C2646" s="24"/>
      <c r="D2646" s="24"/>
      <c r="E2646" s="25"/>
      <c r="F2646" s="23"/>
      <c r="G2646" s="26"/>
    </row>
    <row r="2647" spans="3:7" x14ac:dyDescent="0.25">
      <c r="C2647" s="24"/>
      <c r="D2647" s="24"/>
      <c r="E2647" s="25"/>
      <c r="F2647" s="23"/>
      <c r="G2647" s="26"/>
    </row>
    <row r="2648" spans="3:7" x14ac:dyDescent="0.25">
      <c r="C2648" s="24"/>
      <c r="D2648" s="24"/>
      <c r="E2648" s="25"/>
      <c r="F2648" s="23"/>
      <c r="G2648" s="26"/>
    </row>
    <row r="2649" spans="3:7" x14ac:dyDescent="0.25">
      <c r="C2649" s="24"/>
      <c r="D2649" s="24"/>
      <c r="E2649" s="25"/>
      <c r="F2649" s="23"/>
      <c r="G2649" s="26"/>
    </row>
    <row r="2650" spans="3:7" x14ac:dyDescent="0.25">
      <c r="C2650" s="24"/>
      <c r="D2650" s="24"/>
      <c r="E2650" s="25"/>
      <c r="F2650" s="23"/>
      <c r="G2650" s="26"/>
    </row>
    <row r="2651" spans="3:7" x14ac:dyDescent="0.25">
      <c r="C2651" s="24"/>
      <c r="D2651" s="24"/>
      <c r="E2651" s="25"/>
      <c r="F2651" s="23"/>
      <c r="G2651" s="26"/>
    </row>
    <row r="2652" spans="3:7" x14ac:dyDescent="0.25">
      <c r="C2652" s="24"/>
      <c r="D2652" s="24"/>
      <c r="E2652" s="25"/>
      <c r="F2652" s="23"/>
      <c r="G2652" s="26"/>
    </row>
    <row r="2653" spans="3:7" x14ac:dyDescent="0.25">
      <c r="C2653" s="24"/>
      <c r="D2653" s="24"/>
      <c r="E2653" s="25"/>
      <c r="F2653" s="23"/>
      <c r="G2653" s="26"/>
    </row>
    <row r="2654" spans="3:7" x14ac:dyDescent="0.25">
      <c r="C2654" s="24"/>
      <c r="D2654" s="24"/>
      <c r="E2654" s="25"/>
      <c r="F2654" s="23"/>
      <c r="G2654" s="26"/>
    </row>
    <row r="2655" spans="3:7" x14ac:dyDescent="0.25">
      <c r="C2655" s="24"/>
      <c r="D2655" s="24"/>
      <c r="E2655" s="25"/>
      <c r="F2655" s="23"/>
      <c r="G2655" s="26"/>
    </row>
    <row r="2656" spans="3:7" x14ac:dyDescent="0.25">
      <c r="C2656" s="24"/>
      <c r="D2656" s="24"/>
      <c r="E2656" s="25"/>
      <c r="F2656" s="23"/>
      <c r="G2656" s="26"/>
    </row>
    <row r="2657" spans="3:7" x14ac:dyDescent="0.25">
      <c r="C2657" s="24"/>
      <c r="D2657" s="24"/>
      <c r="E2657" s="25"/>
      <c r="F2657" s="23"/>
      <c r="G2657" s="26"/>
    </row>
    <row r="2658" spans="3:7" x14ac:dyDescent="0.25">
      <c r="C2658" s="24"/>
      <c r="D2658" s="24"/>
      <c r="E2658" s="25"/>
      <c r="F2658" s="23"/>
      <c r="G2658" s="26"/>
    </row>
    <row r="2659" spans="3:7" x14ac:dyDescent="0.25">
      <c r="C2659" s="24"/>
      <c r="D2659" s="24"/>
      <c r="E2659" s="25"/>
      <c r="F2659" s="23"/>
      <c r="G2659" s="26"/>
    </row>
    <row r="2660" spans="3:7" x14ac:dyDescent="0.25">
      <c r="C2660" s="24"/>
      <c r="D2660" s="24"/>
      <c r="E2660" s="25"/>
      <c r="F2660" s="23"/>
      <c r="G2660" s="26"/>
    </row>
    <row r="2661" spans="3:7" x14ac:dyDescent="0.25">
      <c r="C2661" s="24"/>
      <c r="D2661" s="24"/>
      <c r="E2661" s="25"/>
      <c r="F2661" s="23"/>
      <c r="G2661" s="26"/>
    </row>
    <row r="2662" spans="3:7" x14ac:dyDescent="0.25">
      <c r="C2662" s="24"/>
      <c r="D2662" s="24"/>
      <c r="E2662" s="25"/>
      <c r="F2662" s="23"/>
      <c r="G2662" s="26"/>
    </row>
    <row r="2663" spans="3:7" x14ac:dyDescent="0.25">
      <c r="C2663" s="24"/>
      <c r="D2663" s="24"/>
      <c r="E2663" s="25"/>
      <c r="F2663" s="23"/>
      <c r="G2663" s="26"/>
    </row>
    <row r="2664" spans="3:7" x14ac:dyDescent="0.25">
      <c r="C2664" s="24"/>
      <c r="D2664" s="24"/>
      <c r="E2664" s="25"/>
      <c r="F2664" s="23"/>
      <c r="G2664" s="26"/>
    </row>
    <row r="2665" spans="3:7" x14ac:dyDescent="0.25">
      <c r="C2665" s="24"/>
      <c r="D2665" s="24"/>
      <c r="E2665" s="25"/>
      <c r="F2665" s="23"/>
      <c r="G2665" s="26"/>
    </row>
    <row r="2666" spans="3:7" x14ac:dyDescent="0.25">
      <c r="C2666" s="24"/>
      <c r="D2666" s="24"/>
      <c r="E2666" s="25"/>
      <c r="F2666" s="23"/>
      <c r="G2666" s="26"/>
    </row>
    <row r="2667" spans="3:7" x14ac:dyDescent="0.25">
      <c r="C2667" s="24"/>
      <c r="D2667" s="24"/>
      <c r="E2667" s="25"/>
      <c r="F2667" s="23"/>
      <c r="G2667" s="26"/>
    </row>
    <row r="2668" spans="3:7" x14ac:dyDescent="0.25">
      <c r="C2668" s="24"/>
      <c r="D2668" s="24"/>
      <c r="E2668" s="25"/>
      <c r="F2668" s="23"/>
      <c r="G2668" s="26"/>
    </row>
    <row r="2669" spans="3:7" x14ac:dyDescent="0.25">
      <c r="C2669" s="24"/>
      <c r="D2669" s="24"/>
      <c r="E2669" s="25"/>
      <c r="F2669" s="23"/>
      <c r="G2669" s="26"/>
    </row>
    <row r="2670" spans="3:7" x14ac:dyDescent="0.25">
      <c r="C2670" s="24"/>
      <c r="D2670" s="24"/>
      <c r="E2670" s="25"/>
      <c r="F2670" s="23"/>
      <c r="G2670" s="26"/>
    </row>
    <row r="2671" spans="3:7" x14ac:dyDescent="0.25">
      <c r="C2671" s="24"/>
      <c r="D2671" s="24"/>
      <c r="E2671" s="25"/>
      <c r="F2671" s="23"/>
      <c r="G2671" s="26"/>
    </row>
    <row r="2672" spans="3:7" x14ac:dyDescent="0.25">
      <c r="C2672" s="24"/>
      <c r="D2672" s="24"/>
      <c r="E2672" s="25"/>
      <c r="F2672" s="23"/>
      <c r="G2672" s="26"/>
    </row>
    <row r="2673" spans="3:7" x14ac:dyDescent="0.25">
      <c r="C2673" s="24"/>
      <c r="D2673" s="24"/>
      <c r="E2673" s="25"/>
      <c r="F2673" s="23"/>
      <c r="G2673" s="26"/>
    </row>
    <row r="2674" spans="3:7" x14ac:dyDescent="0.25">
      <c r="C2674" s="24"/>
      <c r="D2674" s="24"/>
      <c r="E2674" s="25"/>
      <c r="F2674" s="23"/>
      <c r="G2674" s="26"/>
    </row>
    <row r="2675" spans="3:7" x14ac:dyDescent="0.25">
      <c r="C2675" s="24"/>
      <c r="D2675" s="24"/>
      <c r="E2675" s="25"/>
      <c r="F2675" s="23"/>
      <c r="G2675" s="26"/>
    </row>
    <row r="2676" spans="3:7" x14ac:dyDescent="0.25">
      <c r="C2676" s="24"/>
      <c r="D2676" s="24"/>
      <c r="E2676" s="25"/>
      <c r="F2676" s="23"/>
      <c r="G2676" s="26"/>
    </row>
    <row r="2677" spans="3:7" x14ac:dyDescent="0.25">
      <c r="C2677" s="24"/>
      <c r="D2677" s="24"/>
      <c r="E2677" s="25"/>
      <c r="F2677" s="23"/>
      <c r="G2677" s="26"/>
    </row>
    <row r="2678" spans="3:7" x14ac:dyDescent="0.25">
      <c r="C2678" s="24"/>
      <c r="D2678" s="24"/>
      <c r="E2678" s="25"/>
      <c r="F2678" s="23"/>
      <c r="G2678" s="26"/>
    </row>
    <row r="2679" spans="3:7" x14ac:dyDescent="0.25">
      <c r="C2679" s="24"/>
      <c r="D2679" s="24"/>
      <c r="E2679" s="25"/>
      <c r="F2679" s="23"/>
      <c r="G2679" s="26"/>
    </row>
    <row r="2680" spans="3:7" x14ac:dyDescent="0.25">
      <c r="C2680" s="24"/>
      <c r="D2680" s="24"/>
      <c r="E2680" s="25"/>
      <c r="F2680" s="23"/>
      <c r="G2680" s="26"/>
    </row>
    <row r="2681" spans="3:7" x14ac:dyDescent="0.25">
      <c r="C2681" s="24"/>
      <c r="D2681" s="24"/>
      <c r="E2681" s="25"/>
      <c r="F2681" s="23"/>
      <c r="G2681" s="26"/>
    </row>
    <row r="2682" spans="3:7" x14ac:dyDescent="0.25">
      <c r="C2682" s="24"/>
      <c r="D2682" s="24"/>
      <c r="E2682" s="25"/>
      <c r="F2682" s="23"/>
      <c r="G2682" s="26"/>
    </row>
    <row r="2683" spans="3:7" x14ac:dyDescent="0.25">
      <c r="C2683" s="24"/>
      <c r="D2683" s="24"/>
      <c r="E2683" s="25"/>
      <c r="F2683" s="23"/>
      <c r="G2683" s="26"/>
    </row>
    <row r="2684" spans="3:7" x14ac:dyDescent="0.25">
      <c r="C2684" s="24"/>
      <c r="D2684" s="24"/>
      <c r="E2684" s="25"/>
      <c r="F2684" s="23"/>
      <c r="G2684" s="26"/>
    </row>
    <row r="2685" spans="3:7" x14ac:dyDescent="0.25">
      <c r="C2685" s="24"/>
      <c r="D2685" s="24"/>
      <c r="E2685" s="25"/>
      <c r="F2685" s="23"/>
      <c r="G2685" s="26"/>
    </row>
    <row r="2686" spans="3:7" x14ac:dyDescent="0.25">
      <c r="C2686" s="24"/>
      <c r="D2686" s="24"/>
      <c r="E2686" s="25"/>
      <c r="F2686" s="23"/>
      <c r="G2686" s="26"/>
    </row>
    <row r="2687" spans="3:7" x14ac:dyDescent="0.25">
      <c r="C2687" s="24"/>
      <c r="D2687" s="24"/>
      <c r="E2687" s="25"/>
      <c r="F2687" s="23"/>
      <c r="G2687" s="26"/>
    </row>
    <row r="2688" spans="3:7" x14ac:dyDescent="0.25">
      <c r="C2688" s="24"/>
      <c r="D2688" s="24"/>
      <c r="E2688" s="25"/>
      <c r="F2688" s="23"/>
      <c r="G2688" s="26"/>
    </row>
    <row r="2689" spans="3:7" x14ac:dyDescent="0.25">
      <c r="C2689" s="24"/>
      <c r="D2689" s="24"/>
      <c r="E2689" s="25"/>
      <c r="F2689" s="23"/>
      <c r="G2689" s="26"/>
    </row>
    <row r="2690" spans="3:7" x14ac:dyDescent="0.25">
      <c r="C2690" s="24"/>
      <c r="D2690" s="24"/>
      <c r="E2690" s="25"/>
      <c r="F2690" s="23"/>
      <c r="G2690" s="26"/>
    </row>
    <row r="2691" spans="3:7" x14ac:dyDescent="0.25">
      <c r="C2691" s="24"/>
      <c r="D2691" s="24"/>
      <c r="E2691" s="25"/>
      <c r="F2691" s="23"/>
      <c r="G2691" s="26"/>
    </row>
    <row r="2692" spans="3:7" x14ac:dyDescent="0.25">
      <c r="C2692" s="24"/>
      <c r="D2692" s="24"/>
      <c r="E2692" s="25"/>
      <c r="F2692" s="23"/>
      <c r="G2692" s="26"/>
    </row>
    <row r="2693" spans="3:7" x14ac:dyDescent="0.25">
      <c r="C2693" s="24"/>
      <c r="D2693" s="24"/>
      <c r="E2693" s="25"/>
      <c r="F2693" s="23"/>
      <c r="G2693" s="26"/>
    </row>
    <row r="2694" spans="3:7" x14ac:dyDescent="0.25">
      <c r="C2694" s="24"/>
      <c r="D2694" s="24"/>
      <c r="E2694" s="25"/>
      <c r="F2694" s="23"/>
      <c r="G2694" s="26"/>
    </row>
    <row r="2695" spans="3:7" x14ac:dyDescent="0.25">
      <c r="C2695" s="24"/>
      <c r="D2695" s="24"/>
      <c r="E2695" s="25"/>
      <c r="F2695" s="23"/>
      <c r="G2695" s="26"/>
    </row>
    <row r="2696" spans="3:7" x14ac:dyDescent="0.25">
      <c r="C2696" s="24"/>
      <c r="D2696" s="24"/>
      <c r="E2696" s="25"/>
      <c r="F2696" s="23"/>
      <c r="G2696" s="26"/>
    </row>
    <row r="2697" spans="3:7" x14ac:dyDescent="0.25">
      <c r="C2697" s="24"/>
      <c r="D2697" s="24"/>
      <c r="E2697" s="25"/>
      <c r="F2697" s="23"/>
      <c r="G2697" s="26"/>
    </row>
    <row r="2698" spans="3:7" x14ac:dyDescent="0.25">
      <c r="C2698" s="24"/>
      <c r="D2698" s="24"/>
      <c r="E2698" s="25"/>
      <c r="F2698" s="23"/>
      <c r="G2698" s="26"/>
    </row>
    <row r="2699" spans="3:7" x14ac:dyDescent="0.25">
      <c r="C2699" s="24"/>
      <c r="D2699" s="24"/>
      <c r="E2699" s="25"/>
      <c r="F2699" s="23"/>
      <c r="G2699" s="26"/>
    </row>
    <row r="2700" spans="3:7" x14ac:dyDescent="0.25">
      <c r="C2700" s="24"/>
      <c r="D2700" s="24"/>
      <c r="E2700" s="25"/>
      <c r="F2700" s="23"/>
      <c r="G2700" s="26"/>
    </row>
    <row r="2701" spans="3:7" x14ac:dyDescent="0.25">
      <c r="C2701" s="24"/>
      <c r="D2701" s="24"/>
      <c r="E2701" s="25"/>
      <c r="F2701" s="23"/>
      <c r="G2701" s="26"/>
    </row>
    <row r="2702" spans="3:7" x14ac:dyDescent="0.25">
      <c r="C2702" s="24"/>
      <c r="D2702" s="24"/>
      <c r="E2702" s="25"/>
      <c r="F2702" s="23"/>
      <c r="G2702" s="26"/>
    </row>
    <row r="2703" spans="3:7" x14ac:dyDescent="0.25">
      <c r="C2703" s="24"/>
      <c r="D2703" s="24"/>
      <c r="E2703" s="25"/>
      <c r="F2703" s="23"/>
      <c r="G2703" s="26"/>
    </row>
    <row r="2704" spans="3:7" x14ac:dyDescent="0.25">
      <c r="C2704" s="24"/>
      <c r="D2704" s="24"/>
      <c r="E2704" s="25"/>
      <c r="F2704" s="23"/>
      <c r="G2704" s="26"/>
    </row>
    <row r="2705" spans="3:7" x14ac:dyDescent="0.25">
      <c r="C2705" s="24"/>
      <c r="D2705" s="24"/>
      <c r="E2705" s="25"/>
      <c r="F2705" s="23"/>
      <c r="G2705" s="26"/>
    </row>
    <row r="2706" spans="3:7" x14ac:dyDescent="0.25">
      <c r="C2706" s="24"/>
      <c r="D2706" s="24"/>
      <c r="E2706" s="25"/>
      <c r="F2706" s="23"/>
      <c r="G2706" s="26"/>
    </row>
    <row r="2707" spans="3:7" x14ac:dyDescent="0.25">
      <c r="C2707" s="24"/>
      <c r="D2707" s="24"/>
      <c r="E2707" s="25"/>
      <c r="F2707" s="23"/>
      <c r="G2707" s="26"/>
    </row>
    <row r="2708" spans="3:7" x14ac:dyDescent="0.25">
      <c r="C2708" s="24"/>
      <c r="D2708" s="24"/>
      <c r="E2708" s="25"/>
      <c r="F2708" s="23"/>
      <c r="G2708" s="26"/>
    </row>
    <row r="2709" spans="3:7" x14ac:dyDescent="0.25">
      <c r="C2709" s="24"/>
      <c r="D2709" s="24"/>
      <c r="E2709" s="25"/>
      <c r="F2709" s="23"/>
      <c r="G2709" s="26"/>
    </row>
    <row r="2710" spans="3:7" x14ac:dyDescent="0.25">
      <c r="C2710" s="24"/>
      <c r="D2710" s="24"/>
      <c r="E2710" s="25"/>
      <c r="F2710" s="23"/>
      <c r="G2710" s="26"/>
    </row>
    <row r="2711" spans="3:7" x14ac:dyDescent="0.25">
      <c r="C2711" s="24"/>
      <c r="D2711" s="24"/>
      <c r="E2711" s="25"/>
      <c r="F2711" s="23"/>
      <c r="G2711" s="26"/>
    </row>
    <row r="2712" spans="3:7" x14ac:dyDescent="0.25">
      <c r="C2712" s="24"/>
      <c r="D2712" s="24"/>
      <c r="E2712" s="25"/>
      <c r="F2712" s="23"/>
      <c r="G2712" s="26"/>
    </row>
    <row r="2713" spans="3:7" x14ac:dyDescent="0.25">
      <c r="C2713" s="24"/>
      <c r="D2713" s="24"/>
      <c r="E2713" s="25"/>
      <c r="F2713" s="23"/>
      <c r="G2713" s="26"/>
    </row>
    <row r="2714" spans="3:7" x14ac:dyDescent="0.25">
      <c r="C2714" s="24"/>
      <c r="D2714" s="24"/>
      <c r="E2714" s="25"/>
      <c r="F2714" s="23"/>
      <c r="G2714" s="26"/>
    </row>
    <row r="2715" spans="3:7" x14ac:dyDescent="0.25">
      <c r="C2715" s="24"/>
      <c r="D2715" s="24"/>
      <c r="E2715" s="25"/>
      <c r="F2715" s="23"/>
      <c r="G2715" s="26"/>
    </row>
    <row r="2716" spans="3:7" x14ac:dyDescent="0.25">
      <c r="C2716" s="24"/>
      <c r="D2716" s="24"/>
      <c r="E2716" s="25"/>
      <c r="F2716" s="23"/>
      <c r="G2716" s="26"/>
    </row>
    <row r="2717" spans="3:7" x14ac:dyDescent="0.25">
      <c r="C2717" s="24"/>
      <c r="D2717" s="24"/>
      <c r="E2717" s="25"/>
      <c r="F2717" s="23"/>
      <c r="G2717" s="26"/>
    </row>
    <row r="2718" spans="3:7" x14ac:dyDescent="0.25">
      <c r="C2718" s="24"/>
      <c r="D2718" s="24"/>
      <c r="E2718" s="25"/>
      <c r="F2718" s="23"/>
      <c r="G2718" s="26"/>
    </row>
    <row r="2719" spans="3:7" x14ac:dyDescent="0.25">
      <c r="C2719" s="24"/>
      <c r="D2719" s="24"/>
      <c r="E2719" s="25"/>
      <c r="F2719" s="23"/>
      <c r="G2719" s="26"/>
    </row>
    <row r="2720" spans="3:7" x14ac:dyDescent="0.25">
      <c r="C2720" s="24"/>
      <c r="D2720" s="24"/>
      <c r="E2720" s="25"/>
      <c r="F2720" s="23"/>
      <c r="G2720" s="26"/>
    </row>
    <row r="2721" spans="3:7" x14ac:dyDescent="0.25">
      <c r="C2721" s="24"/>
      <c r="D2721" s="24"/>
      <c r="E2721" s="25"/>
      <c r="F2721" s="23"/>
      <c r="G2721" s="26"/>
    </row>
    <row r="2722" spans="3:7" x14ac:dyDescent="0.25">
      <c r="C2722" s="24"/>
      <c r="D2722" s="24"/>
      <c r="E2722" s="25"/>
      <c r="F2722" s="23"/>
      <c r="G2722" s="26"/>
    </row>
    <row r="2723" spans="3:7" x14ac:dyDescent="0.25">
      <c r="C2723" s="24"/>
      <c r="D2723" s="24"/>
      <c r="E2723" s="25"/>
      <c r="F2723" s="23"/>
      <c r="G2723" s="26"/>
    </row>
    <row r="2724" spans="3:7" x14ac:dyDescent="0.25">
      <c r="C2724" s="24"/>
      <c r="D2724" s="24"/>
      <c r="E2724" s="25"/>
      <c r="F2724" s="23"/>
      <c r="G2724" s="26"/>
    </row>
    <row r="2725" spans="3:7" x14ac:dyDescent="0.25">
      <c r="C2725" s="24"/>
      <c r="D2725" s="24"/>
      <c r="E2725" s="25"/>
      <c r="F2725" s="23"/>
      <c r="G2725" s="26"/>
    </row>
    <row r="2726" spans="3:7" x14ac:dyDescent="0.25">
      <c r="C2726" s="24"/>
      <c r="D2726" s="24"/>
      <c r="E2726" s="25"/>
      <c r="F2726" s="23"/>
      <c r="G2726" s="26"/>
    </row>
    <row r="2727" spans="3:7" x14ac:dyDescent="0.25">
      <c r="C2727" s="24"/>
      <c r="D2727" s="24"/>
      <c r="E2727" s="25"/>
      <c r="F2727" s="23"/>
      <c r="G2727" s="26"/>
    </row>
    <row r="2728" spans="3:7" x14ac:dyDescent="0.25">
      <c r="C2728" s="24"/>
      <c r="D2728" s="24"/>
      <c r="E2728" s="25"/>
      <c r="F2728" s="23"/>
      <c r="G2728" s="26"/>
    </row>
    <row r="2729" spans="3:7" x14ac:dyDescent="0.25">
      <c r="C2729" s="24"/>
      <c r="D2729" s="24"/>
      <c r="E2729" s="25"/>
      <c r="F2729" s="23"/>
      <c r="G2729" s="26"/>
    </row>
    <row r="2730" spans="3:7" x14ac:dyDescent="0.25">
      <c r="C2730" s="24"/>
      <c r="D2730" s="24"/>
      <c r="E2730" s="25"/>
      <c r="F2730" s="23"/>
      <c r="G2730" s="26"/>
    </row>
    <row r="2731" spans="3:7" x14ac:dyDescent="0.25">
      <c r="C2731" s="24"/>
      <c r="D2731" s="24"/>
      <c r="E2731" s="25"/>
      <c r="F2731" s="23"/>
      <c r="G2731" s="26"/>
    </row>
    <row r="2732" spans="3:7" x14ac:dyDescent="0.25">
      <c r="C2732" s="24"/>
      <c r="D2732" s="24"/>
      <c r="E2732" s="25"/>
      <c r="F2732" s="23"/>
      <c r="G2732" s="26"/>
    </row>
    <row r="2733" spans="3:7" x14ac:dyDescent="0.25">
      <c r="C2733" s="24"/>
      <c r="D2733" s="24"/>
      <c r="E2733" s="25"/>
      <c r="F2733" s="23"/>
      <c r="G2733" s="26"/>
    </row>
    <row r="2734" spans="3:7" x14ac:dyDescent="0.25">
      <c r="C2734" s="24"/>
      <c r="D2734" s="24"/>
      <c r="E2734" s="25"/>
      <c r="F2734" s="23"/>
      <c r="G2734" s="26"/>
    </row>
    <row r="2735" spans="3:7" x14ac:dyDescent="0.25">
      <c r="C2735" s="24"/>
      <c r="D2735" s="24"/>
      <c r="E2735" s="25"/>
      <c r="F2735" s="23"/>
      <c r="G2735" s="26"/>
    </row>
    <row r="2736" spans="3:7" x14ac:dyDescent="0.25">
      <c r="C2736" s="24"/>
      <c r="D2736" s="24"/>
      <c r="E2736" s="25"/>
      <c r="F2736" s="23"/>
      <c r="G2736" s="26"/>
    </row>
    <row r="2737" spans="3:7" x14ac:dyDescent="0.25">
      <c r="C2737" s="24"/>
      <c r="D2737" s="24"/>
      <c r="E2737" s="25"/>
      <c r="F2737" s="23"/>
      <c r="G2737" s="26"/>
    </row>
    <row r="2738" spans="3:7" x14ac:dyDescent="0.25">
      <c r="C2738" s="24"/>
      <c r="D2738" s="24"/>
      <c r="E2738" s="25"/>
      <c r="F2738" s="23"/>
      <c r="G2738" s="26"/>
    </row>
    <row r="2739" spans="3:7" x14ac:dyDescent="0.25">
      <c r="C2739" s="24"/>
      <c r="D2739" s="24"/>
      <c r="E2739" s="25"/>
      <c r="F2739" s="23"/>
      <c r="G2739" s="26"/>
    </row>
    <row r="2740" spans="3:7" x14ac:dyDescent="0.25">
      <c r="C2740" s="24"/>
      <c r="D2740" s="24"/>
      <c r="E2740" s="25"/>
      <c r="F2740" s="23"/>
      <c r="G2740" s="26"/>
    </row>
    <row r="2741" spans="3:7" x14ac:dyDescent="0.25">
      <c r="C2741" s="24"/>
      <c r="D2741" s="24"/>
      <c r="E2741" s="25"/>
      <c r="F2741" s="23"/>
      <c r="G2741" s="26"/>
    </row>
    <row r="2742" spans="3:7" x14ac:dyDescent="0.25">
      <c r="C2742" s="24"/>
      <c r="D2742" s="24"/>
      <c r="E2742" s="25"/>
      <c r="F2742" s="23"/>
      <c r="G2742" s="26"/>
    </row>
    <row r="2743" spans="3:7" x14ac:dyDescent="0.25">
      <c r="C2743" s="24"/>
      <c r="D2743" s="24"/>
      <c r="E2743" s="25"/>
      <c r="F2743" s="23"/>
      <c r="G2743" s="26"/>
    </row>
    <row r="2744" spans="3:7" x14ac:dyDescent="0.25">
      <c r="C2744" s="24"/>
      <c r="D2744" s="24"/>
      <c r="E2744" s="25"/>
      <c r="F2744" s="23"/>
      <c r="G2744" s="26"/>
    </row>
    <row r="2745" spans="3:7" x14ac:dyDescent="0.25">
      <c r="C2745" s="24"/>
      <c r="D2745" s="24"/>
      <c r="E2745" s="25"/>
      <c r="F2745" s="23"/>
      <c r="G2745" s="26"/>
    </row>
    <row r="2746" spans="3:7" x14ac:dyDescent="0.25">
      <c r="C2746" s="24"/>
      <c r="D2746" s="24"/>
      <c r="E2746" s="25"/>
      <c r="F2746" s="23"/>
      <c r="G2746" s="26"/>
    </row>
    <row r="2747" spans="3:7" x14ac:dyDescent="0.25">
      <c r="C2747" s="24"/>
      <c r="D2747" s="24"/>
      <c r="E2747" s="25"/>
      <c r="F2747" s="23"/>
      <c r="G2747" s="26"/>
    </row>
    <row r="2748" spans="3:7" x14ac:dyDescent="0.25">
      <c r="C2748" s="24"/>
      <c r="D2748" s="24"/>
      <c r="E2748" s="25"/>
      <c r="F2748" s="23"/>
      <c r="G2748" s="26"/>
    </row>
    <row r="2749" spans="3:7" x14ac:dyDescent="0.25">
      <c r="C2749" s="24"/>
      <c r="D2749" s="24"/>
      <c r="E2749" s="25"/>
      <c r="F2749" s="23"/>
      <c r="G2749" s="26"/>
    </row>
    <row r="2750" spans="3:7" x14ac:dyDescent="0.25">
      <c r="C2750" s="24"/>
      <c r="D2750" s="24"/>
      <c r="E2750" s="25"/>
      <c r="F2750" s="23"/>
      <c r="G2750" s="26"/>
    </row>
    <row r="2751" spans="3:7" x14ac:dyDescent="0.25">
      <c r="C2751" s="24"/>
      <c r="D2751" s="24"/>
      <c r="E2751" s="25"/>
      <c r="F2751" s="23"/>
      <c r="G2751" s="26"/>
    </row>
    <row r="2752" spans="3:7" x14ac:dyDescent="0.25">
      <c r="C2752" s="24"/>
      <c r="D2752" s="24"/>
      <c r="E2752" s="25"/>
      <c r="F2752" s="23"/>
      <c r="G2752" s="26"/>
    </row>
    <row r="2753" spans="3:7" x14ac:dyDescent="0.25">
      <c r="C2753" s="24"/>
      <c r="D2753" s="24"/>
      <c r="E2753" s="25"/>
      <c r="F2753" s="23"/>
      <c r="G2753" s="26"/>
    </row>
    <row r="2754" spans="3:7" x14ac:dyDescent="0.25">
      <c r="C2754" s="24"/>
      <c r="D2754" s="24"/>
      <c r="E2754" s="25"/>
      <c r="F2754" s="23"/>
      <c r="G2754" s="26"/>
    </row>
    <row r="2755" spans="3:7" x14ac:dyDescent="0.25">
      <c r="C2755" s="24"/>
      <c r="D2755" s="24"/>
      <c r="E2755" s="25"/>
      <c r="F2755" s="23"/>
      <c r="G2755" s="26"/>
    </row>
    <row r="2756" spans="3:7" x14ac:dyDescent="0.25">
      <c r="C2756" s="24"/>
      <c r="D2756" s="24"/>
      <c r="E2756" s="25"/>
      <c r="F2756" s="23"/>
      <c r="G2756" s="26"/>
    </row>
    <row r="2757" spans="3:7" x14ac:dyDescent="0.25">
      <c r="C2757" s="24"/>
      <c r="D2757" s="24"/>
      <c r="E2757" s="25"/>
      <c r="F2757" s="23"/>
      <c r="G2757" s="26"/>
    </row>
    <row r="2758" spans="3:7" x14ac:dyDescent="0.25">
      <c r="C2758" s="24"/>
      <c r="D2758" s="24"/>
      <c r="E2758" s="25"/>
      <c r="F2758" s="23"/>
      <c r="G2758" s="26"/>
    </row>
    <row r="2759" spans="3:7" x14ac:dyDescent="0.25">
      <c r="C2759" s="24"/>
      <c r="D2759" s="24"/>
      <c r="E2759" s="25"/>
      <c r="F2759" s="23"/>
      <c r="G2759" s="26"/>
    </row>
    <row r="2760" spans="3:7" x14ac:dyDescent="0.25">
      <c r="C2760" s="24"/>
      <c r="D2760" s="24"/>
      <c r="E2760" s="25"/>
      <c r="F2760" s="23"/>
      <c r="G2760" s="26"/>
    </row>
    <row r="2761" spans="3:7" x14ac:dyDescent="0.25">
      <c r="C2761" s="24"/>
      <c r="D2761" s="24"/>
      <c r="E2761" s="25"/>
      <c r="F2761" s="23"/>
      <c r="G2761" s="26"/>
    </row>
    <row r="2762" spans="3:7" x14ac:dyDescent="0.25">
      <c r="C2762" s="24"/>
      <c r="D2762" s="24"/>
      <c r="E2762" s="25"/>
      <c r="F2762" s="23"/>
      <c r="G2762" s="26"/>
    </row>
    <row r="2763" spans="3:7" x14ac:dyDescent="0.25">
      <c r="C2763" s="24"/>
      <c r="D2763" s="24"/>
      <c r="E2763" s="25"/>
      <c r="F2763" s="23"/>
      <c r="G2763" s="26"/>
    </row>
    <row r="2764" spans="3:7" x14ac:dyDescent="0.25">
      <c r="C2764" s="24"/>
      <c r="D2764" s="24"/>
      <c r="E2764" s="25"/>
      <c r="F2764" s="23"/>
      <c r="G2764" s="26"/>
    </row>
    <row r="2765" spans="3:7" x14ac:dyDescent="0.25">
      <c r="C2765" s="24"/>
      <c r="D2765" s="24"/>
      <c r="E2765" s="25"/>
      <c r="F2765" s="23"/>
      <c r="G2765" s="26"/>
    </row>
    <row r="2766" spans="3:7" x14ac:dyDescent="0.25">
      <c r="C2766" s="24"/>
      <c r="D2766" s="24"/>
      <c r="E2766" s="25"/>
      <c r="F2766" s="23"/>
      <c r="G2766" s="26"/>
    </row>
    <row r="2767" spans="3:7" x14ac:dyDescent="0.25">
      <c r="C2767" s="24"/>
      <c r="D2767" s="24"/>
      <c r="E2767" s="25"/>
      <c r="F2767" s="23"/>
      <c r="G2767" s="26"/>
    </row>
    <row r="2768" spans="3:7" x14ac:dyDescent="0.25">
      <c r="C2768" s="24"/>
      <c r="D2768" s="24"/>
      <c r="E2768" s="25"/>
      <c r="F2768" s="23"/>
      <c r="G2768" s="26"/>
    </row>
    <row r="2769" spans="3:7" x14ac:dyDescent="0.25">
      <c r="C2769" s="24"/>
      <c r="D2769" s="24"/>
      <c r="E2769" s="25"/>
      <c r="F2769" s="23"/>
      <c r="G2769" s="26"/>
    </row>
    <row r="2770" spans="3:7" x14ac:dyDescent="0.25">
      <c r="C2770" s="24"/>
      <c r="D2770" s="24"/>
      <c r="E2770" s="25"/>
      <c r="F2770" s="23"/>
      <c r="G2770" s="26"/>
    </row>
    <row r="2771" spans="3:7" x14ac:dyDescent="0.25">
      <c r="C2771" s="24"/>
      <c r="D2771" s="24"/>
      <c r="E2771" s="25"/>
      <c r="F2771" s="23"/>
      <c r="G2771" s="26"/>
    </row>
    <row r="2772" spans="3:7" x14ac:dyDescent="0.25">
      <c r="C2772" s="24"/>
      <c r="D2772" s="24"/>
      <c r="E2772" s="25"/>
      <c r="F2772" s="23"/>
      <c r="G2772" s="26"/>
    </row>
    <row r="2773" spans="3:7" x14ac:dyDescent="0.25">
      <c r="C2773" s="24"/>
      <c r="D2773" s="24"/>
      <c r="E2773" s="25"/>
      <c r="F2773" s="23"/>
      <c r="G2773" s="26"/>
    </row>
    <row r="2774" spans="3:7" x14ac:dyDescent="0.25">
      <c r="C2774" s="24"/>
      <c r="D2774" s="24"/>
      <c r="E2774" s="25"/>
      <c r="F2774" s="23"/>
      <c r="G2774" s="26"/>
    </row>
    <row r="2775" spans="3:7" x14ac:dyDescent="0.25">
      <c r="C2775" s="24"/>
      <c r="D2775" s="24"/>
      <c r="E2775" s="25"/>
      <c r="F2775" s="23"/>
      <c r="G2775" s="26"/>
    </row>
    <row r="2776" spans="3:7" x14ac:dyDescent="0.25">
      <c r="C2776" s="24"/>
      <c r="D2776" s="24"/>
      <c r="E2776" s="25"/>
      <c r="F2776" s="23"/>
      <c r="G2776" s="26"/>
    </row>
    <row r="2777" spans="3:7" x14ac:dyDescent="0.25">
      <c r="C2777" s="24"/>
      <c r="D2777" s="24"/>
      <c r="E2777" s="25"/>
      <c r="F2777" s="23"/>
      <c r="G2777" s="26"/>
    </row>
    <row r="2778" spans="3:7" x14ac:dyDescent="0.25">
      <c r="C2778" s="24"/>
      <c r="D2778" s="24"/>
      <c r="E2778" s="25"/>
      <c r="F2778" s="23"/>
      <c r="G2778" s="26"/>
    </row>
    <row r="2779" spans="3:7" x14ac:dyDescent="0.25">
      <c r="C2779" s="24"/>
      <c r="D2779" s="24"/>
      <c r="E2779" s="25"/>
      <c r="F2779" s="23"/>
      <c r="G2779" s="26"/>
    </row>
    <row r="2780" spans="3:7" x14ac:dyDescent="0.25">
      <c r="C2780" s="24"/>
      <c r="D2780" s="24"/>
      <c r="E2780" s="25"/>
      <c r="F2780" s="23"/>
      <c r="G2780" s="26"/>
    </row>
    <row r="2781" spans="3:7" x14ac:dyDescent="0.25">
      <c r="C2781" s="24"/>
      <c r="D2781" s="24"/>
      <c r="E2781" s="25"/>
      <c r="F2781" s="23"/>
      <c r="G2781" s="26"/>
    </row>
    <row r="2782" spans="3:7" x14ac:dyDescent="0.25">
      <c r="C2782" s="24"/>
      <c r="D2782" s="24"/>
      <c r="E2782" s="25"/>
      <c r="F2782" s="23"/>
      <c r="G2782" s="26"/>
    </row>
    <row r="2783" spans="3:7" x14ac:dyDescent="0.25">
      <c r="C2783" s="24"/>
      <c r="D2783" s="24"/>
      <c r="E2783" s="25"/>
      <c r="F2783" s="23"/>
      <c r="G2783" s="26"/>
    </row>
    <row r="2784" spans="3:7" x14ac:dyDescent="0.25">
      <c r="C2784" s="24"/>
      <c r="D2784" s="24"/>
      <c r="E2784" s="25"/>
      <c r="F2784" s="23"/>
      <c r="G2784" s="26"/>
    </row>
    <row r="2785" spans="3:7" x14ac:dyDescent="0.25">
      <c r="C2785" s="24"/>
      <c r="D2785" s="24"/>
      <c r="E2785" s="25"/>
      <c r="F2785" s="23"/>
      <c r="G2785" s="26"/>
    </row>
    <row r="2786" spans="3:7" x14ac:dyDescent="0.25">
      <c r="C2786" s="24"/>
      <c r="D2786" s="24"/>
      <c r="E2786" s="25"/>
      <c r="F2786" s="23"/>
      <c r="G2786" s="26"/>
    </row>
    <row r="2787" spans="3:7" x14ac:dyDescent="0.25">
      <c r="C2787" s="24"/>
      <c r="D2787" s="24"/>
      <c r="E2787" s="25"/>
      <c r="F2787" s="23"/>
      <c r="G2787" s="26"/>
    </row>
    <row r="2788" spans="3:7" x14ac:dyDescent="0.25">
      <c r="C2788" s="24"/>
      <c r="D2788" s="24"/>
      <c r="E2788" s="25"/>
      <c r="F2788" s="23"/>
      <c r="G2788" s="26"/>
    </row>
    <row r="2789" spans="3:7" x14ac:dyDescent="0.25">
      <c r="C2789" s="24"/>
      <c r="D2789" s="24"/>
      <c r="E2789" s="25"/>
      <c r="F2789" s="23"/>
      <c r="G2789" s="26"/>
    </row>
    <row r="2790" spans="3:7" x14ac:dyDescent="0.25">
      <c r="C2790" s="24"/>
      <c r="D2790" s="24"/>
      <c r="E2790" s="25"/>
      <c r="F2790" s="23"/>
      <c r="G2790" s="26"/>
    </row>
    <row r="2791" spans="3:7" x14ac:dyDescent="0.25">
      <c r="C2791" s="24"/>
      <c r="D2791" s="24"/>
      <c r="E2791" s="25"/>
      <c r="F2791" s="23"/>
      <c r="G2791" s="26"/>
    </row>
    <row r="2792" spans="3:7" x14ac:dyDescent="0.25">
      <c r="C2792" s="24"/>
      <c r="D2792" s="24"/>
      <c r="E2792" s="25"/>
      <c r="F2792" s="23"/>
      <c r="G2792" s="26"/>
    </row>
    <row r="2793" spans="3:7" x14ac:dyDescent="0.25">
      <c r="C2793" s="24"/>
      <c r="D2793" s="24"/>
      <c r="E2793" s="25"/>
      <c r="F2793" s="23"/>
      <c r="G2793" s="26"/>
    </row>
    <row r="2794" spans="3:7" x14ac:dyDescent="0.25">
      <c r="C2794" s="24"/>
      <c r="D2794" s="24"/>
      <c r="E2794" s="25"/>
      <c r="F2794" s="23"/>
      <c r="G2794" s="26"/>
    </row>
    <row r="2795" spans="3:7" x14ac:dyDescent="0.25">
      <c r="C2795" s="24"/>
      <c r="D2795" s="24"/>
      <c r="E2795" s="25"/>
      <c r="F2795" s="23"/>
      <c r="G2795" s="26"/>
    </row>
    <row r="2796" spans="3:7" x14ac:dyDescent="0.25">
      <c r="C2796" s="24"/>
      <c r="D2796" s="24"/>
      <c r="E2796" s="25"/>
      <c r="F2796" s="23"/>
      <c r="G2796" s="26"/>
    </row>
    <row r="2797" spans="3:7" x14ac:dyDescent="0.25">
      <c r="C2797" s="24"/>
      <c r="D2797" s="24"/>
      <c r="E2797" s="25"/>
      <c r="F2797" s="23"/>
      <c r="G2797" s="26"/>
    </row>
    <row r="2798" spans="3:7" x14ac:dyDescent="0.25">
      <c r="C2798" s="24"/>
      <c r="D2798" s="24"/>
      <c r="E2798" s="25"/>
      <c r="F2798" s="23"/>
      <c r="G2798" s="26"/>
    </row>
    <row r="2799" spans="3:7" x14ac:dyDescent="0.25">
      <c r="C2799" s="24"/>
      <c r="D2799" s="24"/>
      <c r="E2799" s="25"/>
      <c r="F2799" s="23"/>
      <c r="G2799" s="26"/>
    </row>
    <row r="2800" spans="3:7" x14ac:dyDescent="0.25">
      <c r="C2800" s="24"/>
      <c r="D2800" s="24"/>
      <c r="E2800" s="25"/>
      <c r="F2800" s="23"/>
      <c r="G2800" s="26"/>
    </row>
    <row r="2801" spans="3:7" x14ac:dyDescent="0.25">
      <c r="C2801" s="24"/>
      <c r="D2801" s="24"/>
      <c r="E2801" s="25"/>
      <c r="F2801" s="23"/>
      <c r="G2801" s="26"/>
    </row>
    <row r="2802" spans="3:7" x14ac:dyDescent="0.25">
      <c r="C2802" s="24"/>
      <c r="D2802" s="24"/>
      <c r="E2802" s="25"/>
      <c r="F2802" s="23"/>
      <c r="G2802" s="26"/>
    </row>
    <row r="2803" spans="3:7" x14ac:dyDescent="0.25">
      <c r="C2803" s="24"/>
      <c r="D2803" s="24"/>
      <c r="E2803" s="25"/>
      <c r="F2803" s="23"/>
      <c r="G2803" s="26"/>
    </row>
    <row r="2804" spans="3:7" x14ac:dyDescent="0.25">
      <c r="C2804" s="24"/>
      <c r="D2804" s="24"/>
      <c r="E2804" s="25"/>
      <c r="F2804" s="23"/>
      <c r="G2804" s="26"/>
    </row>
    <row r="2805" spans="3:7" x14ac:dyDescent="0.25">
      <c r="C2805" s="24"/>
      <c r="D2805" s="24"/>
      <c r="E2805" s="25"/>
      <c r="F2805" s="23"/>
      <c r="G2805" s="26"/>
    </row>
    <row r="2806" spans="3:7" x14ac:dyDescent="0.25">
      <c r="C2806" s="24"/>
      <c r="D2806" s="24"/>
      <c r="E2806" s="25"/>
      <c r="F2806" s="23"/>
      <c r="G2806" s="26"/>
    </row>
    <row r="2807" spans="3:7" x14ac:dyDescent="0.25">
      <c r="C2807" s="24"/>
      <c r="D2807" s="24"/>
      <c r="E2807" s="25"/>
      <c r="F2807" s="23"/>
      <c r="G2807" s="26"/>
    </row>
    <row r="2808" spans="3:7" x14ac:dyDescent="0.25">
      <c r="C2808" s="24"/>
      <c r="D2808" s="24"/>
      <c r="E2808" s="25"/>
      <c r="F2808" s="23"/>
      <c r="G2808" s="26"/>
    </row>
    <row r="2809" spans="3:7" x14ac:dyDescent="0.25">
      <c r="C2809" s="24"/>
      <c r="D2809" s="24"/>
      <c r="E2809" s="25"/>
      <c r="F2809" s="23"/>
      <c r="G2809" s="26"/>
    </row>
    <row r="2810" spans="3:7" x14ac:dyDescent="0.25">
      <c r="C2810" s="24"/>
      <c r="D2810" s="24"/>
      <c r="E2810" s="25"/>
      <c r="F2810" s="23"/>
      <c r="G2810" s="26"/>
    </row>
    <row r="2811" spans="3:7" x14ac:dyDescent="0.25">
      <c r="C2811" s="24"/>
      <c r="D2811" s="24"/>
      <c r="E2811" s="25"/>
      <c r="F2811" s="23"/>
      <c r="G2811" s="26"/>
    </row>
    <row r="2812" spans="3:7" x14ac:dyDescent="0.25">
      <c r="C2812" s="24"/>
      <c r="D2812" s="24"/>
      <c r="E2812" s="25"/>
      <c r="F2812" s="23"/>
      <c r="G2812" s="26"/>
    </row>
    <row r="2813" spans="3:7" x14ac:dyDescent="0.25">
      <c r="C2813" s="24"/>
      <c r="D2813" s="24"/>
      <c r="E2813" s="25"/>
      <c r="F2813" s="23"/>
      <c r="G2813" s="26"/>
    </row>
    <row r="2814" spans="3:7" x14ac:dyDescent="0.25">
      <c r="C2814" s="24"/>
      <c r="D2814" s="24"/>
      <c r="E2814" s="25"/>
      <c r="F2814" s="23"/>
      <c r="G2814" s="26"/>
    </row>
    <row r="2815" spans="3:7" x14ac:dyDescent="0.25">
      <c r="C2815" s="24"/>
      <c r="D2815" s="24"/>
      <c r="E2815" s="25"/>
      <c r="F2815" s="23"/>
      <c r="G2815" s="26"/>
    </row>
    <row r="2816" spans="3:7" x14ac:dyDescent="0.25">
      <c r="C2816" s="24"/>
      <c r="D2816" s="24"/>
      <c r="E2816" s="25"/>
      <c r="F2816" s="23"/>
      <c r="G2816" s="26"/>
    </row>
    <row r="2817" spans="3:7" x14ac:dyDescent="0.25">
      <c r="C2817" s="24"/>
      <c r="D2817" s="24"/>
      <c r="E2817" s="25"/>
      <c r="F2817" s="23"/>
      <c r="G2817" s="26"/>
    </row>
    <row r="2818" spans="3:7" x14ac:dyDescent="0.25">
      <c r="C2818" s="24"/>
      <c r="D2818" s="24"/>
      <c r="E2818" s="25"/>
      <c r="F2818" s="23"/>
      <c r="G2818" s="26"/>
    </row>
    <row r="2819" spans="3:7" x14ac:dyDescent="0.25">
      <c r="C2819" s="24"/>
      <c r="D2819" s="24"/>
      <c r="E2819" s="25"/>
      <c r="F2819" s="23"/>
      <c r="G2819" s="26"/>
    </row>
    <row r="2820" spans="3:7" x14ac:dyDescent="0.25">
      <c r="C2820" s="24"/>
      <c r="D2820" s="24"/>
      <c r="E2820" s="25"/>
      <c r="F2820" s="23"/>
      <c r="G2820" s="26"/>
    </row>
    <row r="2821" spans="3:7" x14ac:dyDescent="0.25">
      <c r="C2821" s="24"/>
      <c r="D2821" s="24"/>
      <c r="E2821" s="25"/>
      <c r="F2821" s="23"/>
      <c r="G2821" s="26"/>
    </row>
    <row r="2822" spans="3:7" x14ac:dyDescent="0.25">
      <c r="C2822" s="24"/>
      <c r="D2822" s="24"/>
      <c r="E2822" s="25"/>
      <c r="F2822" s="23"/>
      <c r="G2822" s="26"/>
    </row>
    <row r="2823" spans="3:7" x14ac:dyDescent="0.25">
      <c r="C2823" s="24"/>
      <c r="D2823" s="24"/>
      <c r="E2823" s="25"/>
      <c r="F2823" s="23"/>
      <c r="G2823" s="26"/>
    </row>
    <row r="2824" spans="3:7" x14ac:dyDescent="0.25">
      <c r="C2824" s="24"/>
      <c r="D2824" s="24"/>
      <c r="E2824" s="25"/>
      <c r="F2824" s="23"/>
      <c r="G2824" s="26"/>
    </row>
    <row r="2825" spans="3:7" x14ac:dyDescent="0.25">
      <c r="C2825" s="24"/>
      <c r="D2825" s="24"/>
      <c r="E2825" s="25"/>
      <c r="F2825" s="23"/>
      <c r="G2825" s="26"/>
    </row>
    <row r="2826" spans="3:7" x14ac:dyDescent="0.25">
      <c r="C2826" s="24"/>
      <c r="D2826" s="24"/>
      <c r="E2826" s="25"/>
      <c r="F2826" s="23"/>
      <c r="G2826" s="26"/>
    </row>
    <row r="2827" spans="3:7" x14ac:dyDescent="0.25">
      <c r="C2827" s="24"/>
      <c r="D2827" s="24"/>
      <c r="E2827" s="25"/>
      <c r="F2827" s="23"/>
      <c r="G2827" s="26"/>
    </row>
    <row r="2828" spans="3:7" x14ac:dyDescent="0.25">
      <c r="C2828" s="24"/>
      <c r="D2828" s="24"/>
      <c r="E2828" s="25"/>
      <c r="F2828" s="23"/>
      <c r="G2828" s="26"/>
    </row>
    <row r="2829" spans="3:7" x14ac:dyDescent="0.25">
      <c r="C2829" s="24"/>
      <c r="D2829" s="24"/>
      <c r="E2829" s="25"/>
      <c r="F2829" s="23"/>
      <c r="G2829" s="26"/>
    </row>
    <row r="2830" spans="3:7" x14ac:dyDescent="0.25">
      <c r="C2830" s="24"/>
      <c r="D2830" s="24"/>
      <c r="E2830" s="25"/>
      <c r="F2830" s="23"/>
      <c r="G2830" s="26"/>
    </row>
    <row r="2831" spans="3:7" x14ac:dyDescent="0.25">
      <c r="C2831" s="24"/>
      <c r="D2831" s="24"/>
      <c r="E2831" s="25"/>
      <c r="F2831" s="23"/>
      <c r="G2831" s="26"/>
    </row>
    <row r="2832" spans="3:7" x14ac:dyDescent="0.25">
      <c r="C2832" s="24"/>
      <c r="D2832" s="24"/>
      <c r="E2832" s="25"/>
      <c r="F2832" s="23"/>
      <c r="G2832" s="26"/>
    </row>
    <row r="2833" spans="3:7" x14ac:dyDescent="0.25">
      <c r="C2833" s="24"/>
      <c r="D2833" s="24"/>
      <c r="E2833" s="25"/>
      <c r="F2833" s="23"/>
      <c r="G2833" s="26"/>
    </row>
    <row r="2834" spans="3:7" x14ac:dyDescent="0.25">
      <c r="C2834" s="24"/>
      <c r="D2834" s="24"/>
      <c r="E2834" s="25"/>
      <c r="F2834" s="23"/>
      <c r="G2834" s="26"/>
    </row>
    <row r="2835" spans="3:7" x14ac:dyDescent="0.25">
      <c r="C2835" s="24"/>
      <c r="D2835" s="24"/>
      <c r="E2835" s="25"/>
      <c r="F2835" s="23"/>
      <c r="G2835" s="26"/>
    </row>
    <row r="2836" spans="3:7" x14ac:dyDescent="0.25">
      <c r="C2836" s="24"/>
      <c r="D2836" s="24"/>
      <c r="E2836" s="25"/>
      <c r="F2836" s="23"/>
      <c r="G2836" s="26"/>
    </row>
    <row r="2837" spans="3:7" x14ac:dyDescent="0.25">
      <c r="C2837" s="24"/>
      <c r="D2837" s="24"/>
      <c r="E2837" s="25"/>
      <c r="F2837" s="23"/>
      <c r="G2837" s="26"/>
    </row>
    <row r="2838" spans="3:7" x14ac:dyDescent="0.25">
      <c r="C2838" s="24"/>
      <c r="D2838" s="24"/>
      <c r="E2838" s="25"/>
      <c r="F2838" s="23"/>
      <c r="G2838" s="26"/>
    </row>
    <row r="2839" spans="3:7" x14ac:dyDescent="0.25">
      <c r="C2839" s="24"/>
      <c r="D2839" s="24"/>
      <c r="E2839" s="25"/>
      <c r="F2839" s="23"/>
      <c r="G2839" s="26"/>
    </row>
    <row r="2840" spans="3:7" x14ac:dyDescent="0.25">
      <c r="C2840" s="24"/>
      <c r="D2840" s="24"/>
      <c r="E2840" s="25"/>
      <c r="F2840" s="23"/>
      <c r="G2840" s="26"/>
    </row>
    <row r="2841" spans="3:7" x14ac:dyDescent="0.25">
      <c r="C2841" s="24"/>
      <c r="D2841" s="24"/>
      <c r="E2841" s="25"/>
      <c r="F2841" s="23"/>
      <c r="G2841" s="26"/>
    </row>
    <row r="2842" spans="3:7" x14ac:dyDescent="0.25">
      <c r="C2842" s="24"/>
      <c r="D2842" s="24"/>
      <c r="E2842" s="25"/>
      <c r="F2842" s="23"/>
      <c r="G2842" s="26"/>
    </row>
    <row r="2843" spans="3:7" x14ac:dyDescent="0.25">
      <c r="C2843" s="24"/>
      <c r="D2843" s="24"/>
      <c r="E2843" s="25"/>
      <c r="F2843" s="23"/>
      <c r="G2843" s="26"/>
    </row>
    <row r="2844" spans="3:7" x14ac:dyDescent="0.25">
      <c r="C2844" s="24"/>
      <c r="D2844" s="24"/>
      <c r="E2844" s="25"/>
      <c r="F2844" s="23"/>
      <c r="G2844" s="26"/>
    </row>
    <row r="2845" spans="3:7" x14ac:dyDescent="0.25">
      <c r="C2845" s="24"/>
      <c r="D2845" s="24"/>
      <c r="E2845" s="25"/>
      <c r="F2845" s="23"/>
      <c r="G2845" s="26"/>
    </row>
    <row r="2846" spans="3:7" x14ac:dyDescent="0.25">
      <c r="C2846" s="24"/>
      <c r="D2846" s="24"/>
      <c r="E2846" s="25"/>
      <c r="F2846" s="23"/>
      <c r="G2846" s="26"/>
    </row>
    <row r="2847" spans="3:7" x14ac:dyDescent="0.25">
      <c r="C2847" s="24"/>
      <c r="D2847" s="24"/>
      <c r="E2847" s="25"/>
      <c r="F2847" s="23"/>
      <c r="G2847" s="26"/>
    </row>
    <row r="2848" spans="3:7" x14ac:dyDescent="0.25">
      <c r="C2848" s="24"/>
      <c r="D2848" s="24"/>
      <c r="E2848" s="25"/>
      <c r="F2848" s="23"/>
      <c r="G2848" s="26"/>
    </row>
    <row r="2849" spans="3:7" x14ac:dyDescent="0.25">
      <c r="C2849" s="24"/>
      <c r="D2849" s="24"/>
      <c r="E2849" s="25"/>
      <c r="F2849" s="23"/>
      <c r="G2849" s="26"/>
    </row>
    <row r="2850" spans="3:7" x14ac:dyDescent="0.25">
      <c r="C2850" s="24"/>
      <c r="D2850" s="24"/>
      <c r="E2850" s="25"/>
      <c r="F2850" s="23"/>
      <c r="G2850" s="26"/>
    </row>
    <row r="2851" spans="3:7" x14ac:dyDescent="0.25">
      <c r="C2851" s="24"/>
      <c r="D2851" s="24"/>
      <c r="E2851" s="25"/>
      <c r="F2851" s="23"/>
      <c r="G2851" s="26"/>
    </row>
    <row r="2852" spans="3:7" x14ac:dyDescent="0.25">
      <c r="C2852" s="24"/>
      <c r="D2852" s="24"/>
      <c r="E2852" s="25"/>
      <c r="F2852" s="23"/>
      <c r="G2852" s="26"/>
    </row>
    <row r="2853" spans="3:7" x14ac:dyDescent="0.25">
      <c r="C2853" s="24"/>
      <c r="D2853" s="24"/>
      <c r="E2853" s="25"/>
      <c r="F2853" s="23"/>
      <c r="G2853" s="26"/>
    </row>
    <row r="2854" spans="3:7" x14ac:dyDescent="0.25">
      <c r="C2854" s="24"/>
      <c r="D2854" s="24"/>
      <c r="E2854" s="25"/>
      <c r="F2854" s="23"/>
      <c r="G2854" s="26"/>
    </row>
    <row r="2855" spans="3:7" x14ac:dyDescent="0.25">
      <c r="C2855" s="24"/>
      <c r="D2855" s="24"/>
      <c r="E2855" s="25"/>
      <c r="F2855" s="23"/>
      <c r="G2855" s="26"/>
    </row>
    <row r="2856" spans="3:7" x14ac:dyDescent="0.25">
      <c r="C2856" s="24"/>
      <c r="D2856" s="24"/>
      <c r="E2856" s="25"/>
      <c r="F2856" s="23"/>
      <c r="G2856" s="26"/>
    </row>
    <row r="2857" spans="3:7" x14ac:dyDescent="0.25">
      <c r="C2857" s="24"/>
      <c r="D2857" s="24"/>
      <c r="E2857" s="25"/>
      <c r="F2857" s="23"/>
      <c r="G2857" s="26"/>
    </row>
    <row r="2858" spans="3:7" x14ac:dyDescent="0.25">
      <c r="C2858" s="24"/>
      <c r="D2858" s="24"/>
      <c r="E2858" s="25"/>
      <c r="F2858" s="23"/>
      <c r="G2858" s="26"/>
    </row>
    <row r="2859" spans="3:7" x14ac:dyDescent="0.25">
      <c r="C2859" s="24"/>
      <c r="D2859" s="24"/>
      <c r="E2859" s="25"/>
      <c r="F2859" s="23"/>
      <c r="G2859" s="26"/>
    </row>
    <row r="2860" spans="3:7" x14ac:dyDescent="0.25">
      <c r="C2860" s="24"/>
      <c r="D2860" s="24"/>
      <c r="E2860" s="25"/>
      <c r="F2860" s="23"/>
      <c r="G2860" s="26"/>
    </row>
    <row r="2861" spans="3:7" x14ac:dyDescent="0.25">
      <c r="C2861" s="24"/>
      <c r="D2861" s="24"/>
      <c r="E2861" s="25"/>
      <c r="F2861" s="23"/>
      <c r="G2861" s="26"/>
    </row>
    <row r="2862" spans="3:7" x14ac:dyDescent="0.25">
      <c r="C2862" s="24"/>
      <c r="D2862" s="24"/>
      <c r="E2862" s="25"/>
      <c r="F2862" s="23"/>
      <c r="G2862" s="26"/>
    </row>
    <row r="2863" spans="3:7" x14ac:dyDescent="0.25">
      <c r="C2863" s="24"/>
      <c r="D2863" s="24"/>
      <c r="E2863" s="25"/>
      <c r="F2863" s="23"/>
      <c r="G2863" s="26"/>
    </row>
    <row r="2864" spans="3:7" x14ac:dyDescent="0.25">
      <c r="C2864" s="24"/>
      <c r="D2864" s="24"/>
      <c r="E2864" s="25"/>
      <c r="F2864" s="23"/>
      <c r="G2864" s="26"/>
    </row>
    <row r="2865" spans="3:7" x14ac:dyDescent="0.25">
      <c r="C2865" s="24"/>
      <c r="D2865" s="24"/>
      <c r="E2865" s="25"/>
      <c r="F2865" s="23"/>
      <c r="G2865" s="26"/>
    </row>
    <row r="2866" spans="3:7" x14ac:dyDescent="0.25">
      <c r="C2866" s="24"/>
      <c r="D2866" s="24"/>
      <c r="E2866" s="25"/>
      <c r="F2866" s="23"/>
      <c r="G2866" s="26"/>
    </row>
    <row r="2867" spans="3:7" x14ac:dyDescent="0.25">
      <c r="C2867" s="24"/>
      <c r="D2867" s="24"/>
      <c r="E2867" s="25"/>
      <c r="F2867" s="23"/>
      <c r="G2867" s="26"/>
    </row>
    <row r="2868" spans="3:7" x14ac:dyDescent="0.25">
      <c r="C2868" s="24"/>
      <c r="D2868" s="24"/>
      <c r="E2868" s="25"/>
      <c r="F2868" s="23"/>
      <c r="G2868" s="26"/>
    </row>
    <row r="2869" spans="3:7" x14ac:dyDescent="0.25">
      <c r="C2869" s="24"/>
      <c r="D2869" s="24"/>
      <c r="E2869" s="25"/>
      <c r="F2869" s="23"/>
      <c r="G2869" s="26"/>
    </row>
    <row r="2870" spans="3:7" x14ac:dyDescent="0.25">
      <c r="C2870" s="24"/>
      <c r="D2870" s="24"/>
      <c r="E2870" s="25"/>
      <c r="F2870" s="23"/>
      <c r="G2870" s="26"/>
    </row>
    <row r="2871" spans="3:7" x14ac:dyDescent="0.25">
      <c r="C2871" s="24"/>
      <c r="D2871" s="24"/>
      <c r="E2871" s="25"/>
      <c r="F2871" s="23"/>
      <c r="G2871" s="26"/>
    </row>
    <row r="2872" spans="3:7" x14ac:dyDescent="0.25">
      <c r="C2872" s="24"/>
      <c r="D2872" s="24"/>
      <c r="E2872" s="25"/>
      <c r="F2872" s="23"/>
      <c r="G2872" s="26"/>
    </row>
    <row r="2873" spans="3:7" x14ac:dyDescent="0.25">
      <c r="C2873" s="24"/>
      <c r="D2873" s="24"/>
      <c r="E2873" s="25"/>
      <c r="F2873" s="23"/>
      <c r="G2873" s="26"/>
    </row>
    <row r="2874" spans="3:7" x14ac:dyDescent="0.25">
      <c r="C2874" s="24"/>
      <c r="D2874" s="24"/>
      <c r="E2874" s="25"/>
      <c r="F2874" s="23"/>
      <c r="G2874" s="26"/>
    </row>
    <row r="2875" spans="3:7" x14ac:dyDescent="0.25">
      <c r="C2875" s="24"/>
      <c r="D2875" s="24"/>
      <c r="E2875" s="25"/>
      <c r="F2875" s="23"/>
      <c r="G2875" s="26"/>
    </row>
    <row r="2876" spans="3:7" x14ac:dyDescent="0.25">
      <c r="C2876" s="24"/>
      <c r="D2876" s="24"/>
      <c r="E2876" s="25"/>
      <c r="F2876" s="23"/>
      <c r="G2876" s="26"/>
    </row>
    <row r="2877" spans="3:7" x14ac:dyDescent="0.25">
      <c r="C2877" s="24"/>
      <c r="D2877" s="24"/>
      <c r="E2877" s="25"/>
      <c r="F2877" s="23"/>
      <c r="G2877" s="26"/>
    </row>
    <row r="2878" spans="3:7" x14ac:dyDescent="0.25">
      <c r="C2878" s="24"/>
      <c r="D2878" s="24"/>
      <c r="E2878" s="25"/>
      <c r="F2878" s="23"/>
      <c r="G2878" s="26"/>
    </row>
    <row r="2879" spans="3:7" x14ac:dyDescent="0.25">
      <c r="C2879" s="24"/>
      <c r="D2879" s="24"/>
      <c r="E2879" s="25"/>
      <c r="F2879" s="23"/>
      <c r="G2879" s="26"/>
    </row>
    <row r="2880" spans="3:7" x14ac:dyDescent="0.25">
      <c r="C2880" s="24"/>
      <c r="D2880" s="24"/>
      <c r="E2880" s="25"/>
      <c r="F2880" s="23"/>
      <c r="G2880" s="26"/>
    </row>
    <row r="2881" spans="3:7" x14ac:dyDescent="0.25">
      <c r="C2881" s="24"/>
      <c r="D2881" s="24"/>
      <c r="E2881" s="25"/>
      <c r="F2881" s="23"/>
      <c r="G2881" s="26"/>
    </row>
    <row r="2882" spans="3:7" x14ac:dyDescent="0.25">
      <c r="C2882" s="24"/>
      <c r="D2882" s="24"/>
      <c r="E2882" s="25"/>
      <c r="F2882" s="23"/>
      <c r="G2882" s="26"/>
    </row>
    <row r="2883" spans="3:7" x14ac:dyDescent="0.25">
      <c r="C2883" s="24"/>
      <c r="D2883" s="24"/>
      <c r="E2883" s="25"/>
      <c r="F2883" s="23"/>
      <c r="G2883" s="26"/>
    </row>
    <row r="2884" spans="3:7" x14ac:dyDescent="0.25">
      <c r="C2884" s="24"/>
      <c r="D2884" s="24"/>
      <c r="E2884" s="25"/>
      <c r="F2884" s="23"/>
      <c r="G2884" s="26"/>
    </row>
    <row r="2885" spans="3:7" x14ac:dyDescent="0.25">
      <c r="C2885" s="24"/>
      <c r="D2885" s="24"/>
      <c r="E2885" s="25"/>
      <c r="F2885" s="23"/>
      <c r="G2885" s="26"/>
    </row>
    <row r="2886" spans="3:7" x14ac:dyDescent="0.25">
      <c r="C2886" s="24"/>
      <c r="D2886" s="24"/>
      <c r="E2886" s="25"/>
      <c r="F2886" s="23"/>
      <c r="G2886" s="26"/>
    </row>
    <row r="2887" spans="3:7" x14ac:dyDescent="0.25">
      <c r="C2887" s="24"/>
      <c r="D2887" s="24"/>
      <c r="E2887" s="25"/>
      <c r="F2887" s="23"/>
      <c r="G2887" s="26"/>
    </row>
    <row r="2888" spans="3:7" x14ac:dyDescent="0.25">
      <c r="C2888" s="24"/>
      <c r="D2888" s="24"/>
      <c r="E2888" s="25"/>
      <c r="F2888" s="23"/>
      <c r="G2888" s="26"/>
    </row>
    <row r="2889" spans="3:7" x14ac:dyDescent="0.25">
      <c r="C2889" s="24"/>
      <c r="D2889" s="24"/>
      <c r="E2889" s="25"/>
      <c r="F2889" s="23"/>
      <c r="G2889" s="26"/>
    </row>
    <row r="2890" spans="3:7" x14ac:dyDescent="0.25">
      <c r="C2890" s="24"/>
      <c r="D2890" s="24"/>
      <c r="E2890" s="25"/>
      <c r="F2890" s="23"/>
      <c r="G2890" s="26"/>
    </row>
    <row r="2891" spans="3:7" x14ac:dyDescent="0.25">
      <c r="C2891" s="24"/>
      <c r="D2891" s="24"/>
      <c r="E2891" s="25"/>
      <c r="F2891" s="23"/>
      <c r="G2891" s="26"/>
    </row>
    <row r="2892" spans="3:7" x14ac:dyDescent="0.25">
      <c r="C2892" s="24"/>
      <c r="D2892" s="24"/>
      <c r="E2892" s="25"/>
      <c r="F2892" s="23"/>
      <c r="G2892" s="26"/>
    </row>
    <row r="2893" spans="3:7" x14ac:dyDescent="0.25">
      <c r="C2893" s="24"/>
      <c r="D2893" s="24"/>
      <c r="E2893" s="25"/>
      <c r="F2893" s="23"/>
      <c r="G2893" s="26"/>
    </row>
    <row r="2894" spans="3:7" x14ac:dyDescent="0.25">
      <c r="C2894" s="24"/>
      <c r="D2894" s="24"/>
      <c r="E2894" s="25"/>
      <c r="F2894" s="23"/>
      <c r="G2894" s="26"/>
    </row>
    <row r="2895" spans="3:7" x14ac:dyDescent="0.25">
      <c r="C2895" s="24"/>
      <c r="D2895" s="24"/>
      <c r="E2895" s="25"/>
      <c r="F2895" s="23"/>
      <c r="G2895" s="26"/>
    </row>
    <row r="2896" spans="3:7" x14ac:dyDescent="0.25">
      <c r="C2896" s="24"/>
      <c r="D2896" s="24"/>
      <c r="E2896" s="25"/>
      <c r="F2896" s="23"/>
      <c r="G2896" s="26"/>
    </row>
    <row r="2897" spans="3:7" x14ac:dyDescent="0.25">
      <c r="C2897" s="24"/>
      <c r="D2897" s="24"/>
      <c r="E2897" s="25"/>
      <c r="F2897" s="23"/>
      <c r="G2897" s="26"/>
    </row>
    <row r="2898" spans="3:7" x14ac:dyDescent="0.25">
      <c r="C2898" s="24"/>
      <c r="D2898" s="24"/>
      <c r="E2898" s="25"/>
      <c r="F2898" s="23"/>
      <c r="G2898" s="26"/>
    </row>
    <row r="2899" spans="3:7" x14ac:dyDescent="0.25">
      <c r="C2899" s="24"/>
      <c r="D2899" s="24"/>
      <c r="E2899" s="25"/>
      <c r="F2899" s="23"/>
      <c r="G2899" s="26"/>
    </row>
    <row r="2900" spans="3:7" x14ac:dyDescent="0.25">
      <c r="C2900" s="24"/>
      <c r="D2900" s="24"/>
      <c r="E2900" s="25"/>
      <c r="F2900" s="23"/>
      <c r="G2900" s="26"/>
    </row>
    <row r="2901" spans="3:7" x14ac:dyDescent="0.25">
      <c r="C2901" s="24"/>
      <c r="D2901" s="24"/>
      <c r="E2901" s="25"/>
      <c r="F2901" s="23"/>
      <c r="G2901" s="26"/>
    </row>
    <row r="2902" spans="3:7" x14ac:dyDescent="0.25">
      <c r="C2902" s="24"/>
      <c r="D2902" s="24"/>
      <c r="E2902" s="25"/>
      <c r="F2902" s="23"/>
      <c r="G2902" s="26"/>
    </row>
    <row r="2903" spans="3:7" x14ac:dyDescent="0.25">
      <c r="C2903" s="24"/>
      <c r="D2903" s="24"/>
      <c r="E2903" s="25"/>
      <c r="F2903" s="23"/>
      <c r="G2903" s="26"/>
    </row>
    <row r="2904" spans="3:7" x14ac:dyDescent="0.25">
      <c r="C2904" s="24"/>
      <c r="D2904" s="24"/>
      <c r="E2904" s="25"/>
      <c r="F2904" s="23"/>
      <c r="G2904" s="26"/>
    </row>
    <row r="2905" spans="3:7" x14ac:dyDescent="0.25">
      <c r="C2905" s="24"/>
      <c r="D2905" s="24"/>
      <c r="E2905" s="25"/>
      <c r="F2905" s="23"/>
      <c r="G2905" s="26"/>
    </row>
    <row r="2906" spans="3:7" x14ac:dyDescent="0.25">
      <c r="C2906" s="24"/>
      <c r="D2906" s="24"/>
      <c r="E2906" s="25"/>
      <c r="F2906" s="23"/>
      <c r="G2906" s="26"/>
    </row>
    <row r="2907" spans="3:7" x14ac:dyDescent="0.25">
      <c r="C2907" s="24"/>
      <c r="D2907" s="24"/>
      <c r="E2907" s="25"/>
      <c r="F2907" s="23"/>
      <c r="G2907" s="26"/>
    </row>
    <row r="2908" spans="3:7" x14ac:dyDescent="0.25">
      <c r="C2908" s="24"/>
      <c r="D2908" s="24"/>
      <c r="E2908" s="25"/>
      <c r="F2908" s="23"/>
      <c r="G2908" s="26"/>
    </row>
    <row r="2909" spans="3:7" x14ac:dyDescent="0.25">
      <c r="C2909" s="24"/>
      <c r="D2909" s="24"/>
      <c r="E2909" s="25"/>
      <c r="F2909" s="23"/>
      <c r="G2909" s="26"/>
    </row>
    <row r="2910" spans="3:7" x14ac:dyDescent="0.25">
      <c r="C2910" s="24"/>
      <c r="D2910" s="24"/>
      <c r="E2910" s="25"/>
      <c r="F2910" s="23"/>
      <c r="G2910" s="26"/>
    </row>
    <row r="2911" spans="3:7" x14ac:dyDescent="0.25">
      <c r="C2911" s="24"/>
      <c r="D2911" s="24"/>
      <c r="E2911" s="25"/>
      <c r="F2911" s="23"/>
      <c r="G2911" s="26"/>
    </row>
    <row r="2912" spans="3:7" x14ac:dyDescent="0.25">
      <c r="C2912" s="24"/>
      <c r="D2912" s="24"/>
      <c r="E2912" s="25"/>
      <c r="F2912" s="23"/>
      <c r="G2912" s="26"/>
    </row>
    <row r="2913" spans="3:7" x14ac:dyDescent="0.25">
      <c r="C2913" s="24"/>
      <c r="D2913" s="24"/>
      <c r="E2913" s="25"/>
      <c r="F2913" s="23"/>
      <c r="G2913" s="26"/>
    </row>
    <row r="2914" spans="3:7" x14ac:dyDescent="0.25">
      <c r="C2914" s="24"/>
      <c r="D2914" s="24"/>
      <c r="E2914" s="25"/>
      <c r="F2914" s="23"/>
      <c r="G2914" s="26"/>
    </row>
    <row r="2915" spans="3:7" x14ac:dyDescent="0.25">
      <c r="C2915" s="24"/>
      <c r="D2915" s="24"/>
      <c r="E2915" s="25"/>
      <c r="F2915" s="23"/>
      <c r="G2915" s="26"/>
    </row>
    <row r="2916" spans="3:7" x14ac:dyDescent="0.25">
      <c r="C2916" s="24"/>
      <c r="D2916" s="24"/>
      <c r="E2916" s="25"/>
      <c r="F2916" s="23"/>
      <c r="G2916" s="26"/>
    </row>
    <row r="2917" spans="3:7" x14ac:dyDescent="0.25">
      <c r="C2917" s="24"/>
      <c r="D2917" s="24"/>
      <c r="E2917" s="25"/>
      <c r="F2917" s="23"/>
      <c r="G2917" s="26"/>
    </row>
    <row r="2918" spans="3:7" x14ac:dyDescent="0.25">
      <c r="C2918" s="24"/>
      <c r="D2918" s="24"/>
      <c r="E2918" s="25"/>
      <c r="F2918" s="23"/>
      <c r="G2918" s="26"/>
    </row>
    <row r="2919" spans="3:7" x14ac:dyDescent="0.25">
      <c r="C2919" s="24"/>
      <c r="D2919" s="24"/>
      <c r="E2919" s="25"/>
      <c r="F2919" s="23"/>
      <c r="G2919" s="26"/>
    </row>
    <row r="2920" spans="3:7" x14ac:dyDescent="0.25">
      <c r="C2920" s="24"/>
      <c r="D2920" s="24"/>
      <c r="E2920" s="25"/>
      <c r="F2920" s="23"/>
      <c r="G2920" s="26"/>
    </row>
    <row r="2921" spans="3:7" x14ac:dyDescent="0.25">
      <c r="C2921" s="24"/>
      <c r="D2921" s="24"/>
      <c r="E2921" s="25"/>
      <c r="F2921" s="23"/>
      <c r="G2921" s="26"/>
    </row>
    <row r="2922" spans="3:7" x14ac:dyDescent="0.25">
      <c r="C2922" s="24"/>
      <c r="D2922" s="24"/>
      <c r="E2922" s="25"/>
      <c r="F2922" s="23"/>
      <c r="G2922" s="26"/>
    </row>
    <row r="2923" spans="3:7" x14ac:dyDescent="0.25">
      <c r="C2923" s="24"/>
      <c r="D2923" s="24"/>
      <c r="E2923" s="25"/>
      <c r="F2923" s="23"/>
      <c r="G2923" s="26"/>
    </row>
    <row r="2924" spans="3:7" x14ac:dyDescent="0.25">
      <c r="C2924" s="24"/>
      <c r="D2924" s="24"/>
      <c r="E2924" s="25"/>
      <c r="F2924" s="23"/>
      <c r="G2924" s="26"/>
    </row>
    <row r="2925" spans="3:7" x14ac:dyDescent="0.25">
      <c r="C2925" s="24"/>
      <c r="D2925" s="24"/>
      <c r="E2925" s="25"/>
      <c r="F2925" s="23"/>
      <c r="G2925" s="26"/>
    </row>
    <row r="2926" spans="3:7" x14ac:dyDescent="0.25">
      <c r="C2926" s="24"/>
      <c r="D2926" s="24"/>
      <c r="E2926" s="25"/>
      <c r="F2926" s="23"/>
      <c r="G2926" s="26"/>
    </row>
    <row r="2927" spans="3:7" x14ac:dyDescent="0.25">
      <c r="C2927" s="24"/>
      <c r="D2927" s="24"/>
      <c r="E2927" s="25"/>
      <c r="F2927" s="23"/>
      <c r="G2927" s="26"/>
    </row>
    <row r="2928" spans="3:7" x14ac:dyDescent="0.25">
      <c r="C2928" s="24"/>
      <c r="D2928" s="24"/>
      <c r="E2928" s="25"/>
      <c r="F2928" s="23"/>
      <c r="G2928" s="26"/>
    </row>
    <row r="2929" spans="3:7" x14ac:dyDescent="0.25">
      <c r="C2929" s="24"/>
      <c r="D2929" s="24"/>
      <c r="E2929" s="25"/>
      <c r="F2929" s="23"/>
      <c r="G2929" s="26"/>
    </row>
    <row r="2930" spans="3:7" x14ac:dyDescent="0.25">
      <c r="C2930" s="24"/>
      <c r="D2930" s="24"/>
      <c r="E2930" s="25"/>
      <c r="F2930" s="23"/>
      <c r="G2930" s="26"/>
    </row>
    <row r="2931" spans="3:7" x14ac:dyDescent="0.25">
      <c r="C2931" s="24"/>
      <c r="D2931" s="24"/>
      <c r="E2931" s="25"/>
      <c r="F2931" s="23"/>
      <c r="G2931" s="26"/>
    </row>
    <row r="2932" spans="3:7" x14ac:dyDescent="0.25">
      <c r="C2932" s="24"/>
      <c r="D2932" s="24"/>
      <c r="E2932" s="25"/>
      <c r="F2932" s="23"/>
      <c r="G2932" s="26"/>
    </row>
    <row r="2933" spans="3:7" x14ac:dyDescent="0.25">
      <c r="C2933" s="24"/>
      <c r="D2933" s="24"/>
      <c r="E2933" s="25"/>
      <c r="F2933" s="23"/>
      <c r="G2933" s="26"/>
    </row>
    <row r="2934" spans="3:7" x14ac:dyDescent="0.25">
      <c r="C2934" s="24"/>
      <c r="D2934" s="24"/>
      <c r="E2934" s="25"/>
      <c r="F2934" s="23"/>
      <c r="G2934" s="26"/>
    </row>
    <row r="2935" spans="3:7" x14ac:dyDescent="0.25">
      <c r="C2935" s="24"/>
      <c r="D2935" s="24"/>
      <c r="E2935" s="25"/>
      <c r="F2935" s="23"/>
      <c r="G2935" s="26"/>
    </row>
    <row r="2936" spans="3:7" x14ac:dyDescent="0.25">
      <c r="C2936" s="24"/>
      <c r="D2936" s="24"/>
      <c r="E2936" s="25"/>
      <c r="F2936" s="23"/>
      <c r="G2936" s="26"/>
    </row>
    <row r="2937" spans="3:7" x14ac:dyDescent="0.25">
      <c r="C2937" s="24"/>
      <c r="D2937" s="24"/>
      <c r="E2937" s="25"/>
      <c r="F2937" s="23"/>
      <c r="G2937" s="26"/>
    </row>
    <row r="2938" spans="3:7" x14ac:dyDescent="0.25">
      <c r="C2938" s="24"/>
      <c r="D2938" s="24"/>
      <c r="E2938" s="25"/>
      <c r="F2938" s="23"/>
      <c r="G2938" s="26"/>
    </row>
    <row r="2939" spans="3:7" x14ac:dyDescent="0.25">
      <c r="C2939" s="24"/>
      <c r="D2939" s="24"/>
      <c r="E2939" s="25"/>
      <c r="F2939" s="23"/>
      <c r="G2939" s="26"/>
    </row>
    <row r="2940" spans="3:7" x14ac:dyDescent="0.25">
      <c r="C2940" s="24"/>
      <c r="D2940" s="24"/>
      <c r="E2940" s="25"/>
      <c r="F2940" s="23"/>
      <c r="G2940" s="26"/>
    </row>
    <row r="2941" spans="3:7" x14ac:dyDescent="0.25">
      <c r="C2941" s="24"/>
      <c r="D2941" s="24"/>
      <c r="E2941" s="25"/>
      <c r="F2941" s="23"/>
      <c r="G2941" s="26"/>
    </row>
    <row r="2942" spans="3:7" x14ac:dyDescent="0.25">
      <c r="C2942" s="24"/>
      <c r="D2942" s="24"/>
      <c r="E2942" s="25"/>
      <c r="F2942" s="23"/>
      <c r="G2942" s="26"/>
    </row>
    <row r="2943" spans="3:7" x14ac:dyDescent="0.25">
      <c r="C2943" s="24"/>
      <c r="D2943" s="24"/>
      <c r="E2943" s="25"/>
      <c r="F2943" s="23"/>
      <c r="G2943" s="26"/>
    </row>
    <row r="2944" spans="3:7" x14ac:dyDescent="0.25">
      <c r="C2944" s="24"/>
      <c r="D2944" s="24"/>
      <c r="E2944" s="25"/>
      <c r="F2944" s="23"/>
      <c r="G2944" s="26"/>
    </row>
    <row r="2945" spans="3:7" x14ac:dyDescent="0.25">
      <c r="C2945" s="24"/>
      <c r="D2945" s="24"/>
      <c r="E2945" s="25"/>
      <c r="F2945" s="23"/>
      <c r="G2945" s="26"/>
    </row>
    <row r="2946" spans="3:7" x14ac:dyDescent="0.25">
      <c r="C2946" s="24"/>
      <c r="D2946" s="24"/>
      <c r="E2946" s="25"/>
      <c r="F2946" s="23"/>
      <c r="G2946" s="26"/>
    </row>
    <row r="2947" spans="3:7" x14ac:dyDescent="0.25">
      <c r="C2947" s="24"/>
      <c r="D2947" s="24"/>
      <c r="E2947" s="25"/>
      <c r="F2947" s="23"/>
      <c r="G2947" s="26"/>
    </row>
    <row r="2948" spans="3:7" x14ac:dyDescent="0.25">
      <c r="C2948" s="24"/>
      <c r="D2948" s="24"/>
      <c r="E2948" s="25"/>
      <c r="F2948" s="23"/>
      <c r="G2948" s="26"/>
    </row>
    <row r="2949" spans="3:7" x14ac:dyDescent="0.25">
      <c r="C2949" s="24"/>
      <c r="D2949" s="24"/>
      <c r="E2949" s="25"/>
      <c r="F2949" s="23"/>
      <c r="G2949" s="26"/>
    </row>
    <row r="2950" spans="3:7" x14ac:dyDescent="0.25">
      <c r="C2950" s="24"/>
      <c r="D2950" s="24"/>
      <c r="E2950" s="25"/>
      <c r="F2950" s="23"/>
      <c r="G2950" s="26"/>
    </row>
    <row r="2951" spans="3:7" x14ac:dyDescent="0.25">
      <c r="C2951" s="24"/>
      <c r="D2951" s="24"/>
      <c r="E2951" s="25"/>
      <c r="F2951" s="23"/>
      <c r="G2951" s="26"/>
    </row>
    <row r="2952" spans="3:7" x14ac:dyDescent="0.25">
      <c r="C2952" s="24"/>
      <c r="D2952" s="24"/>
      <c r="E2952" s="25"/>
      <c r="F2952" s="23"/>
      <c r="G2952" s="26"/>
    </row>
    <row r="2953" spans="3:7" x14ac:dyDescent="0.25">
      <c r="C2953" s="24"/>
      <c r="D2953" s="24"/>
      <c r="E2953" s="25"/>
      <c r="F2953" s="23"/>
      <c r="G2953" s="26"/>
    </row>
    <row r="2954" spans="3:7" x14ac:dyDescent="0.25">
      <c r="C2954" s="24"/>
      <c r="D2954" s="24"/>
      <c r="E2954" s="25"/>
      <c r="F2954" s="23"/>
      <c r="G2954" s="26"/>
    </row>
    <row r="2955" spans="3:7" x14ac:dyDescent="0.25">
      <c r="C2955" s="24"/>
      <c r="D2955" s="24"/>
      <c r="E2955" s="25"/>
      <c r="F2955" s="23"/>
      <c r="G2955" s="26"/>
    </row>
    <row r="2956" spans="3:7" x14ac:dyDescent="0.25">
      <c r="C2956" s="24"/>
      <c r="D2956" s="24"/>
      <c r="E2956" s="25"/>
      <c r="F2956" s="23"/>
      <c r="G2956" s="26"/>
    </row>
    <row r="2957" spans="3:7" x14ac:dyDescent="0.25">
      <c r="C2957" s="24"/>
      <c r="D2957" s="24"/>
      <c r="E2957" s="25"/>
      <c r="F2957" s="23"/>
      <c r="G2957" s="26"/>
    </row>
    <row r="2958" spans="3:7" x14ac:dyDescent="0.25">
      <c r="C2958" s="24"/>
      <c r="D2958" s="24"/>
      <c r="E2958" s="25"/>
      <c r="F2958" s="23"/>
      <c r="G2958" s="26"/>
    </row>
    <row r="2959" spans="3:7" x14ac:dyDescent="0.25">
      <c r="C2959" s="24"/>
      <c r="D2959" s="24"/>
      <c r="E2959" s="25"/>
      <c r="F2959" s="23"/>
      <c r="G2959" s="26"/>
    </row>
    <row r="2960" spans="3:7" x14ac:dyDescent="0.25">
      <c r="C2960" s="24"/>
      <c r="D2960" s="24"/>
      <c r="E2960" s="25"/>
      <c r="F2960" s="23"/>
      <c r="G2960" s="26"/>
    </row>
    <row r="2961" spans="3:7" x14ac:dyDescent="0.25">
      <c r="C2961" s="24"/>
      <c r="D2961" s="24"/>
      <c r="E2961" s="25"/>
      <c r="F2961" s="23"/>
      <c r="G2961" s="26"/>
    </row>
    <row r="2962" spans="3:7" x14ac:dyDescent="0.25">
      <c r="C2962" s="24"/>
      <c r="D2962" s="24"/>
      <c r="E2962" s="25"/>
      <c r="F2962" s="23"/>
      <c r="G2962" s="26"/>
    </row>
    <row r="2963" spans="3:7" x14ac:dyDescent="0.25">
      <c r="C2963" s="24"/>
      <c r="D2963" s="24"/>
      <c r="E2963" s="25"/>
      <c r="F2963" s="23"/>
      <c r="G2963" s="26"/>
    </row>
    <row r="2964" spans="3:7" x14ac:dyDescent="0.25">
      <c r="C2964" s="24"/>
      <c r="D2964" s="24"/>
      <c r="E2964" s="25"/>
      <c r="F2964" s="23"/>
      <c r="G2964" s="26"/>
    </row>
    <row r="2965" spans="3:7" x14ac:dyDescent="0.25">
      <c r="C2965" s="24"/>
      <c r="D2965" s="24"/>
      <c r="E2965" s="25"/>
      <c r="F2965" s="23"/>
      <c r="G2965" s="26"/>
    </row>
    <row r="2966" spans="3:7" x14ac:dyDescent="0.25">
      <c r="C2966" s="24"/>
      <c r="D2966" s="24"/>
      <c r="E2966" s="25"/>
      <c r="F2966" s="23"/>
      <c r="G2966" s="26"/>
    </row>
    <row r="2967" spans="3:7" x14ac:dyDescent="0.25">
      <c r="C2967" s="24"/>
      <c r="D2967" s="24"/>
      <c r="E2967" s="25"/>
      <c r="F2967" s="23"/>
      <c r="G2967" s="26"/>
    </row>
    <row r="2968" spans="3:7" x14ac:dyDescent="0.25">
      <c r="C2968" s="24"/>
      <c r="D2968" s="24"/>
      <c r="E2968" s="25"/>
      <c r="F2968" s="23"/>
      <c r="G2968" s="26"/>
    </row>
    <row r="2969" spans="3:7" x14ac:dyDescent="0.25">
      <c r="C2969" s="24"/>
      <c r="D2969" s="24"/>
      <c r="E2969" s="25"/>
      <c r="F2969" s="23"/>
      <c r="G2969" s="26"/>
    </row>
    <row r="2970" spans="3:7" x14ac:dyDescent="0.25">
      <c r="C2970" s="24"/>
      <c r="D2970" s="24"/>
      <c r="E2970" s="25"/>
      <c r="F2970" s="23"/>
      <c r="G2970" s="26"/>
    </row>
    <row r="2971" spans="3:7" x14ac:dyDescent="0.25">
      <c r="C2971" s="24"/>
      <c r="D2971" s="24"/>
      <c r="E2971" s="25"/>
      <c r="F2971" s="23"/>
      <c r="G2971" s="26"/>
    </row>
    <row r="2972" spans="3:7" x14ac:dyDescent="0.25">
      <c r="C2972" s="24"/>
      <c r="D2972" s="24"/>
      <c r="E2972" s="25"/>
      <c r="F2972" s="23"/>
      <c r="G2972" s="26"/>
    </row>
    <row r="2973" spans="3:7" x14ac:dyDescent="0.25">
      <c r="C2973" s="24"/>
      <c r="D2973" s="24"/>
      <c r="E2973" s="25"/>
      <c r="F2973" s="23"/>
      <c r="G2973" s="26"/>
    </row>
    <row r="2974" spans="3:7" x14ac:dyDescent="0.25">
      <c r="C2974" s="24"/>
      <c r="D2974" s="24"/>
      <c r="E2974" s="25"/>
      <c r="F2974" s="23"/>
      <c r="G2974" s="26"/>
    </row>
    <row r="2975" spans="3:7" x14ac:dyDescent="0.25">
      <c r="C2975" s="24"/>
      <c r="D2975" s="24"/>
      <c r="E2975" s="25"/>
      <c r="F2975" s="23"/>
      <c r="G2975" s="26"/>
    </row>
    <row r="2976" spans="3:7" x14ac:dyDescent="0.25">
      <c r="C2976" s="24"/>
      <c r="D2976" s="24"/>
      <c r="E2976" s="25"/>
      <c r="F2976" s="23"/>
      <c r="G2976" s="26"/>
    </row>
    <row r="2977" spans="3:7" x14ac:dyDescent="0.25">
      <c r="C2977" s="24"/>
      <c r="D2977" s="24"/>
      <c r="E2977" s="25"/>
      <c r="F2977" s="23"/>
      <c r="G2977" s="26"/>
    </row>
    <row r="2978" spans="3:7" x14ac:dyDescent="0.25">
      <c r="C2978" s="24"/>
      <c r="D2978" s="24"/>
      <c r="E2978" s="25"/>
      <c r="F2978" s="23"/>
      <c r="G2978" s="26"/>
    </row>
    <row r="2979" spans="3:7" x14ac:dyDescent="0.25">
      <c r="C2979" s="24"/>
      <c r="D2979" s="24"/>
      <c r="E2979" s="25"/>
      <c r="F2979" s="23"/>
      <c r="G2979" s="26"/>
    </row>
    <row r="2980" spans="3:7" x14ac:dyDescent="0.25">
      <c r="C2980" s="24"/>
      <c r="D2980" s="24"/>
      <c r="E2980" s="25"/>
      <c r="F2980" s="23"/>
      <c r="G2980" s="26"/>
    </row>
    <row r="2981" spans="3:7" x14ac:dyDescent="0.25">
      <c r="C2981" s="24"/>
      <c r="D2981" s="24"/>
      <c r="E2981" s="25"/>
      <c r="F2981" s="23"/>
      <c r="G2981" s="26"/>
    </row>
    <row r="2982" spans="3:7" x14ac:dyDescent="0.25">
      <c r="C2982" s="24"/>
      <c r="D2982" s="24"/>
      <c r="E2982" s="25"/>
      <c r="F2982" s="23"/>
      <c r="G2982" s="26"/>
    </row>
    <row r="2983" spans="3:7" x14ac:dyDescent="0.25">
      <c r="C2983" s="24"/>
      <c r="D2983" s="24"/>
      <c r="E2983" s="25"/>
      <c r="F2983" s="23"/>
      <c r="G2983" s="26"/>
    </row>
    <row r="2984" spans="3:7" x14ac:dyDescent="0.25">
      <c r="C2984" s="24"/>
      <c r="D2984" s="24"/>
      <c r="E2984" s="25"/>
      <c r="F2984" s="23"/>
      <c r="G2984" s="26"/>
    </row>
    <row r="2985" spans="3:7" x14ac:dyDescent="0.25">
      <c r="C2985" s="24"/>
      <c r="D2985" s="24"/>
      <c r="E2985" s="25"/>
      <c r="F2985" s="23"/>
      <c r="G2985" s="26"/>
    </row>
    <row r="2986" spans="3:7" x14ac:dyDescent="0.25">
      <c r="C2986" s="24"/>
      <c r="D2986" s="24"/>
      <c r="E2986" s="25"/>
      <c r="F2986" s="23"/>
      <c r="G2986" s="26"/>
    </row>
    <row r="2987" spans="3:7" x14ac:dyDescent="0.25">
      <c r="C2987" s="24"/>
      <c r="D2987" s="24"/>
      <c r="E2987" s="25"/>
      <c r="F2987" s="23"/>
      <c r="G2987" s="26"/>
    </row>
    <row r="2988" spans="3:7" x14ac:dyDescent="0.25">
      <c r="C2988" s="24"/>
      <c r="D2988" s="24"/>
      <c r="E2988" s="25"/>
      <c r="F2988" s="23"/>
      <c r="G2988" s="26"/>
    </row>
    <row r="2989" spans="3:7" x14ac:dyDescent="0.25">
      <c r="C2989" s="24"/>
      <c r="D2989" s="24"/>
      <c r="E2989" s="25"/>
      <c r="F2989" s="23"/>
      <c r="G2989" s="26"/>
    </row>
    <row r="2990" spans="3:7" x14ac:dyDescent="0.25">
      <c r="C2990" s="24"/>
      <c r="D2990" s="24"/>
      <c r="E2990" s="25"/>
      <c r="F2990" s="23"/>
      <c r="G2990" s="26"/>
    </row>
    <row r="2991" spans="3:7" x14ac:dyDescent="0.25">
      <c r="C2991" s="24"/>
      <c r="D2991" s="24"/>
      <c r="E2991" s="25"/>
      <c r="F2991" s="23"/>
      <c r="G2991" s="26"/>
    </row>
    <row r="2992" spans="3:7" x14ac:dyDescent="0.25">
      <c r="C2992" s="24"/>
      <c r="D2992" s="24"/>
      <c r="E2992" s="25"/>
      <c r="F2992" s="23"/>
      <c r="G2992" s="26"/>
    </row>
    <row r="2993" spans="3:7" x14ac:dyDescent="0.25">
      <c r="C2993" s="24"/>
      <c r="D2993" s="24"/>
      <c r="E2993" s="25"/>
      <c r="F2993" s="23"/>
      <c r="G2993" s="26"/>
    </row>
    <row r="2994" spans="3:7" x14ac:dyDescent="0.25">
      <c r="C2994" s="24"/>
      <c r="D2994" s="24"/>
      <c r="E2994" s="25"/>
      <c r="F2994" s="23"/>
      <c r="G2994" s="26"/>
    </row>
    <row r="2995" spans="3:7" x14ac:dyDescent="0.25">
      <c r="C2995" s="24"/>
      <c r="D2995" s="24"/>
      <c r="E2995" s="25"/>
      <c r="F2995" s="23"/>
      <c r="G2995" s="26"/>
    </row>
    <row r="2996" spans="3:7" x14ac:dyDescent="0.25">
      <c r="C2996" s="24"/>
      <c r="D2996" s="24"/>
      <c r="E2996" s="25"/>
      <c r="F2996" s="23"/>
      <c r="G2996" s="26"/>
    </row>
    <row r="2997" spans="3:7" x14ac:dyDescent="0.25">
      <c r="C2997" s="24"/>
      <c r="D2997" s="24"/>
      <c r="E2997" s="25"/>
      <c r="F2997" s="23"/>
      <c r="G2997" s="26"/>
    </row>
    <row r="2998" spans="3:7" x14ac:dyDescent="0.25">
      <c r="C2998" s="24"/>
      <c r="D2998" s="24"/>
      <c r="E2998" s="25"/>
      <c r="F2998" s="23"/>
      <c r="G2998" s="26"/>
    </row>
    <row r="2999" spans="3:7" x14ac:dyDescent="0.25">
      <c r="C2999" s="24"/>
      <c r="D2999" s="24"/>
      <c r="E2999" s="25"/>
      <c r="F2999" s="23"/>
      <c r="G2999" s="26"/>
    </row>
    <row r="3000" spans="3:7" x14ac:dyDescent="0.25">
      <c r="C3000" s="24"/>
      <c r="D3000" s="24"/>
      <c r="E3000" s="25"/>
      <c r="F3000" s="23"/>
      <c r="G3000" s="26"/>
    </row>
    <row r="3001" spans="3:7" x14ac:dyDescent="0.25">
      <c r="C3001" s="24"/>
      <c r="D3001" s="24"/>
      <c r="E3001" s="25"/>
      <c r="F3001" s="23"/>
      <c r="G3001" s="26"/>
    </row>
    <row r="3002" spans="3:7" x14ac:dyDescent="0.25">
      <c r="C3002" s="24"/>
      <c r="D3002" s="24"/>
      <c r="E3002" s="25"/>
      <c r="F3002" s="23"/>
      <c r="G3002" s="26"/>
    </row>
    <row r="3003" spans="3:7" x14ac:dyDescent="0.25">
      <c r="C3003" s="24"/>
      <c r="D3003" s="24"/>
      <c r="E3003" s="25"/>
      <c r="F3003" s="23"/>
      <c r="G3003" s="26"/>
    </row>
    <row r="3004" spans="3:7" x14ac:dyDescent="0.25">
      <c r="C3004" s="24"/>
      <c r="D3004" s="24"/>
      <c r="E3004" s="25"/>
      <c r="F3004" s="23"/>
      <c r="G3004" s="26"/>
    </row>
    <row r="3005" spans="3:7" x14ac:dyDescent="0.25">
      <c r="C3005" s="24"/>
      <c r="D3005" s="24"/>
      <c r="E3005" s="25"/>
      <c r="F3005" s="23"/>
      <c r="G3005" s="26"/>
    </row>
    <row r="3006" spans="3:7" x14ac:dyDescent="0.25">
      <c r="C3006" s="24"/>
      <c r="D3006" s="24"/>
      <c r="E3006" s="25"/>
      <c r="F3006" s="23"/>
      <c r="G3006" s="26"/>
    </row>
    <row r="3007" spans="3:7" x14ac:dyDescent="0.25">
      <c r="C3007" s="24"/>
      <c r="D3007" s="24"/>
      <c r="E3007" s="25"/>
      <c r="F3007" s="23"/>
      <c r="G3007" s="26"/>
    </row>
    <row r="3008" spans="3:7" x14ac:dyDescent="0.25">
      <c r="C3008" s="24"/>
      <c r="D3008" s="24"/>
      <c r="E3008" s="25"/>
      <c r="F3008" s="23"/>
      <c r="G3008" s="26"/>
    </row>
    <row r="3009" spans="3:7" x14ac:dyDescent="0.25">
      <c r="C3009" s="24"/>
      <c r="D3009" s="24"/>
      <c r="E3009" s="25"/>
      <c r="F3009" s="23"/>
      <c r="G3009" s="26"/>
    </row>
    <row r="3010" spans="3:7" x14ac:dyDescent="0.25">
      <c r="C3010" s="24"/>
      <c r="D3010" s="24"/>
      <c r="E3010" s="25"/>
      <c r="F3010" s="23"/>
      <c r="G3010" s="26"/>
    </row>
    <row r="3011" spans="3:7" x14ac:dyDescent="0.25">
      <c r="C3011" s="24"/>
      <c r="D3011" s="24"/>
      <c r="E3011" s="25"/>
      <c r="F3011" s="23"/>
      <c r="G3011" s="26"/>
    </row>
    <row r="3012" spans="3:7" x14ac:dyDescent="0.25">
      <c r="C3012" s="24"/>
      <c r="D3012" s="24"/>
      <c r="E3012" s="25"/>
      <c r="F3012" s="23"/>
      <c r="G3012" s="26"/>
    </row>
    <row r="3013" spans="3:7" x14ac:dyDescent="0.25">
      <c r="C3013" s="24"/>
      <c r="D3013" s="24"/>
      <c r="E3013" s="25"/>
      <c r="F3013" s="23"/>
      <c r="G3013" s="26"/>
    </row>
    <row r="3014" spans="3:7" x14ac:dyDescent="0.25">
      <c r="C3014" s="24"/>
      <c r="D3014" s="24"/>
      <c r="E3014" s="25"/>
      <c r="F3014" s="23"/>
      <c r="G3014" s="26"/>
    </row>
    <row r="3015" spans="3:7" x14ac:dyDescent="0.25">
      <c r="C3015" s="24"/>
      <c r="D3015" s="24"/>
      <c r="E3015" s="25"/>
      <c r="F3015" s="23"/>
      <c r="G3015" s="26"/>
    </row>
    <row r="3016" spans="3:7" x14ac:dyDescent="0.25">
      <c r="C3016" s="24"/>
      <c r="D3016" s="24"/>
      <c r="E3016" s="25"/>
      <c r="F3016" s="23"/>
      <c r="G3016" s="26"/>
    </row>
    <row r="3017" spans="3:7" x14ac:dyDescent="0.25">
      <c r="C3017" s="24"/>
      <c r="D3017" s="24"/>
      <c r="E3017" s="25"/>
      <c r="F3017" s="23"/>
      <c r="G3017" s="26"/>
    </row>
    <row r="3018" spans="3:7" x14ac:dyDescent="0.25">
      <c r="C3018" s="24"/>
      <c r="D3018" s="24"/>
      <c r="E3018" s="25"/>
      <c r="F3018" s="23"/>
      <c r="G3018" s="26"/>
    </row>
    <row r="3019" spans="3:7" x14ac:dyDescent="0.25">
      <c r="C3019" s="24"/>
      <c r="D3019" s="24"/>
      <c r="E3019" s="25"/>
      <c r="F3019" s="23"/>
      <c r="G3019" s="26"/>
    </row>
    <row r="3020" spans="3:7" x14ac:dyDescent="0.25">
      <c r="C3020" s="24"/>
      <c r="D3020" s="24"/>
      <c r="E3020" s="25"/>
      <c r="F3020" s="23"/>
      <c r="G3020" s="26"/>
    </row>
    <row r="3021" spans="3:7" x14ac:dyDescent="0.25">
      <c r="C3021" s="24"/>
      <c r="D3021" s="24"/>
      <c r="E3021" s="25"/>
      <c r="F3021" s="23"/>
      <c r="G3021" s="26"/>
    </row>
    <row r="3022" spans="3:7" x14ac:dyDescent="0.25">
      <c r="C3022" s="24"/>
      <c r="D3022" s="24"/>
      <c r="E3022" s="25"/>
      <c r="F3022" s="23"/>
      <c r="G3022" s="26"/>
    </row>
    <row r="3023" spans="3:7" x14ac:dyDescent="0.25">
      <c r="C3023" s="24"/>
      <c r="D3023" s="24"/>
      <c r="E3023" s="25"/>
      <c r="F3023" s="23"/>
      <c r="G3023" s="26"/>
    </row>
    <row r="3024" spans="3:7" x14ac:dyDescent="0.25">
      <c r="C3024" s="24"/>
      <c r="D3024" s="24"/>
      <c r="E3024" s="25"/>
      <c r="F3024" s="23"/>
      <c r="G3024" s="26"/>
    </row>
    <row r="3025" spans="3:7" x14ac:dyDescent="0.25">
      <c r="C3025" s="24"/>
      <c r="D3025" s="24"/>
      <c r="E3025" s="25"/>
      <c r="F3025" s="23"/>
      <c r="G3025" s="26"/>
    </row>
    <row r="3026" spans="3:7" x14ac:dyDescent="0.25">
      <c r="C3026" s="24"/>
      <c r="D3026" s="24"/>
      <c r="E3026" s="25"/>
      <c r="F3026" s="23"/>
      <c r="G3026" s="26"/>
    </row>
    <row r="3027" spans="3:7" x14ac:dyDescent="0.25">
      <c r="C3027" s="24"/>
      <c r="D3027" s="24"/>
      <c r="E3027" s="25"/>
      <c r="F3027" s="23"/>
      <c r="G3027" s="26"/>
    </row>
    <row r="3028" spans="3:7" x14ac:dyDescent="0.25">
      <c r="C3028" s="24"/>
      <c r="D3028" s="24"/>
      <c r="E3028" s="25"/>
      <c r="F3028" s="23"/>
      <c r="G3028" s="26"/>
    </row>
    <row r="3029" spans="3:7" x14ac:dyDescent="0.25">
      <c r="C3029" s="24"/>
      <c r="D3029" s="24"/>
      <c r="E3029" s="25"/>
      <c r="F3029" s="23"/>
      <c r="G3029" s="26"/>
    </row>
    <row r="3030" spans="3:7" x14ac:dyDescent="0.25">
      <c r="C3030" s="24"/>
      <c r="D3030" s="24"/>
      <c r="E3030" s="25"/>
      <c r="F3030" s="23"/>
      <c r="G3030" s="26"/>
    </row>
    <row r="3031" spans="3:7" x14ac:dyDescent="0.25">
      <c r="C3031" s="24"/>
      <c r="D3031" s="24"/>
      <c r="E3031" s="25"/>
      <c r="F3031" s="23"/>
      <c r="G3031" s="26"/>
    </row>
    <row r="3032" spans="3:7" x14ac:dyDescent="0.25">
      <c r="C3032" s="24"/>
      <c r="D3032" s="24"/>
      <c r="E3032" s="25"/>
      <c r="F3032" s="23"/>
      <c r="G3032" s="26"/>
    </row>
    <row r="3033" spans="3:7" x14ac:dyDescent="0.25">
      <c r="C3033" s="24"/>
      <c r="D3033" s="24"/>
      <c r="E3033" s="25"/>
      <c r="F3033" s="23"/>
      <c r="G3033" s="26"/>
    </row>
    <row r="3034" spans="3:7" x14ac:dyDescent="0.25">
      <c r="C3034" s="24"/>
      <c r="D3034" s="24"/>
      <c r="E3034" s="25"/>
      <c r="F3034" s="23"/>
      <c r="G3034" s="26"/>
    </row>
    <row r="3035" spans="3:7" x14ac:dyDescent="0.25">
      <c r="C3035" s="24"/>
      <c r="D3035" s="24"/>
      <c r="E3035" s="25"/>
      <c r="F3035" s="23"/>
      <c r="G3035" s="26"/>
    </row>
    <row r="3036" spans="3:7" x14ac:dyDescent="0.25">
      <c r="C3036" s="24"/>
      <c r="D3036" s="24"/>
      <c r="E3036" s="25"/>
      <c r="F3036" s="23"/>
      <c r="G3036" s="26"/>
    </row>
    <row r="3037" spans="3:7" x14ac:dyDescent="0.25">
      <c r="C3037" s="24"/>
      <c r="D3037" s="24"/>
      <c r="E3037" s="25"/>
      <c r="F3037" s="23"/>
      <c r="G3037" s="26"/>
    </row>
    <row r="3038" spans="3:7" x14ac:dyDescent="0.25">
      <c r="C3038" s="24"/>
      <c r="D3038" s="24"/>
      <c r="E3038" s="25"/>
      <c r="F3038" s="23"/>
      <c r="G3038" s="26"/>
    </row>
    <row r="3039" spans="3:7" x14ac:dyDescent="0.25">
      <c r="C3039" s="24"/>
      <c r="D3039" s="24"/>
      <c r="E3039" s="25"/>
      <c r="F3039" s="23"/>
      <c r="G3039" s="26"/>
    </row>
    <row r="3040" spans="3:7" x14ac:dyDescent="0.25">
      <c r="C3040" s="24"/>
      <c r="D3040" s="24"/>
      <c r="E3040" s="25"/>
      <c r="F3040" s="23"/>
      <c r="G3040" s="26"/>
    </row>
    <row r="3041" spans="3:7" x14ac:dyDescent="0.25">
      <c r="C3041" s="24"/>
      <c r="D3041" s="24"/>
      <c r="E3041" s="25"/>
      <c r="F3041" s="23"/>
      <c r="G3041" s="26"/>
    </row>
    <row r="3042" spans="3:7" x14ac:dyDescent="0.25">
      <c r="C3042" s="24"/>
      <c r="D3042" s="24"/>
      <c r="E3042" s="25"/>
      <c r="F3042" s="23"/>
      <c r="G3042" s="26"/>
    </row>
    <row r="3043" spans="3:7" x14ac:dyDescent="0.25">
      <c r="C3043" s="24"/>
      <c r="D3043" s="24"/>
      <c r="E3043" s="25"/>
      <c r="F3043" s="23"/>
      <c r="G3043" s="26"/>
    </row>
    <row r="3044" spans="3:7" x14ac:dyDescent="0.25">
      <c r="C3044" s="24"/>
      <c r="D3044" s="24"/>
      <c r="E3044" s="25"/>
      <c r="F3044" s="23"/>
      <c r="G3044" s="26"/>
    </row>
    <row r="3045" spans="3:7" x14ac:dyDescent="0.25">
      <c r="C3045" s="24"/>
      <c r="D3045" s="24"/>
      <c r="E3045" s="25"/>
      <c r="F3045" s="23"/>
      <c r="G3045" s="26"/>
    </row>
    <row r="3046" spans="3:7" x14ac:dyDescent="0.25">
      <c r="C3046" s="24"/>
      <c r="D3046" s="24"/>
      <c r="E3046" s="25"/>
      <c r="F3046" s="23"/>
      <c r="G3046" s="26"/>
    </row>
    <row r="3047" spans="3:7" x14ac:dyDescent="0.25">
      <c r="C3047" s="24"/>
      <c r="D3047" s="24"/>
      <c r="E3047" s="25"/>
      <c r="F3047" s="23"/>
      <c r="G3047" s="26"/>
    </row>
    <row r="3048" spans="3:7" x14ac:dyDescent="0.25">
      <c r="C3048" s="24"/>
      <c r="D3048" s="24"/>
      <c r="E3048" s="25"/>
      <c r="F3048" s="23"/>
      <c r="G3048" s="26"/>
    </row>
    <row r="3049" spans="3:7" x14ac:dyDescent="0.25">
      <c r="C3049" s="24"/>
      <c r="D3049" s="24"/>
      <c r="E3049" s="25"/>
      <c r="F3049" s="23"/>
      <c r="G3049" s="26"/>
    </row>
    <row r="3050" spans="3:7" x14ac:dyDescent="0.25">
      <c r="C3050" s="24"/>
      <c r="D3050" s="24"/>
      <c r="E3050" s="25"/>
      <c r="F3050" s="23"/>
      <c r="G3050" s="26"/>
    </row>
    <row r="3051" spans="3:7" x14ac:dyDescent="0.25">
      <c r="C3051" s="24"/>
      <c r="D3051" s="24"/>
      <c r="E3051" s="25"/>
      <c r="F3051" s="23"/>
      <c r="G3051" s="26"/>
    </row>
    <row r="3052" spans="3:7" x14ac:dyDescent="0.25">
      <c r="C3052" s="24"/>
      <c r="D3052" s="24"/>
      <c r="E3052" s="25"/>
      <c r="F3052" s="23"/>
      <c r="G3052" s="26"/>
    </row>
    <row r="3053" spans="3:7" x14ac:dyDescent="0.25">
      <c r="C3053" s="24"/>
      <c r="D3053" s="24"/>
      <c r="E3053" s="25"/>
      <c r="F3053" s="23"/>
      <c r="G3053" s="26"/>
    </row>
    <row r="3054" spans="3:7" x14ac:dyDescent="0.25">
      <c r="C3054" s="24"/>
      <c r="D3054" s="24"/>
      <c r="E3054" s="25"/>
      <c r="F3054" s="23"/>
      <c r="G3054" s="26"/>
    </row>
    <row r="3055" spans="3:7" x14ac:dyDescent="0.25">
      <c r="C3055" s="24"/>
      <c r="D3055" s="24"/>
      <c r="E3055" s="25"/>
      <c r="F3055" s="23"/>
      <c r="G3055" s="26"/>
    </row>
    <row r="3056" spans="3:7" x14ac:dyDescent="0.25">
      <c r="C3056" s="24"/>
      <c r="D3056" s="24"/>
      <c r="E3056" s="25"/>
      <c r="F3056" s="23"/>
      <c r="G3056" s="26"/>
    </row>
    <row r="3057" spans="3:7" x14ac:dyDescent="0.25">
      <c r="C3057" s="24"/>
      <c r="D3057" s="24"/>
      <c r="E3057" s="25"/>
      <c r="F3057" s="23"/>
      <c r="G3057" s="26"/>
    </row>
    <row r="3058" spans="3:7" x14ac:dyDescent="0.25">
      <c r="C3058" s="24"/>
      <c r="D3058" s="24"/>
      <c r="E3058" s="25"/>
      <c r="F3058" s="23"/>
      <c r="G3058" s="26"/>
    </row>
    <row r="3059" spans="3:7" x14ac:dyDescent="0.25">
      <c r="C3059" s="24"/>
      <c r="D3059" s="24"/>
      <c r="E3059" s="25"/>
      <c r="F3059" s="23"/>
      <c r="G3059" s="26"/>
    </row>
    <row r="3060" spans="3:7" x14ac:dyDescent="0.25">
      <c r="C3060" s="24"/>
      <c r="D3060" s="24"/>
      <c r="E3060" s="25"/>
      <c r="F3060" s="23"/>
      <c r="G3060" s="26"/>
    </row>
    <row r="3061" spans="3:7" x14ac:dyDescent="0.25">
      <c r="C3061" s="24"/>
      <c r="D3061" s="24"/>
      <c r="E3061" s="25"/>
      <c r="F3061" s="23"/>
      <c r="G3061" s="26"/>
    </row>
    <row r="3062" spans="3:7" x14ac:dyDescent="0.25">
      <c r="C3062" s="24"/>
      <c r="D3062" s="24"/>
      <c r="E3062" s="25"/>
      <c r="F3062" s="23"/>
      <c r="G3062" s="26"/>
    </row>
    <row r="3063" spans="3:7" x14ac:dyDescent="0.25">
      <c r="C3063" s="24"/>
      <c r="D3063" s="24"/>
      <c r="E3063" s="25"/>
      <c r="F3063" s="23"/>
      <c r="G3063" s="26"/>
    </row>
    <row r="3064" spans="3:7" x14ac:dyDescent="0.25">
      <c r="C3064" s="24"/>
      <c r="D3064" s="24"/>
      <c r="E3064" s="25"/>
      <c r="F3064" s="23"/>
      <c r="G3064" s="26"/>
    </row>
    <row r="3065" spans="3:7" x14ac:dyDescent="0.25">
      <c r="C3065" s="24"/>
      <c r="D3065" s="24"/>
      <c r="E3065" s="25"/>
      <c r="F3065" s="23"/>
      <c r="G3065" s="26"/>
    </row>
    <row r="3066" spans="3:7" x14ac:dyDescent="0.25">
      <c r="C3066" s="24"/>
      <c r="D3066" s="24"/>
      <c r="E3066" s="25"/>
      <c r="F3066" s="23"/>
      <c r="G3066" s="26"/>
    </row>
    <row r="3067" spans="3:7" x14ac:dyDescent="0.25">
      <c r="C3067" s="24"/>
      <c r="D3067" s="24"/>
      <c r="E3067" s="25"/>
      <c r="F3067" s="23"/>
      <c r="G3067" s="26"/>
    </row>
    <row r="3068" spans="3:7" x14ac:dyDescent="0.25">
      <c r="C3068" s="24"/>
      <c r="D3068" s="24"/>
      <c r="E3068" s="25"/>
      <c r="F3068" s="23"/>
      <c r="G3068" s="26"/>
    </row>
    <row r="3069" spans="3:7" x14ac:dyDescent="0.25">
      <c r="C3069" s="24"/>
      <c r="D3069" s="24"/>
      <c r="E3069" s="25"/>
      <c r="F3069" s="23"/>
      <c r="G3069" s="26"/>
    </row>
    <row r="3070" spans="3:7" x14ac:dyDescent="0.25">
      <c r="C3070" s="24"/>
      <c r="D3070" s="24"/>
      <c r="E3070" s="25"/>
      <c r="F3070" s="23"/>
      <c r="G3070" s="26"/>
    </row>
    <row r="3071" spans="3:7" x14ac:dyDescent="0.25">
      <c r="C3071" s="24"/>
      <c r="D3071" s="24"/>
      <c r="E3071" s="25"/>
      <c r="F3071" s="23"/>
      <c r="G3071" s="26"/>
    </row>
    <row r="3072" spans="3:7" x14ac:dyDescent="0.25">
      <c r="C3072" s="24"/>
      <c r="D3072" s="24"/>
      <c r="E3072" s="25"/>
      <c r="F3072" s="23"/>
      <c r="G3072" s="26"/>
    </row>
    <row r="3073" spans="3:7" x14ac:dyDescent="0.25">
      <c r="C3073" s="24"/>
      <c r="D3073" s="24"/>
      <c r="E3073" s="25"/>
      <c r="F3073" s="23"/>
      <c r="G3073" s="26"/>
    </row>
    <row r="3074" spans="3:7" x14ac:dyDescent="0.25">
      <c r="C3074" s="24"/>
      <c r="D3074" s="24"/>
      <c r="E3074" s="25"/>
      <c r="F3074" s="23"/>
      <c r="G3074" s="26"/>
    </row>
    <row r="3075" spans="3:7" x14ac:dyDescent="0.25">
      <c r="C3075" s="24"/>
      <c r="D3075" s="24"/>
      <c r="E3075" s="25"/>
      <c r="F3075" s="23"/>
      <c r="G3075" s="26"/>
    </row>
    <row r="3076" spans="3:7" x14ac:dyDescent="0.25">
      <c r="C3076" s="24"/>
      <c r="D3076" s="24"/>
      <c r="E3076" s="25"/>
      <c r="F3076" s="23"/>
      <c r="G3076" s="26"/>
    </row>
    <row r="3077" spans="3:7" x14ac:dyDescent="0.25">
      <c r="C3077" s="24"/>
      <c r="D3077" s="24"/>
      <c r="E3077" s="25"/>
      <c r="F3077" s="23"/>
      <c r="G3077" s="26"/>
    </row>
    <row r="3078" spans="3:7" x14ac:dyDescent="0.25">
      <c r="C3078" s="24"/>
      <c r="D3078" s="24"/>
      <c r="E3078" s="25"/>
      <c r="F3078" s="23"/>
      <c r="G3078" s="26"/>
    </row>
    <row r="3079" spans="3:7" x14ac:dyDescent="0.25">
      <c r="C3079" s="24"/>
      <c r="D3079" s="24"/>
      <c r="E3079" s="25"/>
      <c r="F3079" s="23"/>
      <c r="G3079" s="26"/>
    </row>
    <row r="3080" spans="3:7" x14ac:dyDescent="0.25">
      <c r="C3080" s="24"/>
      <c r="D3080" s="24"/>
      <c r="E3080" s="25"/>
      <c r="F3080" s="23"/>
      <c r="G3080" s="26"/>
    </row>
    <row r="3081" spans="3:7" x14ac:dyDescent="0.25">
      <c r="C3081" s="24"/>
      <c r="D3081" s="24"/>
      <c r="E3081" s="25"/>
      <c r="F3081" s="23"/>
      <c r="G3081" s="26"/>
    </row>
    <row r="3082" spans="3:7" x14ac:dyDescent="0.25">
      <c r="C3082" s="24"/>
      <c r="D3082" s="24"/>
      <c r="E3082" s="25"/>
      <c r="F3082" s="23"/>
      <c r="G3082" s="26"/>
    </row>
    <row r="3083" spans="3:7" x14ac:dyDescent="0.25">
      <c r="C3083" s="24"/>
      <c r="D3083" s="24"/>
      <c r="E3083" s="25"/>
      <c r="F3083" s="23"/>
      <c r="G3083" s="26"/>
    </row>
    <row r="3084" spans="3:7" x14ac:dyDescent="0.25">
      <c r="C3084" s="24"/>
      <c r="D3084" s="24"/>
      <c r="E3084" s="25"/>
      <c r="F3084" s="23"/>
      <c r="G3084" s="26"/>
    </row>
    <row r="3085" spans="3:7" x14ac:dyDescent="0.25">
      <c r="C3085" s="24"/>
      <c r="D3085" s="24"/>
      <c r="E3085" s="25"/>
      <c r="F3085" s="23"/>
      <c r="G3085" s="26"/>
    </row>
    <row r="3086" spans="3:7" x14ac:dyDescent="0.25">
      <c r="C3086" s="24"/>
      <c r="D3086" s="24"/>
      <c r="E3086" s="25"/>
      <c r="F3086" s="23"/>
      <c r="G3086" s="26"/>
    </row>
    <row r="3087" spans="3:7" x14ac:dyDescent="0.25">
      <c r="C3087" s="24"/>
      <c r="D3087" s="24"/>
      <c r="E3087" s="25"/>
      <c r="F3087" s="23"/>
      <c r="G3087" s="26"/>
    </row>
    <row r="3088" spans="3:7" x14ac:dyDescent="0.25">
      <c r="C3088" s="24"/>
      <c r="D3088" s="24"/>
      <c r="E3088" s="25"/>
      <c r="F3088" s="23"/>
      <c r="G3088" s="26"/>
    </row>
    <row r="3089" spans="3:7" x14ac:dyDescent="0.25">
      <c r="C3089" s="24"/>
      <c r="D3089" s="24"/>
      <c r="E3089" s="25"/>
      <c r="F3089" s="23"/>
      <c r="G3089" s="26"/>
    </row>
    <row r="3090" spans="3:7" x14ac:dyDescent="0.25">
      <c r="C3090" s="24"/>
      <c r="D3090" s="24"/>
      <c r="E3090" s="25"/>
      <c r="F3090" s="23"/>
      <c r="G3090" s="26"/>
    </row>
    <row r="3091" spans="3:7" x14ac:dyDescent="0.25">
      <c r="C3091" s="24"/>
      <c r="D3091" s="24"/>
      <c r="E3091" s="25"/>
      <c r="F3091" s="23"/>
      <c r="G3091" s="26"/>
    </row>
    <row r="3092" spans="3:7" x14ac:dyDescent="0.25">
      <c r="C3092" s="24"/>
      <c r="D3092" s="24"/>
      <c r="E3092" s="25"/>
      <c r="F3092" s="23"/>
      <c r="G3092" s="26"/>
    </row>
    <row r="3093" spans="3:7" x14ac:dyDescent="0.25">
      <c r="C3093" s="24"/>
      <c r="D3093" s="24"/>
      <c r="E3093" s="25"/>
      <c r="F3093" s="23"/>
      <c r="G3093" s="26"/>
    </row>
    <row r="3094" spans="3:7" x14ac:dyDescent="0.25">
      <c r="C3094" s="24"/>
      <c r="D3094" s="24"/>
      <c r="E3094" s="25"/>
      <c r="F3094" s="23"/>
      <c r="G3094" s="26"/>
    </row>
    <row r="3095" spans="3:7" x14ac:dyDescent="0.25">
      <c r="C3095" s="24"/>
      <c r="D3095" s="24"/>
      <c r="E3095" s="25"/>
      <c r="F3095" s="23"/>
      <c r="G3095" s="26"/>
    </row>
    <row r="3096" spans="3:7" x14ac:dyDescent="0.25">
      <c r="C3096" s="24"/>
      <c r="D3096" s="24"/>
      <c r="E3096" s="25"/>
      <c r="F3096" s="23"/>
      <c r="G3096" s="26"/>
    </row>
    <row r="3097" spans="3:7" x14ac:dyDescent="0.25">
      <c r="C3097" s="24"/>
      <c r="D3097" s="24"/>
      <c r="E3097" s="25"/>
      <c r="F3097" s="23"/>
      <c r="G3097" s="26"/>
    </row>
    <row r="3098" spans="3:7" x14ac:dyDescent="0.25">
      <c r="C3098" s="24"/>
      <c r="D3098" s="24"/>
      <c r="E3098" s="25"/>
      <c r="F3098" s="23"/>
      <c r="G3098" s="26"/>
    </row>
    <row r="3099" spans="3:7" x14ac:dyDescent="0.25">
      <c r="C3099" s="24"/>
      <c r="D3099" s="24"/>
      <c r="E3099" s="25"/>
      <c r="F3099" s="23"/>
      <c r="G3099" s="26"/>
    </row>
    <row r="3100" spans="3:7" x14ac:dyDescent="0.25">
      <c r="C3100" s="24"/>
      <c r="D3100" s="24"/>
      <c r="E3100" s="25"/>
      <c r="F3100" s="23"/>
      <c r="G3100" s="26"/>
    </row>
    <row r="3101" spans="3:7" x14ac:dyDescent="0.25">
      <c r="C3101" s="24"/>
      <c r="D3101" s="24"/>
      <c r="E3101" s="25"/>
      <c r="F3101" s="23"/>
      <c r="G3101" s="26"/>
    </row>
    <row r="3102" spans="3:7" x14ac:dyDescent="0.25">
      <c r="C3102" s="24"/>
      <c r="D3102" s="24"/>
      <c r="E3102" s="25"/>
      <c r="F3102" s="23"/>
      <c r="G3102" s="26"/>
    </row>
    <row r="3103" spans="3:7" x14ac:dyDescent="0.25">
      <c r="C3103" s="24"/>
      <c r="D3103" s="24"/>
      <c r="E3103" s="25"/>
      <c r="F3103" s="23"/>
      <c r="G3103" s="26"/>
    </row>
    <row r="3104" spans="3:7" x14ac:dyDescent="0.25">
      <c r="C3104" s="24"/>
      <c r="D3104" s="24"/>
      <c r="E3104" s="25"/>
      <c r="F3104" s="23"/>
      <c r="G3104" s="26"/>
    </row>
    <row r="3105" spans="3:7" x14ac:dyDescent="0.25">
      <c r="C3105" s="24"/>
      <c r="D3105" s="24"/>
      <c r="E3105" s="25"/>
      <c r="F3105" s="23"/>
      <c r="G3105" s="26"/>
    </row>
    <row r="3106" spans="3:7" x14ac:dyDescent="0.25">
      <c r="C3106" s="24"/>
      <c r="D3106" s="24"/>
      <c r="E3106" s="25"/>
      <c r="F3106" s="23"/>
      <c r="G3106" s="26"/>
    </row>
    <row r="3107" spans="3:7" x14ac:dyDescent="0.25">
      <c r="C3107" s="24"/>
      <c r="D3107" s="24"/>
      <c r="E3107" s="25"/>
      <c r="F3107" s="23"/>
      <c r="G3107" s="26"/>
    </row>
    <row r="3108" spans="3:7" x14ac:dyDescent="0.25">
      <c r="C3108" s="24"/>
      <c r="D3108" s="24"/>
      <c r="E3108" s="25"/>
      <c r="F3108" s="23"/>
      <c r="G3108" s="26"/>
    </row>
    <row r="3109" spans="3:7" x14ac:dyDescent="0.25">
      <c r="C3109" s="24"/>
      <c r="D3109" s="24"/>
      <c r="E3109" s="25"/>
      <c r="F3109" s="23"/>
      <c r="G3109" s="26"/>
    </row>
    <row r="3110" spans="3:7" x14ac:dyDescent="0.25">
      <c r="C3110" s="24"/>
      <c r="D3110" s="24"/>
      <c r="E3110" s="25"/>
      <c r="F3110" s="23"/>
      <c r="G3110" s="26"/>
    </row>
    <row r="3111" spans="3:7" x14ac:dyDescent="0.25">
      <c r="C3111" s="24"/>
      <c r="D3111" s="24"/>
      <c r="E3111" s="25"/>
      <c r="F3111" s="23"/>
      <c r="G3111" s="26"/>
    </row>
    <row r="3112" spans="3:7" x14ac:dyDescent="0.25">
      <c r="C3112" s="24"/>
      <c r="D3112" s="24"/>
      <c r="E3112" s="25"/>
      <c r="F3112" s="23"/>
      <c r="G3112" s="26"/>
    </row>
    <row r="3113" spans="3:7" x14ac:dyDescent="0.25">
      <c r="C3113" s="24"/>
      <c r="D3113" s="24"/>
      <c r="E3113" s="25"/>
      <c r="F3113" s="23"/>
      <c r="G3113" s="26"/>
    </row>
    <row r="3114" spans="3:7" x14ac:dyDescent="0.25">
      <c r="C3114" s="24"/>
      <c r="D3114" s="24"/>
      <c r="E3114" s="25"/>
      <c r="F3114" s="23"/>
      <c r="G3114" s="26"/>
    </row>
    <row r="3115" spans="3:7" x14ac:dyDescent="0.25">
      <c r="C3115" s="24"/>
      <c r="D3115" s="24"/>
      <c r="E3115" s="25"/>
      <c r="F3115" s="23"/>
      <c r="G3115" s="26"/>
    </row>
    <row r="3116" spans="3:7" x14ac:dyDescent="0.25">
      <c r="C3116" s="24"/>
      <c r="D3116" s="24"/>
      <c r="E3116" s="25"/>
      <c r="F3116" s="23"/>
      <c r="G3116" s="26"/>
    </row>
    <row r="3117" spans="3:7" x14ac:dyDescent="0.25">
      <c r="C3117" s="24"/>
      <c r="D3117" s="24"/>
      <c r="E3117" s="25"/>
      <c r="F3117" s="23"/>
      <c r="G3117" s="26"/>
    </row>
    <row r="3118" spans="3:7" x14ac:dyDescent="0.25">
      <c r="C3118" s="24"/>
      <c r="D3118" s="24"/>
      <c r="E3118" s="25"/>
      <c r="F3118" s="23"/>
      <c r="G3118" s="26"/>
    </row>
    <row r="3119" spans="3:7" x14ac:dyDescent="0.25">
      <c r="C3119" s="24"/>
      <c r="D3119" s="24"/>
      <c r="E3119" s="25"/>
      <c r="F3119" s="23"/>
      <c r="G3119" s="26"/>
    </row>
    <row r="3120" spans="3:7" x14ac:dyDescent="0.25">
      <c r="C3120" s="24"/>
      <c r="D3120" s="24"/>
      <c r="E3120" s="25"/>
      <c r="F3120" s="23"/>
      <c r="G3120" s="26"/>
    </row>
    <row r="3121" spans="3:7" x14ac:dyDescent="0.25">
      <c r="C3121" s="24"/>
      <c r="D3121" s="24"/>
      <c r="E3121" s="25"/>
      <c r="F3121" s="23"/>
      <c r="G3121" s="26"/>
    </row>
    <row r="3122" spans="3:7" x14ac:dyDescent="0.25">
      <c r="C3122" s="24"/>
      <c r="D3122" s="24"/>
      <c r="E3122" s="25"/>
      <c r="F3122" s="23"/>
      <c r="G3122" s="26"/>
    </row>
    <row r="3123" spans="3:7" x14ac:dyDescent="0.25">
      <c r="C3123" s="24"/>
      <c r="D3123" s="24"/>
      <c r="E3123" s="25"/>
      <c r="F3123" s="23"/>
      <c r="G3123" s="26"/>
    </row>
    <row r="3124" spans="3:7" x14ac:dyDescent="0.25">
      <c r="C3124" s="24"/>
      <c r="D3124" s="24"/>
      <c r="E3124" s="25"/>
      <c r="F3124" s="23"/>
      <c r="G3124" s="26"/>
    </row>
    <row r="3125" spans="3:7" x14ac:dyDescent="0.25">
      <c r="C3125" s="24"/>
      <c r="D3125" s="24"/>
      <c r="E3125" s="25"/>
      <c r="F3125" s="23"/>
      <c r="G3125" s="26"/>
    </row>
    <row r="3126" spans="3:7" x14ac:dyDescent="0.25">
      <c r="C3126" s="24"/>
      <c r="D3126" s="24"/>
      <c r="E3126" s="25"/>
      <c r="F3126" s="23"/>
      <c r="G3126" s="26"/>
    </row>
    <row r="3127" spans="3:7" x14ac:dyDescent="0.25">
      <c r="C3127" s="24"/>
      <c r="D3127" s="24"/>
      <c r="E3127" s="25"/>
      <c r="F3127" s="23"/>
      <c r="G3127" s="26"/>
    </row>
    <row r="3128" spans="3:7" x14ac:dyDescent="0.25">
      <c r="C3128" s="24"/>
      <c r="D3128" s="24"/>
      <c r="E3128" s="25"/>
      <c r="F3128" s="23"/>
      <c r="G3128" s="26"/>
    </row>
    <row r="3129" spans="3:7" x14ac:dyDescent="0.25">
      <c r="C3129" s="24"/>
      <c r="D3129" s="24"/>
      <c r="E3129" s="25"/>
      <c r="F3129" s="23"/>
      <c r="G3129" s="26"/>
    </row>
    <row r="3130" spans="3:7" x14ac:dyDescent="0.25">
      <c r="C3130" s="24"/>
      <c r="D3130" s="24"/>
      <c r="E3130" s="25"/>
      <c r="F3130" s="23"/>
      <c r="G3130" s="26"/>
    </row>
    <row r="3131" spans="3:7" x14ac:dyDescent="0.25">
      <c r="C3131" s="24"/>
      <c r="D3131" s="24"/>
      <c r="E3131" s="25"/>
      <c r="F3131" s="23"/>
      <c r="G3131" s="26"/>
    </row>
    <row r="3132" spans="3:7" x14ac:dyDescent="0.25">
      <c r="C3132" s="24"/>
      <c r="D3132" s="24"/>
      <c r="E3132" s="25"/>
      <c r="F3132" s="23"/>
      <c r="G3132" s="26"/>
    </row>
    <row r="3133" spans="3:7" x14ac:dyDescent="0.25">
      <c r="C3133" s="24"/>
      <c r="D3133" s="24"/>
      <c r="E3133" s="25"/>
      <c r="F3133" s="23"/>
      <c r="G3133" s="26"/>
    </row>
    <row r="3134" spans="3:7" x14ac:dyDescent="0.25">
      <c r="C3134" s="24"/>
      <c r="D3134" s="24"/>
      <c r="E3134" s="25"/>
      <c r="F3134" s="23"/>
      <c r="G3134" s="26"/>
    </row>
    <row r="3135" spans="3:7" x14ac:dyDescent="0.25">
      <c r="C3135" s="24"/>
      <c r="D3135" s="24"/>
      <c r="E3135" s="25"/>
      <c r="F3135" s="23"/>
      <c r="G3135" s="26"/>
    </row>
    <row r="3136" spans="3:7" x14ac:dyDescent="0.25">
      <c r="C3136" s="24"/>
      <c r="D3136" s="24"/>
      <c r="E3136" s="25"/>
      <c r="F3136" s="23"/>
      <c r="G3136" s="26"/>
    </row>
    <row r="3137" spans="3:7" x14ac:dyDescent="0.25">
      <c r="C3137" s="24"/>
      <c r="D3137" s="24"/>
      <c r="E3137" s="25"/>
      <c r="F3137" s="23"/>
      <c r="G3137" s="26"/>
    </row>
    <row r="3138" spans="3:7" x14ac:dyDescent="0.25">
      <c r="C3138" s="24"/>
      <c r="D3138" s="24"/>
      <c r="E3138" s="25"/>
      <c r="F3138" s="23"/>
      <c r="G3138" s="26"/>
    </row>
    <row r="3139" spans="3:7" x14ac:dyDescent="0.25">
      <c r="C3139" s="24"/>
      <c r="D3139" s="24"/>
      <c r="E3139" s="25"/>
      <c r="F3139" s="23"/>
      <c r="G3139" s="26"/>
    </row>
    <row r="3140" spans="3:7" x14ac:dyDescent="0.25">
      <c r="C3140" s="24"/>
      <c r="D3140" s="24"/>
      <c r="E3140" s="25"/>
      <c r="F3140" s="23"/>
      <c r="G3140" s="26"/>
    </row>
    <row r="3141" spans="3:7" x14ac:dyDescent="0.25">
      <c r="C3141" s="24"/>
      <c r="D3141" s="24"/>
      <c r="E3141" s="25"/>
      <c r="F3141" s="23"/>
      <c r="G3141" s="26"/>
    </row>
    <row r="3142" spans="3:7" x14ac:dyDescent="0.25">
      <c r="C3142" s="24"/>
      <c r="D3142" s="24"/>
      <c r="E3142" s="25"/>
      <c r="F3142" s="23"/>
      <c r="G3142" s="26"/>
    </row>
    <row r="3143" spans="3:7" x14ac:dyDescent="0.25">
      <c r="C3143" s="24"/>
      <c r="D3143" s="24"/>
      <c r="E3143" s="25"/>
      <c r="F3143" s="23"/>
      <c r="G3143" s="26"/>
    </row>
    <row r="3144" spans="3:7" x14ac:dyDescent="0.25">
      <c r="C3144" s="24"/>
      <c r="D3144" s="24"/>
      <c r="E3144" s="25"/>
      <c r="F3144" s="23"/>
      <c r="G3144" s="26"/>
    </row>
    <row r="3145" spans="3:7" x14ac:dyDescent="0.25">
      <c r="C3145" s="24"/>
      <c r="D3145" s="24"/>
      <c r="E3145" s="25"/>
      <c r="F3145" s="23"/>
      <c r="G3145" s="26"/>
    </row>
    <row r="3146" spans="3:7" x14ac:dyDescent="0.25">
      <c r="C3146" s="24"/>
      <c r="D3146" s="24"/>
      <c r="E3146" s="25"/>
      <c r="F3146" s="23"/>
      <c r="G3146" s="26"/>
    </row>
    <row r="3147" spans="3:7" x14ac:dyDescent="0.25">
      <c r="C3147" s="24"/>
      <c r="D3147" s="24"/>
      <c r="E3147" s="25"/>
      <c r="F3147" s="23"/>
      <c r="G3147" s="26"/>
    </row>
    <row r="3148" spans="3:7" x14ac:dyDescent="0.25">
      <c r="C3148" s="24"/>
      <c r="D3148" s="24"/>
      <c r="E3148" s="25"/>
      <c r="F3148" s="23"/>
      <c r="G3148" s="26"/>
    </row>
    <row r="3149" spans="3:7" x14ac:dyDescent="0.25">
      <c r="C3149" s="24"/>
      <c r="D3149" s="24"/>
      <c r="E3149" s="25"/>
      <c r="F3149" s="23"/>
      <c r="G3149" s="26"/>
    </row>
    <row r="3150" spans="3:7" x14ac:dyDescent="0.25">
      <c r="C3150" s="24"/>
      <c r="D3150" s="24"/>
      <c r="E3150" s="25"/>
      <c r="F3150" s="23"/>
      <c r="G3150" s="26"/>
    </row>
    <row r="3151" spans="3:7" x14ac:dyDescent="0.25">
      <c r="C3151" s="24"/>
      <c r="D3151" s="24"/>
      <c r="E3151" s="25"/>
      <c r="F3151" s="23"/>
      <c r="G3151" s="26"/>
    </row>
    <row r="3152" spans="3:7" x14ac:dyDescent="0.25">
      <c r="C3152" s="24"/>
      <c r="D3152" s="24"/>
      <c r="E3152" s="25"/>
      <c r="F3152" s="23"/>
      <c r="G3152" s="26"/>
    </row>
    <row r="3153" spans="3:7" x14ac:dyDescent="0.25">
      <c r="C3153" s="24"/>
      <c r="D3153" s="24"/>
      <c r="E3153" s="25"/>
      <c r="F3153" s="23"/>
      <c r="G3153" s="26"/>
    </row>
    <row r="3154" spans="3:7" x14ac:dyDescent="0.25">
      <c r="C3154" s="24"/>
      <c r="D3154" s="24"/>
      <c r="E3154" s="25"/>
      <c r="F3154" s="23"/>
      <c r="G3154" s="26"/>
    </row>
    <row r="3155" spans="3:7" x14ac:dyDescent="0.25">
      <c r="C3155" s="24"/>
      <c r="D3155" s="24"/>
      <c r="E3155" s="25"/>
      <c r="F3155" s="23"/>
      <c r="G3155" s="26"/>
    </row>
    <row r="3156" spans="3:7" x14ac:dyDescent="0.25">
      <c r="C3156" s="24"/>
      <c r="D3156" s="24"/>
      <c r="E3156" s="25"/>
      <c r="F3156" s="23"/>
      <c r="G3156" s="26"/>
    </row>
    <row r="3157" spans="3:7" x14ac:dyDescent="0.25">
      <c r="C3157" s="24"/>
      <c r="D3157" s="24"/>
      <c r="E3157" s="25"/>
      <c r="F3157" s="23"/>
      <c r="G3157" s="26"/>
    </row>
    <row r="3158" spans="3:7" x14ac:dyDescent="0.25">
      <c r="C3158" s="24"/>
      <c r="D3158" s="24"/>
      <c r="E3158" s="25"/>
      <c r="F3158" s="23"/>
      <c r="G3158" s="26"/>
    </row>
    <row r="3159" spans="3:7" x14ac:dyDescent="0.25">
      <c r="C3159" s="24"/>
      <c r="D3159" s="24"/>
      <c r="E3159" s="25"/>
      <c r="F3159" s="23"/>
      <c r="G3159" s="26"/>
    </row>
    <row r="3160" spans="3:7" x14ac:dyDescent="0.25">
      <c r="C3160" s="24"/>
      <c r="D3160" s="24"/>
      <c r="E3160" s="25"/>
      <c r="F3160" s="23"/>
      <c r="G3160" s="26"/>
    </row>
    <row r="3161" spans="3:7" x14ac:dyDescent="0.25">
      <c r="C3161" s="24"/>
      <c r="D3161" s="24"/>
      <c r="E3161" s="25"/>
      <c r="F3161" s="23"/>
      <c r="G3161" s="26"/>
    </row>
    <row r="3162" spans="3:7" x14ac:dyDescent="0.25">
      <c r="C3162" s="24"/>
      <c r="D3162" s="24"/>
      <c r="E3162" s="25"/>
      <c r="F3162" s="23"/>
      <c r="G3162" s="26"/>
    </row>
    <row r="3163" spans="3:7" x14ac:dyDescent="0.25">
      <c r="C3163" s="24"/>
      <c r="D3163" s="24"/>
      <c r="E3163" s="25"/>
      <c r="F3163" s="23"/>
      <c r="G3163" s="26"/>
    </row>
    <row r="3164" spans="3:7" x14ac:dyDescent="0.25">
      <c r="C3164" s="24"/>
      <c r="D3164" s="24"/>
      <c r="E3164" s="25"/>
      <c r="F3164" s="23"/>
      <c r="G3164" s="26"/>
    </row>
    <row r="3165" spans="3:7" x14ac:dyDescent="0.25">
      <c r="C3165" s="24"/>
      <c r="D3165" s="24"/>
      <c r="E3165" s="25"/>
      <c r="F3165" s="23"/>
      <c r="G3165" s="26"/>
    </row>
    <row r="3166" spans="3:7" x14ac:dyDescent="0.25">
      <c r="C3166" s="24"/>
      <c r="D3166" s="24"/>
      <c r="E3166" s="25"/>
      <c r="F3166" s="23"/>
      <c r="G3166" s="26"/>
    </row>
    <row r="3167" spans="3:7" x14ac:dyDescent="0.25">
      <c r="C3167" s="24"/>
      <c r="D3167" s="24"/>
      <c r="E3167" s="25"/>
      <c r="F3167" s="23"/>
      <c r="G3167" s="26"/>
    </row>
    <row r="3168" spans="3:7" x14ac:dyDescent="0.25">
      <c r="C3168" s="24"/>
      <c r="D3168" s="24"/>
      <c r="E3168" s="25"/>
      <c r="F3168" s="23"/>
      <c r="G3168" s="26"/>
    </row>
    <row r="3169" spans="3:7" x14ac:dyDescent="0.25">
      <c r="C3169" s="24"/>
      <c r="D3169" s="24"/>
      <c r="E3169" s="25"/>
      <c r="F3169" s="23"/>
      <c r="G3169" s="26"/>
    </row>
    <row r="3170" spans="3:7" x14ac:dyDescent="0.25">
      <c r="C3170" s="24"/>
      <c r="D3170" s="24"/>
      <c r="E3170" s="25"/>
      <c r="F3170" s="23"/>
      <c r="G3170" s="26"/>
    </row>
    <row r="3171" spans="3:7" x14ac:dyDescent="0.25">
      <c r="C3171" s="24"/>
      <c r="D3171" s="24"/>
      <c r="E3171" s="25"/>
      <c r="F3171" s="23"/>
      <c r="G3171" s="26"/>
    </row>
    <row r="3172" spans="3:7" x14ac:dyDescent="0.25">
      <c r="C3172" s="24"/>
      <c r="D3172" s="24"/>
      <c r="E3172" s="25"/>
      <c r="F3172" s="23"/>
      <c r="G3172" s="26"/>
    </row>
    <row r="3173" spans="3:7" x14ac:dyDescent="0.25">
      <c r="C3173" s="24"/>
      <c r="D3173" s="24"/>
      <c r="E3173" s="25"/>
      <c r="F3173" s="23"/>
      <c r="G3173" s="26"/>
    </row>
    <row r="3174" spans="3:7" x14ac:dyDescent="0.25">
      <c r="C3174" s="24"/>
      <c r="D3174" s="24"/>
      <c r="E3174" s="25"/>
      <c r="F3174" s="23"/>
      <c r="G3174" s="26"/>
    </row>
    <row r="3175" spans="3:7" x14ac:dyDescent="0.25">
      <c r="C3175" s="24"/>
      <c r="D3175" s="24"/>
      <c r="E3175" s="25"/>
      <c r="F3175" s="23"/>
      <c r="G3175" s="26"/>
    </row>
    <row r="3176" spans="3:7" x14ac:dyDescent="0.25">
      <c r="C3176" s="24"/>
      <c r="D3176" s="24"/>
      <c r="E3176" s="25"/>
      <c r="F3176" s="23"/>
      <c r="G3176" s="26"/>
    </row>
    <row r="3177" spans="3:7" x14ac:dyDescent="0.25">
      <c r="C3177" s="24"/>
      <c r="D3177" s="24"/>
      <c r="E3177" s="25"/>
      <c r="F3177" s="23"/>
      <c r="G3177" s="26"/>
    </row>
    <row r="3178" spans="3:7" x14ac:dyDescent="0.25">
      <c r="C3178" s="24"/>
      <c r="D3178" s="24"/>
      <c r="E3178" s="25"/>
      <c r="F3178" s="23"/>
      <c r="G3178" s="26"/>
    </row>
    <row r="3179" spans="3:7" x14ac:dyDescent="0.25">
      <c r="C3179" s="24"/>
      <c r="D3179" s="24"/>
      <c r="E3179" s="25"/>
      <c r="F3179" s="23"/>
      <c r="G3179" s="26"/>
    </row>
    <row r="3180" spans="3:7" x14ac:dyDescent="0.25">
      <c r="C3180" s="24"/>
      <c r="D3180" s="24"/>
      <c r="E3180" s="25"/>
      <c r="F3180" s="23"/>
      <c r="G3180" s="26"/>
    </row>
    <row r="3181" spans="3:7" x14ac:dyDescent="0.25">
      <c r="C3181" s="24"/>
      <c r="D3181" s="24"/>
      <c r="E3181" s="25"/>
      <c r="F3181" s="23"/>
      <c r="G3181" s="26"/>
    </row>
    <row r="3182" spans="3:7" x14ac:dyDescent="0.25">
      <c r="C3182" s="24"/>
      <c r="D3182" s="24"/>
      <c r="E3182" s="25"/>
      <c r="F3182" s="23"/>
      <c r="G3182" s="26"/>
    </row>
    <row r="3183" spans="3:7" x14ac:dyDescent="0.25">
      <c r="C3183" s="24"/>
      <c r="D3183" s="24"/>
      <c r="E3183" s="25"/>
      <c r="F3183" s="23"/>
      <c r="G3183" s="26"/>
    </row>
    <row r="3184" spans="3:7" x14ac:dyDescent="0.25">
      <c r="C3184" s="24"/>
      <c r="D3184" s="24"/>
      <c r="E3184" s="25"/>
      <c r="F3184" s="23"/>
      <c r="G3184" s="26"/>
    </row>
    <row r="3185" spans="3:7" x14ac:dyDescent="0.25">
      <c r="C3185" s="24"/>
      <c r="D3185" s="24"/>
      <c r="E3185" s="25"/>
      <c r="F3185" s="23"/>
      <c r="G3185" s="26"/>
    </row>
    <row r="3186" spans="3:7" x14ac:dyDescent="0.25">
      <c r="C3186" s="24"/>
      <c r="D3186" s="24"/>
      <c r="E3186" s="25"/>
      <c r="F3186" s="23"/>
      <c r="G3186" s="26"/>
    </row>
    <row r="3187" spans="3:7" x14ac:dyDescent="0.25">
      <c r="C3187" s="24"/>
      <c r="D3187" s="24"/>
      <c r="E3187" s="25"/>
      <c r="F3187" s="23"/>
      <c r="G3187" s="26"/>
    </row>
    <row r="3188" spans="3:7" x14ac:dyDescent="0.25">
      <c r="C3188" s="24"/>
      <c r="D3188" s="24"/>
      <c r="E3188" s="25"/>
      <c r="F3188" s="23"/>
      <c r="G3188" s="26"/>
    </row>
    <row r="3189" spans="3:7" x14ac:dyDescent="0.25">
      <c r="C3189" s="24"/>
      <c r="D3189" s="24"/>
      <c r="E3189" s="25"/>
      <c r="F3189" s="23"/>
      <c r="G3189" s="26"/>
    </row>
    <row r="3190" spans="3:7" x14ac:dyDescent="0.25">
      <c r="C3190" s="24"/>
      <c r="D3190" s="24"/>
      <c r="E3190" s="25"/>
      <c r="F3190" s="23"/>
      <c r="G3190" s="26"/>
    </row>
    <row r="3191" spans="3:7" x14ac:dyDescent="0.25">
      <c r="C3191" s="24"/>
      <c r="D3191" s="24"/>
      <c r="E3191" s="25"/>
      <c r="F3191" s="23"/>
      <c r="G3191" s="26"/>
    </row>
    <row r="3192" spans="3:7" x14ac:dyDescent="0.25">
      <c r="C3192" s="24"/>
      <c r="D3192" s="24"/>
      <c r="E3192" s="25"/>
      <c r="F3192" s="23"/>
      <c r="G3192" s="26"/>
    </row>
    <row r="3193" spans="3:7" x14ac:dyDescent="0.25">
      <c r="C3193" s="24"/>
      <c r="D3193" s="24"/>
      <c r="E3193" s="25"/>
      <c r="F3193" s="23"/>
      <c r="G3193" s="26"/>
    </row>
    <row r="3194" spans="3:7" x14ac:dyDescent="0.25">
      <c r="C3194" s="24"/>
      <c r="D3194" s="24"/>
      <c r="E3194" s="25"/>
      <c r="F3194" s="23"/>
      <c r="G3194" s="26"/>
    </row>
    <row r="3195" spans="3:7" x14ac:dyDescent="0.25">
      <c r="C3195" s="24"/>
      <c r="D3195" s="24"/>
      <c r="E3195" s="25"/>
      <c r="F3195" s="23"/>
      <c r="G3195" s="26"/>
    </row>
    <row r="3196" spans="3:7" x14ac:dyDescent="0.25">
      <c r="C3196" s="24"/>
      <c r="D3196" s="24"/>
      <c r="E3196" s="25"/>
      <c r="F3196" s="23"/>
      <c r="G3196" s="26"/>
    </row>
    <row r="3197" spans="3:7" x14ac:dyDescent="0.25">
      <c r="C3197" s="24"/>
      <c r="D3197" s="24"/>
      <c r="E3197" s="25"/>
      <c r="F3197" s="23"/>
      <c r="G3197" s="26"/>
    </row>
    <row r="3198" spans="3:7" x14ac:dyDescent="0.25">
      <c r="C3198" s="24"/>
      <c r="D3198" s="24"/>
      <c r="E3198" s="25"/>
      <c r="F3198" s="23"/>
      <c r="G3198" s="26"/>
    </row>
    <row r="3199" spans="3:7" x14ac:dyDescent="0.25">
      <c r="C3199" s="24"/>
      <c r="D3199" s="24"/>
      <c r="E3199" s="25"/>
      <c r="F3199" s="23"/>
      <c r="G3199" s="26"/>
    </row>
    <row r="3200" spans="3:7" x14ac:dyDescent="0.25">
      <c r="C3200" s="24"/>
      <c r="D3200" s="24"/>
      <c r="E3200" s="25"/>
      <c r="F3200" s="23"/>
      <c r="G3200" s="26"/>
    </row>
    <row r="3201" spans="3:7" x14ac:dyDescent="0.25">
      <c r="C3201" s="24"/>
      <c r="D3201" s="24"/>
      <c r="E3201" s="25"/>
      <c r="F3201" s="23"/>
      <c r="G3201" s="26"/>
    </row>
    <row r="3202" spans="3:7" x14ac:dyDescent="0.25">
      <c r="C3202" s="24"/>
      <c r="D3202" s="24"/>
      <c r="E3202" s="25"/>
      <c r="F3202" s="23"/>
      <c r="G3202" s="26"/>
    </row>
    <row r="3203" spans="3:7" x14ac:dyDescent="0.25">
      <c r="C3203" s="24"/>
      <c r="D3203" s="24"/>
      <c r="E3203" s="25"/>
      <c r="F3203" s="23"/>
      <c r="G3203" s="26"/>
    </row>
    <row r="3204" spans="3:7" x14ac:dyDescent="0.25">
      <c r="C3204" s="24"/>
      <c r="D3204" s="24"/>
      <c r="E3204" s="25"/>
      <c r="F3204" s="23"/>
      <c r="G3204" s="26"/>
    </row>
    <row r="3205" spans="3:7" x14ac:dyDescent="0.25">
      <c r="C3205" s="24"/>
      <c r="D3205" s="24"/>
      <c r="E3205" s="25"/>
      <c r="F3205" s="23"/>
      <c r="G3205" s="26"/>
    </row>
    <row r="3206" spans="3:7" x14ac:dyDescent="0.25">
      <c r="C3206" s="24"/>
      <c r="D3206" s="24"/>
      <c r="E3206" s="25"/>
      <c r="F3206" s="23"/>
      <c r="G3206" s="26"/>
    </row>
    <row r="3207" spans="3:7" x14ac:dyDescent="0.25">
      <c r="C3207" s="24"/>
      <c r="D3207" s="24"/>
      <c r="E3207" s="25"/>
      <c r="F3207" s="23"/>
      <c r="G3207" s="26"/>
    </row>
    <row r="3208" spans="3:7" x14ac:dyDescent="0.25">
      <c r="C3208" s="24"/>
      <c r="D3208" s="24"/>
      <c r="E3208" s="25"/>
      <c r="F3208" s="23"/>
      <c r="G3208" s="26"/>
    </row>
    <row r="3209" spans="3:7" x14ac:dyDescent="0.25">
      <c r="C3209" s="24"/>
      <c r="D3209" s="24"/>
      <c r="E3209" s="25"/>
      <c r="F3209" s="23"/>
      <c r="G3209" s="26"/>
    </row>
    <row r="3210" spans="3:7" x14ac:dyDescent="0.25">
      <c r="C3210" s="24"/>
      <c r="D3210" s="24"/>
      <c r="E3210" s="25"/>
      <c r="F3210" s="23"/>
      <c r="G3210" s="26"/>
    </row>
    <row r="3211" spans="3:7" x14ac:dyDescent="0.25">
      <c r="C3211" s="24"/>
      <c r="D3211" s="24"/>
      <c r="E3211" s="25"/>
      <c r="F3211" s="23"/>
      <c r="G3211" s="26"/>
    </row>
    <row r="3212" spans="3:7" x14ac:dyDescent="0.25">
      <c r="C3212" s="24"/>
      <c r="D3212" s="24"/>
      <c r="E3212" s="25"/>
      <c r="F3212" s="23"/>
      <c r="G3212" s="26"/>
    </row>
    <row r="3213" spans="3:7" x14ac:dyDescent="0.25">
      <c r="C3213" s="24"/>
      <c r="D3213" s="24"/>
      <c r="E3213" s="25"/>
      <c r="F3213" s="23"/>
      <c r="G3213" s="26"/>
    </row>
    <row r="3214" spans="3:7" x14ac:dyDescent="0.25">
      <c r="C3214" s="24"/>
      <c r="D3214" s="24"/>
      <c r="E3214" s="25"/>
      <c r="F3214" s="23"/>
      <c r="G3214" s="26"/>
    </row>
    <row r="3215" spans="3:7" x14ac:dyDescent="0.25">
      <c r="C3215" s="24"/>
      <c r="D3215" s="24"/>
      <c r="E3215" s="25"/>
      <c r="F3215" s="23"/>
      <c r="G3215" s="26"/>
    </row>
    <row r="3216" spans="3:7" x14ac:dyDescent="0.25">
      <c r="C3216" s="24"/>
      <c r="D3216" s="24"/>
      <c r="E3216" s="25"/>
      <c r="F3216" s="23"/>
      <c r="G3216" s="26"/>
    </row>
    <row r="3217" spans="3:7" x14ac:dyDescent="0.25">
      <c r="C3217" s="24"/>
      <c r="D3217" s="24"/>
      <c r="E3217" s="25"/>
      <c r="F3217" s="23"/>
      <c r="G3217" s="26"/>
    </row>
    <row r="3218" spans="3:7" x14ac:dyDescent="0.25">
      <c r="C3218" s="24"/>
      <c r="D3218" s="24"/>
      <c r="E3218" s="25"/>
      <c r="F3218" s="23"/>
      <c r="G3218" s="26"/>
    </row>
    <row r="3219" spans="3:7" x14ac:dyDescent="0.25">
      <c r="C3219" s="24"/>
      <c r="D3219" s="24"/>
      <c r="E3219" s="25"/>
      <c r="F3219" s="23"/>
      <c r="G3219" s="26"/>
    </row>
    <row r="3220" spans="3:7" x14ac:dyDescent="0.25">
      <c r="C3220" s="24"/>
      <c r="D3220" s="24"/>
      <c r="E3220" s="25"/>
      <c r="F3220" s="23"/>
      <c r="G3220" s="26"/>
    </row>
    <row r="3221" spans="3:7" x14ac:dyDescent="0.25">
      <c r="C3221" s="24"/>
      <c r="D3221" s="24"/>
      <c r="E3221" s="25"/>
      <c r="F3221" s="23"/>
      <c r="G3221" s="26"/>
    </row>
    <row r="3222" spans="3:7" x14ac:dyDescent="0.25">
      <c r="C3222" s="24"/>
      <c r="D3222" s="24"/>
      <c r="E3222" s="25"/>
      <c r="F3222" s="23"/>
      <c r="G3222" s="26"/>
    </row>
    <row r="3223" spans="3:7" x14ac:dyDescent="0.25">
      <c r="C3223" s="24"/>
      <c r="D3223" s="24"/>
      <c r="E3223" s="25"/>
      <c r="F3223" s="23"/>
      <c r="G3223" s="26"/>
    </row>
    <row r="3224" spans="3:7" x14ac:dyDescent="0.25">
      <c r="C3224" s="24"/>
      <c r="D3224" s="24"/>
      <c r="E3224" s="25"/>
      <c r="F3224" s="23"/>
      <c r="G3224" s="26"/>
    </row>
    <row r="3225" spans="3:7" x14ac:dyDescent="0.25">
      <c r="C3225" s="24"/>
      <c r="D3225" s="24"/>
      <c r="E3225" s="25"/>
      <c r="F3225" s="23"/>
      <c r="G3225" s="26"/>
    </row>
    <row r="3226" spans="3:7" x14ac:dyDescent="0.25">
      <c r="C3226" s="24"/>
      <c r="D3226" s="24"/>
      <c r="E3226" s="25"/>
      <c r="F3226" s="23"/>
      <c r="G3226" s="26"/>
    </row>
    <row r="3227" spans="3:7" x14ac:dyDescent="0.25">
      <c r="C3227" s="24"/>
      <c r="D3227" s="24"/>
      <c r="E3227" s="25"/>
      <c r="F3227" s="23"/>
      <c r="G3227" s="26"/>
    </row>
    <row r="3228" spans="3:7" x14ac:dyDescent="0.25">
      <c r="C3228" s="24"/>
      <c r="D3228" s="24"/>
      <c r="E3228" s="25"/>
      <c r="F3228" s="23"/>
      <c r="G3228" s="26"/>
    </row>
    <row r="3229" spans="3:7" x14ac:dyDescent="0.25">
      <c r="C3229" s="24"/>
      <c r="D3229" s="24"/>
      <c r="E3229" s="25"/>
      <c r="F3229" s="23"/>
      <c r="G3229" s="26"/>
    </row>
    <row r="3230" spans="3:7" x14ac:dyDescent="0.25">
      <c r="C3230" s="24"/>
      <c r="D3230" s="24"/>
      <c r="E3230" s="25"/>
      <c r="F3230" s="23"/>
      <c r="G3230" s="26"/>
    </row>
    <row r="3231" spans="3:7" x14ac:dyDescent="0.25">
      <c r="C3231" s="24"/>
      <c r="D3231" s="24"/>
      <c r="E3231" s="25"/>
      <c r="F3231" s="23"/>
      <c r="G3231" s="26"/>
    </row>
    <row r="3232" spans="3:7" x14ac:dyDescent="0.25">
      <c r="C3232" s="24"/>
      <c r="D3232" s="24"/>
      <c r="E3232" s="25"/>
      <c r="F3232" s="23"/>
      <c r="G3232" s="26"/>
    </row>
    <row r="3233" spans="3:7" x14ac:dyDescent="0.25">
      <c r="C3233" s="24"/>
      <c r="D3233" s="24"/>
      <c r="E3233" s="25"/>
      <c r="F3233" s="23"/>
      <c r="G3233" s="26"/>
    </row>
    <row r="3234" spans="3:7" x14ac:dyDescent="0.25">
      <c r="C3234" s="24"/>
      <c r="D3234" s="24"/>
      <c r="E3234" s="25"/>
      <c r="F3234" s="23"/>
      <c r="G3234" s="26"/>
    </row>
    <row r="3235" spans="3:7" x14ac:dyDescent="0.25">
      <c r="C3235" s="24"/>
      <c r="D3235" s="24"/>
      <c r="E3235" s="25"/>
      <c r="F3235" s="23"/>
      <c r="G3235" s="26"/>
    </row>
    <row r="3236" spans="3:7" x14ac:dyDescent="0.25">
      <c r="C3236" s="24"/>
      <c r="D3236" s="24"/>
      <c r="E3236" s="25"/>
      <c r="F3236" s="23"/>
      <c r="G3236" s="26"/>
    </row>
    <row r="3237" spans="3:7" x14ac:dyDescent="0.25">
      <c r="C3237" s="24"/>
      <c r="D3237" s="24"/>
      <c r="E3237" s="25"/>
      <c r="F3237" s="23"/>
      <c r="G3237" s="26"/>
    </row>
    <row r="3238" spans="3:7" x14ac:dyDescent="0.25">
      <c r="C3238" s="24"/>
      <c r="D3238" s="24"/>
      <c r="E3238" s="25"/>
      <c r="F3238" s="23"/>
      <c r="G3238" s="26"/>
    </row>
    <row r="3239" spans="3:7" x14ac:dyDescent="0.25">
      <c r="C3239" s="24"/>
      <c r="D3239" s="24"/>
      <c r="E3239" s="25"/>
      <c r="F3239" s="23"/>
      <c r="G3239" s="26"/>
    </row>
    <row r="3240" spans="3:7" x14ac:dyDescent="0.25">
      <c r="C3240" s="24"/>
      <c r="D3240" s="24"/>
      <c r="E3240" s="25"/>
      <c r="F3240" s="23"/>
      <c r="G3240" s="26"/>
    </row>
    <row r="3241" spans="3:7" x14ac:dyDescent="0.25">
      <c r="C3241" s="24"/>
      <c r="D3241" s="24"/>
      <c r="E3241" s="25"/>
      <c r="F3241" s="23"/>
      <c r="G3241" s="26"/>
    </row>
    <row r="3242" spans="3:7" x14ac:dyDescent="0.25">
      <c r="C3242" s="24"/>
      <c r="D3242" s="24"/>
      <c r="E3242" s="25"/>
      <c r="F3242" s="23"/>
      <c r="G3242" s="26"/>
    </row>
    <row r="3243" spans="3:7" x14ac:dyDescent="0.25">
      <c r="C3243" s="24"/>
      <c r="D3243" s="24"/>
      <c r="E3243" s="25"/>
      <c r="F3243" s="23"/>
      <c r="G3243" s="26"/>
    </row>
    <row r="3244" spans="3:7" x14ac:dyDescent="0.25">
      <c r="C3244" s="24"/>
      <c r="D3244" s="24"/>
      <c r="E3244" s="25"/>
      <c r="F3244" s="23"/>
      <c r="G3244" s="26"/>
    </row>
    <row r="3245" spans="3:7" x14ac:dyDescent="0.25">
      <c r="C3245" s="24"/>
      <c r="D3245" s="24"/>
      <c r="E3245" s="25"/>
      <c r="F3245" s="23"/>
      <c r="G3245" s="26"/>
    </row>
    <row r="3246" spans="3:7" x14ac:dyDescent="0.25">
      <c r="C3246" s="24"/>
      <c r="D3246" s="24"/>
      <c r="E3246" s="25"/>
      <c r="F3246" s="23"/>
      <c r="G3246" s="26"/>
    </row>
    <row r="3247" spans="3:7" x14ac:dyDescent="0.25">
      <c r="C3247" s="24"/>
      <c r="D3247" s="24"/>
      <c r="E3247" s="25"/>
      <c r="F3247" s="23"/>
      <c r="G3247" s="26"/>
    </row>
    <row r="3248" spans="3:7" x14ac:dyDescent="0.25">
      <c r="C3248" s="24"/>
      <c r="D3248" s="24"/>
      <c r="E3248" s="25"/>
      <c r="F3248" s="23"/>
      <c r="G3248" s="26"/>
    </row>
    <row r="3249" spans="3:7" x14ac:dyDescent="0.25">
      <c r="C3249" s="24"/>
      <c r="D3249" s="24"/>
      <c r="E3249" s="25"/>
      <c r="F3249" s="23"/>
      <c r="G3249" s="26"/>
    </row>
    <row r="3250" spans="3:7" x14ac:dyDescent="0.25">
      <c r="C3250" s="24"/>
      <c r="D3250" s="24"/>
      <c r="E3250" s="25"/>
      <c r="F3250" s="23"/>
      <c r="G3250" s="26"/>
    </row>
    <row r="3251" spans="3:7" x14ac:dyDescent="0.25">
      <c r="C3251" s="24"/>
      <c r="D3251" s="24"/>
      <c r="E3251" s="25"/>
      <c r="F3251" s="23"/>
      <c r="G3251" s="26"/>
    </row>
    <row r="3252" spans="3:7" x14ac:dyDescent="0.25">
      <c r="C3252" s="24"/>
      <c r="D3252" s="24"/>
      <c r="E3252" s="25"/>
      <c r="F3252" s="23"/>
      <c r="G3252" s="26"/>
    </row>
    <row r="3253" spans="3:7" x14ac:dyDescent="0.25">
      <c r="C3253" s="24"/>
      <c r="D3253" s="24"/>
      <c r="E3253" s="25"/>
      <c r="F3253" s="23"/>
      <c r="G3253" s="26"/>
    </row>
    <row r="3254" spans="3:7" x14ac:dyDescent="0.25">
      <c r="C3254" s="24"/>
      <c r="D3254" s="24"/>
      <c r="E3254" s="25"/>
      <c r="F3254" s="23"/>
      <c r="G3254" s="26"/>
    </row>
    <row r="3255" spans="3:7" x14ac:dyDescent="0.25">
      <c r="C3255" s="24"/>
      <c r="D3255" s="24"/>
      <c r="E3255" s="25"/>
      <c r="F3255" s="23"/>
      <c r="G3255" s="26"/>
    </row>
    <row r="3256" spans="3:7" x14ac:dyDescent="0.25">
      <c r="C3256" s="24"/>
      <c r="D3256" s="24"/>
      <c r="E3256" s="25"/>
      <c r="F3256" s="23"/>
      <c r="G3256" s="26"/>
    </row>
    <row r="3257" spans="3:7" x14ac:dyDescent="0.25">
      <c r="C3257" s="24"/>
      <c r="D3257" s="24"/>
      <c r="E3257" s="25"/>
      <c r="F3257" s="23"/>
      <c r="G3257" s="26"/>
    </row>
    <row r="3258" spans="3:7" x14ac:dyDescent="0.25">
      <c r="C3258" s="24"/>
      <c r="D3258" s="24"/>
      <c r="E3258" s="25"/>
      <c r="F3258" s="23"/>
      <c r="G3258" s="26"/>
    </row>
    <row r="3259" spans="3:7" x14ac:dyDescent="0.25">
      <c r="C3259" s="24"/>
      <c r="D3259" s="24"/>
      <c r="E3259" s="25"/>
      <c r="F3259" s="23"/>
      <c r="G3259" s="26"/>
    </row>
    <row r="3260" spans="3:7" x14ac:dyDescent="0.25">
      <c r="C3260" s="24"/>
      <c r="D3260" s="24"/>
      <c r="E3260" s="25"/>
      <c r="F3260" s="23"/>
      <c r="G3260" s="26"/>
    </row>
    <row r="3261" spans="3:7" x14ac:dyDescent="0.25">
      <c r="C3261" s="24"/>
      <c r="D3261" s="24"/>
      <c r="E3261" s="25"/>
      <c r="F3261" s="23"/>
      <c r="G3261" s="26"/>
    </row>
    <row r="3262" spans="3:7" x14ac:dyDescent="0.25">
      <c r="C3262" s="24"/>
      <c r="D3262" s="24"/>
      <c r="E3262" s="25"/>
      <c r="F3262" s="23"/>
      <c r="G3262" s="26"/>
    </row>
    <row r="3263" spans="3:7" x14ac:dyDescent="0.25">
      <c r="C3263" s="24"/>
      <c r="D3263" s="24"/>
      <c r="E3263" s="25"/>
      <c r="F3263" s="23"/>
      <c r="G3263" s="26"/>
    </row>
    <row r="3264" spans="3:7" x14ac:dyDescent="0.25">
      <c r="C3264" s="24"/>
      <c r="D3264" s="24"/>
      <c r="E3264" s="25"/>
      <c r="F3264" s="23"/>
      <c r="G3264" s="26"/>
    </row>
    <row r="3265" spans="3:7" x14ac:dyDescent="0.25">
      <c r="C3265" s="24"/>
      <c r="D3265" s="24"/>
      <c r="E3265" s="25"/>
      <c r="F3265" s="23"/>
      <c r="G3265" s="26"/>
    </row>
    <row r="3266" spans="3:7" x14ac:dyDescent="0.25">
      <c r="C3266" s="24"/>
      <c r="D3266" s="24"/>
      <c r="E3266" s="25"/>
      <c r="F3266" s="23"/>
      <c r="G3266" s="26"/>
    </row>
    <row r="3267" spans="3:7" x14ac:dyDescent="0.25">
      <c r="C3267" s="24"/>
      <c r="D3267" s="24"/>
      <c r="E3267" s="25"/>
      <c r="F3267" s="23"/>
      <c r="G3267" s="26"/>
    </row>
    <row r="3268" spans="3:7" x14ac:dyDescent="0.25">
      <c r="C3268" s="24"/>
      <c r="D3268" s="24"/>
      <c r="E3268" s="25"/>
      <c r="F3268" s="23"/>
      <c r="G3268" s="26"/>
    </row>
    <row r="3269" spans="3:7" x14ac:dyDescent="0.25">
      <c r="C3269" s="24"/>
      <c r="D3269" s="24"/>
      <c r="E3269" s="25"/>
      <c r="F3269" s="23"/>
      <c r="G3269" s="26"/>
    </row>
    <row r="3270" spans="3:7" x14ac:dyDescent="0.25">
      <c r="C3270" s="24"/>
      <c r="D3270" s="24"/>
      <c r="E3270" s="25"/>
      <c r="F3270" s="23"/>
      <c r="G3270" s="26"/>
    </row>
    <row r="3271" spans="3:7" x14ac:dyDescent="0.25">
      <c r="C3271" s="24"/>
      <c r="D3271" s="24"/>
      <c r="E3271" s="25"/>
      <c r="F3271" s="23"/>
      <c r="G3271" s="26"/>
    </row>
    <row r="3272" spans="3:7" x14ac:dyDescent="0.25">
      <c r="C3272" s="24"/>
      <c r="D3272" s="24"/>
      <c r="E3272" s="25"/>
      <c r="F3272" s="23"/>
      <c r="G3272" s="26"/>
    </row>
    <row r="3273" spans="3:7" x14ac:dyDescent="0.25">
      <c r="C3273" s="24"/>
      <c r="D3273" s="24"/>
      <c r="E3273" s="25"/>
      <c r="F3273" s="23"/>
      <c r="G3273" s="26"/>
    </row>
    <row r="3274" spans="3:7" x14ac:dyDescent="0.25">
      <c r="C3274" s="24"/>
      <c r="D3274" s="24"/>
      <c r="E3274" s="25"/>
      <c r="F3274" s="23"/>
      <c r="G3274" s="26"/>
    </row>
    <row r="3275" spans="3:7" x14ac:dyDescent="0.25">
      <c r="C3275" s="24"/>
      <c r="D3275" s="24"/>
      <c r="E3275" s="25"/>
      <c r="F3275" s="23"/>
      <c r="G3275" s="26"/>
    </row>
    <row r="3276" spans="3:7" x14ac:dyDescent="0.25">
      <c r="C3276" s="24"/>
      <c r="D3276" s="24"/>
      <c r="E3276" s="25"/>
      <c r="F3276" s="23"/>
      <c r="G3276" s="26"/>
    </row>
    <row r="3277" spans="3:7" x14ac:dyDescent="0.25">
      <c r="C3277" s="24"/>
      <c r="D3277" s="24"/>
      <c r="E3277" s="25"/>
      <c r="F3277" s="23"/>
      <c r="G3277" s="26"/>
    </row>
    <row r="3278" spans="3:7" x14ac:dyDescent="0.25">
      <c r="C3278" s="24"/>
      <c r="D3278" s="24"/>
      <c r="E3278" s="25"/>
      <c r="F3278" s="23"/>
      <c r="G3278" s="26"/>
    </row>
    <row r="3279" spans="3:7" x14ac:dyDescent="0.25">
      <c r="C3279" s="24"/>
      <c r="D3279" s="24"/>
      <c r="E3279" s="25"/>
      <c r="F3279" s="23"/>
      <c r="G3279" s="26"/>
    </row>
    <row r="3280" spans="3:7" x14ac:dyDescent="0.25">
      <c r="C3280" s="24"/>
      <c r="D3280" s="24"/>
      <c r="E3280" s="25"/>
      <c r="F3280" s="23"/>
      <c r="G3280" s="26"/>
    </row>
    <row r="3281" spans="3:7" x14ac:dyDescent="0.25">
      <c r="C3281" s="24"/>
      <c r="D3281" s="24"/>
      <c r="E3281" s="25"/>
      <c r="F3281" s="23"/>
      <c r="G3281" s="26"/>
    </row>
    <row r="3282" spans="3:7" x14ac:dyDescent="0.25">
      <c r="C3282" s="24"/>
      <c r="D3282" s="24"/>
      <c r="E3282" s="25"/>
      <c r="F3282" s="23"/>
      <c r="G3282" s="26"/>
    </row>
    <row r="3283" spans="3:7" x14ac:dyDescent="0.25">
      <c r="C3283" s="24"/>
      <c r="D3283" s="24"/>
      <c r="E3283" s="25"/>
      <c r="F3283" s="23"/>
      <c r="G3283" s="26"/>
    </row>
    <row r="3284" spans="3:7" x14ac:dyDescent="0.25">
      <c r="C3284" s="24"/>
      <c r="D3284" s="24"/>
      <c r="E3284" s="25"/>
      <c r="F3284" s="23"/>
      <c r="G3284" s="26"/>
    </row>
    <row r="3285" spans="3:7" x14ac:dyDescent="0.25">
      <c r="C3285" s="24"/>
      <c r="D3285" s="24"/>
      <c r="E3285" s="25"/>
      <c r="F3285" s="23"/>
      <c r="G3285" s="26"/>
    </row>
    <row r="3286" spans="3:7" x14ac:dyDescent="0.25">
      <c r="C3286" s="24"/>
      <c r="D3286" s="24"/>
      <c r="E3286" s="25"/>
      <c r="F3286" s="23"/>
      <c r="G3286" s="26"/>
    </row>
    <row r="3287" spans="3:7" x14ac:dyDescent="0.25">
      <c r="C3287" s="24"/>
      <c r="D3287" s="24"/>
      <c r="E3287" s="25"/>
      <c r="F3287" s="23"/>
      <c r="G3287" s="26"/>
    </row>
    <row r="3288" spans="3:7" x14ac:dyDescent="0.25">
      <c r="C3288" s="24"/>
      <c r="D3288" s="24"/>
      <c r="E3288" s="25"/>
      <c r="F3288" s="23"/>
      <c r="G3288" s="26"/>
    </row>
    <row r="3289" spans="3:7" x14ac:dyDescent="0.25">
      <c r="C3289" s="24"/>
      <c r="D3289" s="24"/>
      <c r="E3289" s="25"/>
      <c r="F3289" s="23"/>
      <c r="G3289" s="26"/>
    </row>
    <row r="3290" spans="3:7" x14ac:dyDescent="0.25">
      <c r="C3290" s="24"/>
      <c r="D3290" s="24"/>
      <c r="E3290" s="25"/>
      <c r="F3290" s="23"/>
      <c r="G3290" s="26"/>
    </row>
    <row r="3291" spans="3:7" x14ac:dyDescent="0.25">
      <c r="C3291" s="24"/>
      <c r="D3291" s="24"/>
      <c r="E3291" s="25"/>
      <c r="F3291" s="23"/>
      <c r="G3291" s="26"/>
    </row>
    <row r="3292" spans="3:7" x14ac:dyDescent="0.25">
      <c r="C3292" s="24"/>
      <c r="D3292" s="24"/>
      <c r="E3292" s="25"/>
      <c r="F3292" s="23"/>
      <c r="G3292" s="26"/>
    </row>
    <row r="3293" spans="3:7" x14ac:dyDescent="0.25">
      <c r="C3293" s="24"/>
      <c r="D3293" s="24"/>
      <c r="E3293" s="25"/>
      <c r="F3293" s="23"/>
      <c r="G3293" s="26"/>
    </row>
    <row r="3294" spans="3:7" x14ac:dyDescent="0.25">
      <c r="C3294" s="24"/>
      <c r="D3294" s="24"/>
      <c r="E3294" s="25"/>
      <c r="F3294" s="23"/>
      <c r="G3294" s="26"/>
    </row>
    <row r="3295" spans="3:7" x14ac:dyDescent="0.25">
      <c r="C3295" s="24"/>
      <c r="D3295" s="24"/>
      <c r="E3295" s="25"/>
      <c r="F3295" s="23"/>
      <c r="G3295" s="26"/>
    </row>
    <row r="3296" spans="3:7" x14ac:dyDescent="0.25">
      <c r="C3296" s="24"/>
      <c r="D3296" s="24"/>
      <c r="E3296" s="25"/>
      <c r="F3296" s="23"/>
      <c r="G3296" s="26"/>
    </row>
    <row r="3297" spans="3:7" x14ac:dyDescent="0.25">
      <c r="C3297" s="24"/>
      <c r="D3297" s="24"/>
      <c r="E3297" s="25"/>
      <c r="F3297" s="23"/>
      <c r="G3297" s="26"/>
    </row>
    <row r="3298" spans="3:7" x14ac:dyDescent="0.25">
      <c r="C3298" s="24"/>
      <c r="D3298" s="24"/>
      <c r="E3298" s="25"/>
      <c r="F3298" s="23"/>
      <c r="G3298" s="26"/>
    </row>
    <row r="3299" spans="3:7" x14ac:dyDescent="0.25">
      <c r="C3299" s="24"/>
      <c r="D3299" s="24"/>
      <c r="E3299" s="25"/>
      <c r="F3299" s="23"/>
      <c r="G3299" s="26"/>
    </row>
    <row r="3300" spans="3:7" x14ac:dyDescent="0.25">
      <c r="C3300" s="24"/>
      <c r="D3300" s="24"/>
      <c r="E3300" s="25"/>
      <c r="F3300" s="23"/>
      <c r="G3300" s="26"/>
    </row>
    <row r="3301" spans="3:7" x14ac:dyDescent="0.25">
      <c r="C3301" s="24"/>
      <c r="D3301" s="24"/>
      <c r="E3301" s="25"/>
      <c r="F3301" s="23"/>
      <c r="G3301" s="26"/>
    </row>
    <row r="3302" spans="3:7" x14ac:dyDescent="0.25">
      <c r="C3302" s="24"/>
      <c r="D3302" s="24"/>
      <c r="E3302" s="25"/>
      <c r="F3302" s="23"/>
      <c r="G3302" s="26"/>
    </row>
    <row r="3303" spans="3:7" x14ac:dyDescent="0.25">
      <c r="C3303" s="24"/>
      <c r="D3303" s="24"/>
      <c r="E3303" s="25"/>
      <c r="F3303" s="23"/>
      <c r="G3303" s="26"/>
    </row>
    <row r="3304" spans="3:7" x14ac:dyDescent="0.25">
      <c r="C3304" s="24"/>
      <c r="D3304" s="24"/>
      <c r="E3304" s="25"/>
      <c r="F3304" s="23"/>
      <c r="G3304" s="26"/>
    </row>
    <row r="3305" spans="3:7" x14ac:dyDescent="0.25">
      <c r="C3305" s="24"/>
      <c r="D3305" s="24"/>
      <c r="E3305" s="25"/>
      <c r="F3305" s="23"/>
      <c r="G3305" s="26"/>
    </row>
    <row r="3306" spans="3:7" x14ac:dyDescent="0.25">
      <c r="C3306" s="24"/>
      <c r="D3306" s="24"/>
      <c r="E3306" s="25"/>
      <c r="F3306" s="23"/>
      <c r="G3306" s="26"/>
    </row>
    <row r="3307" spans="3:7" x14ac:dyDescent="0.25">
      <c r="C3307" s="24"/>
      <c r="D3307" s="24"/>
      <c r="E3307" s="25"/>
      <c r="F3307" s="23"/>
      <c r="G3307" s="26"/>
    </row>
    <row r="3308" spans="3:7" x14ac:dyDescent="0.25">
      <c r="C3308" s="24"/>
      <c r="D3308" s="24"/>
      <c r="E3308" s="25"/>
      <c r="F3308" s="23"/>
      <c r="G3308" s="26"/>
    </row>
    <row r="3309" spans="3:7" x14ac:dyDescent="0.25">
      <c r="C3309" s="24"/>
      <c r="D3309" s="24"/>
      <c r="E3309" s="25"/>
      <c r="F3309" s="23"/>
      <c r="G3309" s="26"/>
    </row>
    <row r="3310" spans="3:7" x14ac:dyDescent="0.25">
      <c r="C3310" s="24"/>
      <c r="D3310" s="24"/>
      <c r="E3310" s="25"/>
      <c r="F3310" s="23"/>
      <c r="G3310" s="26"/>
    </row>
    <row r="3311" spans="3:7" x14ac:dyDescent="0.25">
      <c r="C3311" s="24"/>
      <c r="D3311" s="24"/>
      <c r="E3311" s="25"/>
      <c r="F3311" s="23"/>
      <c r="G3311" s="26"/>
    </row>
    <row r="3312" spans="3:7" x14ac:dyDescent="0.25">
      <c r="C3312" s="24"/>
      <c r="D3312" s="24"/>
      <c r="E3312" s="25"/>
      <c r="F3312" s="23"/>
      <c r="G3312" s="26"/>
    </row>
    <row r="3313" spans="3:7" x14ac:dyDescent="0.25">
      <c r="C3313" s="24"/>
      <c r="D3313" s="24"/>
      <c r="E3313" s="25"/>
      <c r="F3313" s="23"/>
      <c r="G3313" s="26"/>
    </row>
    <row r="3314" spans="3:7" x14ac:dyDescent="0.25">
      <c r="C3314" s="24"/>
      <c r="D3314" s="24"/>
      <c r="E3314" s="25"/>
      <c r="F3314" s="23"/>
      <c r="G3314" s="26"/>
    </row>
    <row r="3315" spans="3:7" x14ac:dyDescent="0.25">
      <c r="C3315" s="24"/>
      <c r="D3315" s="24"/>
      <c r="E3315" s="25"/>
      <c r="F3315" s="23"/>
      <c r="G3315" s="26"/>
    </row>
    <row r="3316" spans="3:7" x14ac:dyDescent="0.25">
      <c r="C3316" s="24"/>
      <c r="D3316" s="24"/>
      <c r="E3316" s="25"/>
      <c r="F3316" s="23"/>
      <c r="G3316" s="26"/>
    </row>
    <row r="3317" spans="3:7" x14ac:dyDescent="0.25">
      <c r="C3317" s="24"/>
      <c r="D3317" s="24"/>
      <c r="E3317" s="25"/>
      <c r="F3317" s="23"/>
      <c r="G3317" s="26"/>
    </row>
    <row r="3318" spans="3:7" x14ac:dyDescent="0.25">
      <c r="C3318" s="24"/>
      <c r="D3318" s="24"/>
      <c r="E3318" s="25"/>
      <c r="F3318" s="23"/>
      <c r="G3318" s="26"/>
    </row>
    <row r="3319" spans="3:7" x14ac:dyDescent="0.25">
      <c r="C3319" s="24"/>
      <c r="D3319" s="24"/>
      <c r="E3319" s="25"/>
      <c r="F3319" s="23"/>
      <c r="G3319" s="26"/>
    </row>
    <row r="3320" spans="3:7" x14ac:dyDescent="0.25">
      <c r="C3320" s="24"/>
      <c r="D3320" s="24"/>
      <c r="E3320" s="25"/>
      <c r="F3320" s="23"/>
      <c r="G3320" s="26"/>
    </row>
    <row r="3321" spans="3:7" x14ac:dyDescent="0.25">
      <c r="C3321" s="24"/>
      <c r="D3321" s="24"/>
      <c r="E3321" s="25"/>
      <c r="F3321" s="23"/>
      <c r="G3321" s="26"/>
    </row>
    <row r="3322" spans="3:7" x14ac:dyDescent="0.25">
      <c r="C3322" s="24"/>
      <c r="D3322" s="24"/>
      <c r="E3322" s="25"/>
      <c r="F3322" s="23"/>
      <c r="G3322" s="26"/>
    </row>
    <row r="3323" spans="3:7" x14ac:dyDescent="0.25">
      <c r="C3323" s="24"/>
      <c r="D3323" s="24"/>
      <c r="E3323" s="25"/>
      <c r="F3323" s="23"/>
      <c r="G3323" s="26"/>
    </row>
    <row r="3324" spans="3:7" x14ac:dyDescent="0.25">
      <c r="C3324" s="24"/>
      <c r="D3324" s="24"/>
      <c r="E3324" s="25"/>
      <c r="F3324" s="23"/>
      <c r="G3324" s="26"/>
    </row>
    <row r="3325" spans="3:7" x14ac:dyDescent="0.25">
      <c r="C3325" s="24"/>
      <c r="D3325" s="24"/>
      <c r="E3325" s="25"/>
      <c r="F3325" s="23"/>
      <c r="G3325" s="26"/>
    </row>
    <row r="3326" spans="3:7" x14ac:dyDescent="0.25">
      <c r="C3326" s="24"/>
      <c r="D3326" s="24"/>
      <c r="E3326" s="25"/>
      <c r="F3326" s="23"/>
      <c r="G3326" s="26"/>
    </row>
    <row r="3327" spans="3:7" x14ac:dyDescent="0.25">
      <c r="C3327" s="24"/>
      <c r="D3327" s="24"/>
      <c r="E3327" s="25"/>
      <c r="F3327" s="23"/>
      <c r="G3327" s="26"/>
    </row>
    <row r="3328" spans="3:7" x14ac:dyDescent="0.25">
      <c r="C3328" s="24"/>
      <c r="D3328" s="24"/>
      <c r="E3328" s="25"/>
      <c r="F3328" s="23"/>
      <c r="G3328" s="26"/>
    </row>
    <row r="3329" spans="3:7" x14ac:dyDescent="0.25">
      <c r="C3329" s="24"/>
      <c r="D3329" s="24"/>
      <c r="E3329" s="25"/>
      <c r="F3329" s="23"/>
      <c r="G3329" s="26"/>
    </row>
    <row r="3330" spans="3:7" x14ac:dyDescent="0.25">
      <c r="C3330" s="24"/>
      <c r="D3330" s="24"/>
      <c r="E3330" s="25"/>
      <c r="F3330" s="23"/>
      <c r="G3330" s="26"/>
    </row>
    <row r="3331" spans="3:7" x14ac:dyDescent="0.25">
      <c r="C3331" s="24"/>
      <c r="D3331" s="24"/>
      <c r="E3331" s="25"/>
      <c r="F3331" s="23"/>
      <c r="G3331" s="26"/>
    </row>
    <row r="3332" spans="3:7" x14ac:dyDescent="0.25">
      <c r="C3332" s="24"/>
      <c r="D3332" s="24"/>
      <c r="E3332" s="25"/>
      <c r="F3332" s="23"/>
      <c r="G3332" s="26"/>
    </row>
    <row r="3333" spans="3:7" x14ac:dyDescent="0.25">
      <c r="C3333" s="24"/>
      <c r="D3333" s="24"/>
      <c r="E3333" s="25"/>
      <c r="F3333" s="23"/>
      <c r="G3333" s="26"/>
    </row>
    <row r="3334" spans="3:7" x14ac:dyDescent="0.25">
      <c r="C3334" s="24"/>
      <c r="D3334" s="24"/>
      <c r="E3334" s="25"/>
      <c r="F3334" s="23"/>
      <c r="G3334" s="26"/>
    </row>
    <row r="3335" spans="3:7" x14ac:dyDescent="0.25">
      <c r="C3335" s="24"/>
      <c r="D3335" s="24"/>
      <c r="E3335" s="25"/>
      <c r="F3335" s="23"/>
      <c r="G3335" s="26"/>
    </row>
    <row r="3336" spans="3:7" x14ac:dyDescent="0.25">
      <c r="C3336" s="24"/>
      <c r="D3336" s="24"/>
      <c r="E3336" s="25"/>
      <c r="F3336" s="23"/>
      <c r="G3336" s="26"/>
    </row>
    <row r="3337" spans="3:7" x14ac:dyDescent="0.25">
      <c r="C3337" s="24"/>
      <c r="D3337" s="24"/>
      <c r="E3337" s="25"/>
      <c r="F3337" s="23"/>
      <c r="G3337" s="26"/>
    </row>
    <row r="3338" spans="3:7" x14ac:dyDescent="0.25">
      <c r="C3338" s="24"/>
      <c r="D3338" s="24"/>
      <c r="E3338" s="25"/>
      <c r="F3338" s="23"/>
      <c r="G3338" s="26"/>
    </row>
    <row r="3339" spans="3:7" x14ac:dyDescent="0.25">
      <c r="C3339" s="24"/>
      <c r="D3339" s="24"/>
      <c r="E3339" s="25"/>
      <c r="F3339" s="23"/>
      <c r="G3339" s="26"/>
    </row>
    <row r="3340" spans="3:7" x14ac:dyDescent="0.25">
      <c r="C3340" s="24"/>
      <c r="D3340" s="24"/>
      <c r="E3340" s="25"/>
      <c r="F3340" s="23"/>
      <c r="G3340" s="26"/>
    </row>
    <row r="3341" spans="3:7" x14ac:dyDescent="0.25">
      <c r="C3341" s="24"/>
      <c r="D3341" s="24"/>
      <c r="E3341" s="25"/>
      <c r="F3341" s="23"/>
      <c r="G3341" s="26"/>
    </row>
    <row r="3342" spans="3:7" x14ac:dyDescent="0.25">
      <c r="C3342" s="24"/>
      <c r="D3342" s="24"/>
      <c r="E3342" s="25"/>
      <c r="F3342" s="23"/>
      <c r="G3342" s="26"/>
    </row>
    <row r="3343" spans="3:7" x14ac:dyDescent="0.25">
      <c r="C3343" s="24"/>
      <c r="D3343" s="24"/>
      <c r="E3343" s="25"/>
      <c r="F3343" s="23"/>
      <c r="G3343" s="26"/>
    </row>
    <row r="3344" spans="3:7" x14ac:dyDescent="0.25">
      <c r="C3344" s="24"/>
      <c r="D3344" s="24"/>
      <c r="E3344" s="25"/>
      <c r="F3344" s="23"/>
      <c r="G3344" s="26"/>
    </row>
    <row r="3345" spans="3:7" x14ac:dyDescent="0.25">
      <c r="C3345" s="24"/>
      <c r="D3345" s="24"/>
      <c r="E3345" s="25"/>
      <c r="F3345" s="23"/>
      <c r="G3345" s="26"/>
    </row>
    <row r="3346" spans="3:7" x14ac:dyDescent="0.25">
      <c r="C3346" s="24"/>
      <c r="D3346" s="24"/>
      <c r="E3346" s="25"/>
      <c r="F3346" s="23"/>
      <c r="G3346" s="26"/>
    </row>
    <row r="3347" spans="3:7" x14ac:dyDescent="0.25">
      <c r="C3347" s="24"/>
      <c r="D3347" s="24"/>
      <c r="E3347" s="25"/>
      <c r="F3347" s="23"/>
      <c r="G3347" s="26"/>
    </row>
    <row r="3348" spans="3:7" x14ac:dyDescent="0.25">
      <c r="C3348" s="24"/>
      <c r="D3348" s="24"/>
      <c r="E3348" s="25"/>
      <c r="F3348" s="23"/>
      <c r="G3348" s="26"/>
    </row>
    <row r="3349" spans="3:7" x14ac:dyDescent="0.25">
      <c r="C3349" s="24"/>
      <c r="D3349" s="24"/>
      <c r="E3349" s="25"/>
      <c r="F3349" s="23"/>
      <c r="G3349" s="26"/>
    </row>
    <row r="3350" spans="3:7" x14ac:dyDescent="0.25">
      <c r="C3350" s="24"/>
      <c r="D3350" s="24"/>
      <c r="E3350" s="25"/>
      <c r="F3350" s="23"/>
      <c r="G3350" s="26"/>
    </row>
    <row r="3351" spans="3:7" x14ac:dyDescent="0.25">
      <c r="C3351" s="24"/>
      <c r="D3351" s="24"/>
      <c r="E3351" s="25"/>
      <c r="F3351" s="23"/>
      <c r="G3351" s="26"/>
    </row>
    <row r="3352" spans="3:7" x14ac:dyDescent="0.25">
      <c r="C3352" s="24"/>
      <c r="D3352" s="24"/>
      <c r="E3352" s="25"/>
      <c r="F3352" s="23"/>
      <c r="G3352" s="26"/>
    </row>
    <row r="3353" spans="3:7" x14ac:dyDescent="0.25">
      <c r="C3353" s="24"/>
      <c r="D3353" s="24"/>
      <c r="E3353" s="25"/>
      <c r="F3353" s="23"/>
      <c r="G3353" s="26"/>
    </row>
    <row r="3354" spans="3:7" x14ac:dyDescent="0.25">
      <c r="C3354" s="24"/>
      <c r="D3354" s="24"/>
      <c r="E3354" s="25"/>
      <c r="F3354" s="23"/>
      <c r="G3354" s="26"/>
    </row>
    <row r="3355" spans="3:7" x14ac:dyDescent="0.25">
      <c r="C3355" s="24"/>
      <c r="D3355" s="24"/>
      <c r="E3355" s="25"/>
      <c r="F3355" s="23"/>
      <c r="G3355" s="26"/>
    </row>
    <row r="3356" spans="3:7" x14ac:dyDescent="0.25">
      <c r="C3356" s="24"/>
      <c r="D3356" s="24"/>
      <c r="E3356" s="25"/>
      <c r="F3356" s="23"/>
      <c r="G3356" s="26"/>
    </row>
    <row r="3357" spans="3:7" x14ac:dyDescent="0.25">
      <c r="C3357" s="24"/>
      <c r="D3357" s="24"/>
      <c r="E3357" s="25"/>
      <c r="F3357" s="23"/>
      <c r="G3357" s="26"/>
    </row>
    <row r="3358" spans="3:7" x14ac:dyDescent="0.25">
      <c r="C3358" s="24"/>
      <c r="D3358" s="24"/>
      <c r="E3358" s="25"/>
      <c r="F3358" s="23"/>
      <c r="G3358" s="26"/>
    </row>
    <row r="3359" spans="3:7" x14ac:dyDescent="0.25">
      <c r="C3359" s="24"/>
      <c r="D3359" s="24"/>
      <c r="E3359" s="25"/>
      <c r="F3359" s="23"/>
      <c r="G3359" s="26"/>
    </row>
    <row r="3360" spans="3:7" x14ac:dyDescent="0.25">
      <c r="C3360" s="24"/>
      <c r="D3360" s="24"/>
      <c r="E3360" s="25"/>
      <c r="F3360" s="23"/>
      <c r="G3360" s="26"/>
    </row>
    <row r="3361" spans="3:7" x14ac:dyDescent="0.25">
      <c r="C3361" s="24"/>
      <c r="D3361" s="24"/>
      <c r="E3361" s="25"/>
      <c r="F3361" s="23"/>
      <c r="G3361" s="26"/>
    </row>
    <row r="3362" spans="3:7" x14ac:dyDescent="0.25">
      <c r="C3362" s="24"/>
      <c r="D3362" s="24"/>
      <c r="E3362" s="25"/>
      <c r="F3362" s="23"/>
      <c r="G3362" s="26"/>
    </row>
    <row r="3363" spans="3:7" x14ac:dyDescent="0.25">
      <c r="C3363" s="24"/>
      <c r="D3363" s="24"/>
      <c r="E3363" s="25"/>
      <c r="F3363" s="23"/>
      <c r="G3363" s="26"/>
    </row>
    <row r="3364" spans="3:7" x14ac:dyDescent="0.25">
      <c r="C3364" s="24"/>
      <c r="D3364" s="24"/>
      <c r="E3364" s="25"/>
      <c r="F3364" s="23"/>
      <c r="G3364" s="26"/>
    </row>
    <row r="3365" spans="3:7" x14ac:dyDescent="0.25">
      <c r="C3365" s="24"/>
      <c r="D3365" s="24"/>
      <c r="E3365" s="25"/>
      <c r="F3365" s="23"/>
      <c r="G3365" s="26"/>
    </row>
    <row r="3366" spans="3:7" x14ac:dyDescent="0.25">
      <c r="C3366" s="24"/>
      <c r="D3366" s="24"/>
      <c r="E3366" s="25"/>
      <c r="F3366" s="23"/>
      <c r="G3366" s="26"/>
    </row>
    <row r="3367" spans="3:7" x14ac:dyDescent="0.25">
      <c r="C3367" s="24"/>
      <c r="D3367" s="24"/>
      <c r="E3367" s="25"/>
      <c r="F3367" s="23"/>
      <c r="G3367" s="26"/>
    </row>
    <row r="3368" spans="3:7" x14ac:dyDescent="0.25">
      <c r="C3368" s="24"/>
      <c r="D3368" s="24"/>
      <c r="E3368" s="25"/>
      <c r="F3368" s="23"/>
      <c r="G3368" s="26"/>
    </row>
    <row r="3369" spans="3:7" x14ac:dyDescent="0.25">
      <c r="C3369" s="24"/>
      <c r="D3369" s="24"/>
      <c r="E3369" s="25"/>
      <c r="F3369" s="23"/>
      <c r="G3369" s="26"/>
    </row>
    <row r="3370" spans="3:7" x14ac:dyDescent="0.25">
      <c r="C3370" s="24"/>
      <c r="D3370" s="24"/>
      <c r="E3370" s="25"/>
      <c r="F3370" s="23"/>
      <c r="G3370" s="26"/>
    </row>
    <row r="3371" spans="3:7" x14ac:dyDescent="0.25">
      <c r="C3371" s="24"/>
      <c r="D3371" s="24"/>
      <c r="E3371" s="25"/>
      <c r="F3371" s="23"/>
      <c r="G3371" s="26"/>
    </row>
    <row r="3372" spans="3:7" x14ac:dyDescent="0.25">
      <c r="C3372" s="24"/>
      <c r="D3372" s="24"/>
      <c r="E3372" s="25"/>
      <c r="F3372" s="23"/>
      <c r="G3372" s="26"/>
    </row>
    <row r="3373" spans="3:7" x14ac:dyDescent="0.25">
      <c r="C3373" s="24"/>
      <c r="D3373" s="24"/>
      <c r="E3373" s="25"/>
      <c r="F3373" s="23"/>
      <c r="G3373" s="26"/>
    </row>
    <row r="3374" spans="3:7" x14ac:dyDescent="0.25">
      <c r="C3374" s="24"/>
      <c r="D3374" s="24"/>
      <c r="E3374" s="25"/>
      <c r="F3374" s="23"/>
      <c r="G3374" s="26"/>
    </row>
    <row r="3375" spans="3:7" x14ac:dyDescent="0.25">
      <c r="C3375" s="24"/>
      <c r="D3375" s="24"/>
      <c r="E3375" s="25"/>
      <c r="F3375" s="23"/>
      <c r="G3375" s="26"/>
    </row>
    <row r="3376" spans="3:7" x14ac:dyDescent="0.25">
      <c r="C3376" s="24"/>
      <c r="D3376" s="24"/>
      <c r="E3376" s="25"/>
      <c r="F3376" s="23"/>
      <c r="G3376" s="26"/>
    </row>
    <row r="3377" spans="3:7" x14ac:dyDescent="0.25">
      <c r="C3377" s="24"/>
      <c r="D3377" s="24"/>
      <c r="E3377" s="25"/>
      <c r="F3377" s="23"/>
      <c r="G3377" s="26"/>
    </row>
    <row r="3378" spans="3:7" x14ac:dyDescent="0.25">
      <c r="C3378" s="24"/>
      <c r="D3378" s="24"/>
      <c r="E3378" s="25"/>
      <c r="F3378" s="23"/>
      <c r="G3378" s="26"/>
    </row>
    <row r="3379" spans="3:7" x14ac:dyDescent="0.25">
      <c r="C3379" s="24"/>
      <c r="D3379" s="24"/>
      <c r="E3379" s="25"/>
      <c r="F3379" s="23"/>
      <c r="G3379" s="26"/>
    </row>
    <row r="3380" spans="3:7" x14ac:dyDescent="0.25">
      <c r="C3380" s="24"/>
      <c r="D3380" s="24"/>
      <c r="E3380" s="25"/>
      <c r="F3380" s="23"/>
      <c r="G3380" s="26"/>
    </row>
    <row r="3381" spans="3:7" x14ac:dyDescent="0.25">
      <c r="C3381" s="24"/>
      <c r="D3381" s="24"/>
      <c r="E3381" s="25"/>
      <c r="F3381" s="23"/>
      <c r="G3381" s="26"/>
    </row>
    <row r="3382" spans="3:7" x14ac:dyDescent="0.25">
      <c r="C3382" s="24"/>
      <c r="D3382" s="24"/>
      <c r="E3382" s="25"/>
      <c r="F3382" s="23"/>
      <c r="G3382" s="26"/>
    </row>
    <row r="3383" spans="3:7" x14ac:dyDescent="0.25">
      <c r="C3383" s="24"/>
      <c r="D3383" s="24"/>
      <c r="E3383" s="25"/>
      <c r="F3383" s="23"/>
      <c r="G3383" s="26"/>
    </row>
    <row r="3384" spans="3:7" x14ac:dyDescent="0.25">
      <c r="C3384" s="24"/>
      <c r="D3384" s="24"/>
      <c r="E3384" s="25"/>
      <c r="F3384" s="23"/>
      <c r="G3384" s="26"/>
    </row>
    <row r="3385" spans="3:7" x14ac:dyDescent="0.25">
      <c r="C3385" s="24"/>
      <c r="D3385" s="24"/>
      <c r="E3385" s="25"/>
      <c r="F3385" s="23"/>
      <c r="G3385" s="26"/>
    </row>
    <row r="3386" spans="3:7" x14ac:dyDescent="0.25">
      <c r="C3386" s="24"/>
      <c r="D3386" s="24"/>
      <c r="E3386" s="25"/>
      <c r="F3386" s="23"/>
      <c r="G3386" s="26"/>
    </row>
    <row r="3387" spans="3:7" x14ac:dyDescent="0.25">
      <c r="C3387" s="24"/>
      <c r="D3387" s="24"/>
      <c r="E3387" s="25"/>
      <c r="F3387" s="23"/>
      <c r="G3387" s="26"/>
    </row>
    <row r="3388" spans="3:7" x14ac:dyDescent="0.25">
      <c r="C3388" s="24"/>
      <c r="D3388" s="24"/>
      <c r="E3388" s="25"/>
      <c r="F3388" s="23"/>
      <c r="G3388" s="26"/>
    </row>
    <row r="3389" spans="3:7" x14ac:dyDescent="0.25">
      <c r="C3389" s="24"/>
      <c r="D3389" s="24"/>
      <c r="E3389" s="25"/>
      <c r="F3389" s="23"/>
      <c r="G3389" s="26"/>
    </row>
    <row r="3390" spans="3:7" x14ac:dyDescent="0.25">
      <c r="C3390" s="24"/>
      <c r="D3390" s="24"/>
      <c r="E3390" s="25"/>
      <c r="F3390" s="23"/>
      <c r="G3390" s="26"/>
    </row>
    <row r="3391" spans="3:7" x14ac:dyDescent="0.25">
      <c r="C3391" s="24"/>
      <c r="D3391" s="24"/>
      <c r="E3391" s="25"/>
      <c r="F3391" s="23"/>
      <c r="G3391" s="26"/>
    </row>
    <row r="3392" spans="3:7" x14ac:dyDescent="0.25">
      <c r="C3392" s="24"/>
      <c r="D3392" s="24"/>
      <c r="E3392" s="25"/>
      <c r="F3392" s="23"/>
      <c r="G3392" s="26"/>
    </row>
    <row r="3393" spans="3:7" x14ac:dyDescent="0.25">
      <c r="C3393" s="24"/>
      <c r="D3393" s="24"/>
      <c r="E3393" s="25"/>
      <c r="F3393" s="23"/>
      <c r="G3393" s="26"/>
    </row>
    <row r="3394" spans="3:7" x14ac:dyDescent="0.25">
      <c r="C3394" s="24"/>
      <c r="D3394" s="24"/>
      <c r="E3394" s="25"/>
      <c r="F3394" s="23"/>
      <c r="G3394" s="26"/>
    </row>
    <row r="3395" spans="3:7" x14ac:dyDescent="0.25">
      <c r="C3395" s="24"/>
      <c r="D3395" s="24"/>
      <c r="E3395" s="25"/>
      <c r="F3395" s="23"/>
      <c r="G3395" s="26"/>
    </row>
    <row r="3396" spans="3:7" x14ac:dyDescent="0.25">
      <c r="C3396" s="24"/>
      <c r="D3396" s="24"/>
      <c r="E3396" s="25"/>
      <c r="F3396" s="23"/>
      <c r="G3396" s="26"/>
    </row>
    <row r="3397" spans="3:7" x14ac:dyDescent="0.25">
      <c r="C3397" s="24"/>
      <c r="D3397" s="24"/>
      <c r="E3397" s="25"/>
      <c r="F3397" s="23"/>
      <c r="G3397" s="26"/>
    </row>
    <row r="3398" spans="3:7" x14ac:dyDescent="0.25">
      <c r="C3398" s="24"/>
      <c r="D3398" s="24"/>
      <c r="E3398" s="25"/>
      <c r="F3398" s="23"/>
      <c r="G3398" s="26"/>
    </row>
    <row r="3399" spans="3:7" x14ac:dyDescent="0.25">
      <c r="C3399" s="24"/>
      <c r="D3399" s="24"/>
      <c r="E3399" s="25"/>
      <c r="F3399" s="23"/>
      <c r="G3399" s="26"/>
    </row>
    <row r="3400" spans="3:7" x14ac:dyDescent="0.25">
      <c r="C3400" s="24"/>
      <c r="D3400" s="24"/>
      <c r="E3400" s="25"/>
      <c r="F3400" s="23"/>
      <c r="G3400" s="26"/>
    </row>
    <row r="3401" spans="3:7" x14ac:dyDescent="0.25">
      <c r="C3401" s="24"/>
      <c r="D3401" s="24"/>
      <c r="E3401" s="25"/>
      <c r="F3401" s="23"/>
      <c r="G3401" s="26"/>
    </row>
    <row r="3402" spans="3:7" x14ac:dyDescent="0.25">
      <c r="C3402" s="24"/>
      <c r="D3402" s="24"/>
      <c r="E3402" s="25"/>
      <c r="F3402" s="23"/>
      <c r="G3402" s="26"/>
    </row>
    <row r="3403" spans="3:7" x14ac:dyDescent="0.25">
      <c r="C3403" s="24"/>
      <c r="D3403" s="24"/>
      <c r="E3403" s="25"/>
      <c r="F3403" s="23"/>
      <c r="G3403" s="26"/>
    </row>
    <row r="3404" spans="3:7" x14ac:dyDescent="0.25">
      <c r="C3404" s="24"/>
      <c r="D3404" s="24"/>
      <c r="E3404" s="25"/>
      <c r="F3404" s="23"/>
      <c r="G3404" s="26"/>
    </row>
    <row r="3405" spans="3:7" x14ac:dyDescent="0.25">
      <c r="C3405" s="24"/>
      <c r="D3405" s="24"/>
      <c r="E3405" s="25"/>
      <c r="F3405" s="23"/>
      <c r="G3405" s="26"/>
    </row>
    <row r="3406" spans="3:7" x14ac:dyDescent="0.25">
      <c r="C3406" s="24"/>
      <c r="D3406" s="24"/>
      <c r="E3406" s="25"/>
      <c r="F3406" s="23"/>
      <c r="G3406" s="26"/>
    </row>
    <row r="3407" spans="3:7" x14ac:dyDescent="0.25">
      <c r="C3407" s="24"/>
      <c r="D3407" s="24"/>
      <c r="E3407" s="25"/>
      <c r="F3407" s="23"/>
      <c r="G3407" s="26"/>
    </row>
    <row r="3408" spans="3:7" x14ac:dyDescent="0.25">
      <c r="C3408" s="24"/>
      <c r="D3408" s="24"/>
      <c r="E3408" s="25"/>
      <c r="F3408" s="23"/>
      <c r="G3408" s="26"/>
    </row>
    <row r="3409" spans="3:7" x14ac:dyDescent="0.25">
      <c r="C3409" s="24"/>
      <c r="D3409" s="24"/>
      <c r="E3409" s="25"/>
      <c r="F3409" s="23"/>
      <c r="G3409" s="26"/>
    </row>
    <row r="3410" spans="3:7" x14ac:dyDescent="0.25">
      <c r="C3410" s="24"/>
      <c r="D3410" s="24"/>
      <c r="E3410" s="25"/>
      <c r="F3410" s="23"/>
      <c r="G3410" s="26"/>
    </row>
    <row r="3411" spans="3:7" x14ac:dyDescent="0.25">
      <c r="C3411" s="24"/>
      <c r="D3411" s="24"/>
      <c r="E3411" s="25"/>
      <c r="F3411" s="23"/>
      <c r="G3411" s="26"/>
    </row>
    <row r="3412" spans="3:7" x14ac:dyDescent="0.25">
      <c r="C3412" s="24"/>
      <c r="D3412" s="24"/>
      <c r="E3412" s="25"/>
      <c r="F3412" s="23"/>
      <c r="G3412" s="26"/>
    </row>
    <row r="3413" spans="3:7" x14ac:dyDescent="0.25">
      <c r="C3413" s="24"/>
      <c r="D3413" s="24"/>
      <c r="E3413" s="25"/>
      <c r="F3413" s="23"/>
      <c r="G3413" s="26"/>
    </row>
    <row r="3414" spans="3:7" x14ac:dyDescent="0.25">
      <c r="C3414" s="24"/>
      <c r="D3414" s="24"/>
      <c r="E3414" s="25"/>
      <c r="F3414" s="23"/>
      <c r="G3414" s="26"/>
    </row>
    <row r="3415" spans="3:7" x14ac:dyDescent="0.25">
      <c r="C3415" s="24"/>
      <c r="D3415" s="24"/>
      <c r="E3415" s="25"/>
      <c r="F3415" s="23"/>
      <c r="G3415" s="26"/>
    </row>
    <row r="3416" spans="3:7" x14ac:dyDescent="0.25">
      <c r="C3416" s="24"/>
      <c r="D3416" s="24"/>
      <c r="E3416" s="25"/>
      <c r="F3416" s="23"/>
      <c r="G3416" s="26"/>
    </row>
    <row r="3417" spans="3:7" x14ac:dyDescent="0.25">
      <c r="C3417" s="24"/>
      <c r="D3417" s="24"/>
      <c r="E3417" s="25"/>
      <c r="F3417" s="23"/>
      <c r="G3417" s="26"/>
    </row>
    <row r="3418" spans="3:7" x14ac:dyDescent="0.25">
      <c r="C3418" s="24"/>
      <c r="D3418" s="24"/>
      <c r="E3418" s="25"/>
      <c r="F3418" s="23"/>
      <c r="G3418" s="26"/>
    </row>
    <row r="3419" spans="3:7" x14ac:dyDescent="0.25">
      <c r="C3419" s="24"/>
      <c r="D3419" s="24"/>
      <c r="E3419" s="25"/>
      <c r="F3419" s="23"/>
      <c r="G3419" s="26"/>
    </row>
    <row r="3420" spans="3:7" x14ac:dyDescent="0.25">
      <c r="C3420" s="24"/>
      <c r="D3420" s="24"/>
      <c r="E3420" s="25"/>
      <c r="F3420" s="23"/>
      <c r="G3420" s="26"/>
    </row>
    <row r="3421" spans="3:7" x14ac:dyDescent="0.25">
      <c r="C3421" s="24"/>
      <c r="D3421" s="24"/>
      <c r="E3421" s="25"/>
      <c r="F3421" s="23"/>
      <c r="G3421" s="26"/>
    </row>
    <row r="3422" spans="3:7" x14ac:dyDescent="0.25">
      <c r="C3422" s="24"/>
      <c r="D3422" s="24"/>
      <c r="E3422" s="25"/>
      <c r="F3422" s="23"/>
      <c r="G3422" s="26"/>
    </row>
    <row r="3423" spans="3:7" x14ac:dyDescent="0.25">
      <c r="C3423" s="24"/>
      <c r="D3423" s="24"/>
      <c r="E3423" s="25"/>
      <c r="F3423" s="23"/>
      <c r="G3423" s="26"/>
    </row>
    <row r="3424" spans="3:7" x14ac:dyDescent="0.25">
      <c r="C3424" s="24"/>
      <c r="D3424" s="24"/>
      <c r="E3424" s="25"/>
      <c r="F3424" s="23"/>
      <c r="G3424" s="26"/>
    </row>
    <row r="3425" spans="3:7" x14ac:dyDescent="0.25">
      <c r="C3425" s="24"/>
      <c r="D3425" s="24"/>
      <c r="E3425" s="25"/>
      <c r="F3425" s="23"/>
      <c r="G3425" s="26"/>
    </row>
    <row r="3426" spans="3:7" x14ac:dyDescent="0.25">
      <c r="C3426" s="24"/>
      <c r="D3426" s="24"/>
      <c r="E3426" s="25"/>
      <c r="F3426" s="23"/>
      <c r="G3426" s="26"/>
    </row>
    <row r="3427" spans="3:7" x14ac:dyDescent="0.25">
      <c r="C3427" s="24"/>
      <c r="D3427" s="24"/>
      <c r="E3427" s="25"/>
      <c r="F3427" s="23"/>
      <c r="G3427" s="26"/>
    </row>
    <row r="3428" spans="3:7" x14ac:dyDescent="0.25">
      <c r="C3428" s="24"/>
      <c r="D3428" s="24"/>
      <c r="E3428" s="25"/>
      <c r="F3428" s="23"/>
      <c r="G3428" s="26"/>
    </row>
    <row r="3429" spans="3:7" x14ac:dyDescent="0.25">
      <c r="C3429" s="24"/>
      <c r="D3429" s="24"/>
      <c r="E3429" s="25"/>
      <c r="F3429" s="23"/>
      <c r="G3429" s="26"/>
    </row>
    <row r="3430" spans="3:7" x14ac:dyDescent="0.25">
      <c r="C3430" s="24"/>
      <c r="D3430" s="24"/>
      <c r="E3430" s="25"/>
      <c r="F3430" s="23"/>
      <c r="G3430" s="26"/>
    </row>
    <row r="3431" spans="3:7" x14ac:dyDescent="0.25">
      <c r="C3431" s="24"/>
      <c r="D3431" s="24"/>
      <c r="E3431" s="25"/>
      <c r="F3431" s="23"/>
      <c r="G3431" s="26"/>
    </row>
    <row r="3432" spans="3:7" x14ac:dyDescent="0.25">
      <c r="C3432" s="24"/>
      <c r="D3432" s="24"/>
      <c r="E3432" s="25"/>
      <c r="F3432" s="23"/>
      <c r="G3432" s="26"/>
    </row>
    <row r="3433" spans="3:7" x14ac:dyDescent="0.25">
      <c r="C3433" s="24"/>
      <c r="D3433" s="24"/>
      <c r="E3433" s="25"/>
      <c r="F3433" s="23"/>
      <c r="G3433" s="26"/>
    </row>
    <row r="3434" spans="3:7" x14ac:dyDescent="0.25">
      <c r="C3434" s="24"/>
      <c r="D3434" s="24"/>
      <c r="E3434" s="25"/>
      <c r="F3434" s="23"/>
      <c r="G3434" s="26"/>
    </row>
    <row r="3435" spans="3:7" x14ac:dyDescent="0.25">
      <c r="C3435" s="24"/>
      <c r="D3435" s="24"/>
      <c r="E3435" s="25"/>
      <c r="F3435" s="23"/>
      <c r="G3435" s="26"/>
    </row>
    <row r="3436" spans="3:7" x14ac:dyDescent="0.25">
      <c r="C3436" s="24"/>
      <c r="D3436" s="24"/>
      <c r="E3436" s="25"/>
      <c r="F3436" s="23"/>
      <c r="G3436" s="26"/>
    </row>
    <row r="3437" spans="3:7" x14ac:dyDescent="0.25">
      <c r="C3437" s="24"/>
      <c r="D3437" s="24"/>
      <c r="E3437" s="25"/>
      <c r="F3437" s="23"/>
      <c r="G3437" s="26"/>
    </row>
    <row r="3438" spans="3:7" x14ac:dyDescent="0.25">
      <c r="C3438" s="24"/>
      <c r="D3438" s="24"/>
      <c r="E3438" s="25"/>
      <c r="F3438" s="23"/>
      <c r="G3438" s="26"/>
    </row>
    <row r="3439" spans="3:7" x14ac:dyDescent="0.25">
      <c r="C3439" s="24"/>
      <c r="D3439" s="24"/>
      <c r="E3439" s="25"/>
      <c r="F3439" s="23"/>
      <c r="G3439" s="26"/>
    </row>
    <row r="3440" spans="3:7" x14ac:dyDescent="0.25">
      <c r="C3440" s="24"/>
      <c r="D3440" s="24"/>
      <c r="E3440" s="25"/>
      <c r="F3440" s="23"/>
      <c r="G3440" s="26"/>
    </row>
    <row r="3441" spans="3:7" x14ac:dyDescent="0.25">
      <c r="C3441" s="24"/>
      <c r="D3441" s="24"/>
      <c r="E3441" s="25"/>
      <c r="F3441" s="23"/>
      <c r="G3441" s="26"/>
    </row>
    <row r="3442" spans="3:7" x14ac:dyDescent="0.25">
      <c r="C3442" s="24"/>
      <c r="D3442" s="24"/>
      <c r="E3442" s="25"/>
      <c r="F3442" s="23"/>
      <c r="G3442" s="26"/>
    </row>
    <row r="3443" spans="3:7" x14ac:dyDescent="0.25">
      <c r="C3443" s="24"/>
      <c r="D3443" s="24"/>
      <c r="E3443" s="25"/>
      <c r="F3443" s="23"/>
      <c r="G3443" s="26"/>
    </row>
    <row r="3444" spans="3:7" x14ac:dyDescent="0.25">
      <c r="C3444" s="24"/>
      <c r="D3444" s="24"/>
      <c r="E3444" s="25"/>
      <c r="F3444" s="23"/>
      <c r="G3444" s="26"/>
    </row>
    <row r="3445" spans="3:7" x14ac:dyDescent="0.25">
      <c r="C3445" s="24"/>
      <c r="D3445" s="24"/>
      <c r="E3445" s="25"/>
      <c r="F3445" s="23"/>
      <c r="G3445" s="26"/>
    </row>
    <row r="3446" spans="3:7" x14ac:dyDescent="0.25">
      <c r="C3446" s="24"/>
      <c r="D3446" s="24"/>
      <c r="E3446" s="25"/>
      <c r="F3446" s="23"/>
      <c r="G3446" s="26"/>
    </row>
    <row r="3447" spans="3:7" x14ac:dyDescent="0.25">
      <c r="C3447" s="24"/>
      <c r="D3447" s="24"/>
      <c r="E3447" s="25"/>
      <c r="F3447" s="23"/>
      <c r="G3447" s="26"/>
    </row>
    <row r="3448" spans="3:7" x14ac:dyDescent="0.25">
      <c r="C3448" s="24"/>
      <c r="D3448" s="24"/>
      <c r="E3448" s="25"/>
      <c r="F3448" s="23"/>
      <c r="G3448" s="26"/>
    </row>
    <row r="3449" spans="3:7" x14ac:dyDescent="0.25">
      <c r="C3449" s="24"/>
      <c r="D3449" s="24"/>
      <c r="E3449" s="25"/>
      <c r="F3449" s="23"/>
      <c r="G3449" s="26"/>
    </row>
    <row r="3450" spans="3:7" x14ac:dyDescent="0.25">
      <c r="C3450" s="24"/>
      <c r="D3450" s="24"/>
      <c r="E3450" s="25"/>
      <c r="F3450" s="23"/>
      <c r="G3450" s="26"/>
    </row>
    <row r="3451" spans="3:7" x14ac:dyDescent="0.25">
      <c r="C3451" s="24"/>
      <c r="D3451" s="24"/>
      <c r="E3451" s="25"/>
      <c r="F3451" s="23"/>
      <c r="G3451" s="26"/>
    </row>
    <row r="3452" spans="3:7" x14ac:dyDescent="0.25">
      <c r="C3452" s="24"/>
      <c r="D3452" s="24"/>
      <c r="E3452" s="25"/>
      <c r="F3452" s="23"/>
      <c r="G3452" s="26"/>
    </row>
    <row r="3453" spans="3:7" x14ac:dyDescent="0.25">
      <c r="C3453" s="24"/>
      <c r="D3453" s="24"/>
      <c r="E3453" s="25"/>
      <c r="F3453" s="23"/>
      <c r="G3453" s="26"/>
    </row>
    <row r="3454" spans="3:7" x14ac:dyDescent="0.25">
      <c r="C3454" s="24"/>
      <c r="D3454" s="24"/>
      <c r="E3454" s="25"/>
      <c r="F3454" s="23"/>
      <c r="G3454" s="26"/>
    </row>
    <row r="3455" spans="3:7" x14ac:dyDescent="0.25">
      <c r="C3455" s="24"/>
      <c r="D3455" s="24"/>
      <c r="E3455" s="25"/>
      <c r="F3455" s="23"/>
      <c r="G3455" s="26"/>
    </row>
    <row r="3456" spans="3:7" x14ac:dyDescent="0.25">
      <c r="C3456" s="24"/>
      <c r="D3456" s="24"/>
      <c r="E3456" s="25"/>
      <c r="F3456" s="23"/>
      <c r="G3456" s="26"/>
    </row>
    <row r="3457" spans="3:7" x14ac:dyDescent="0.25">
      <c r="C3457" s="24"/>
      <c r="D3457" s="24"/>
      <c r="E3457" s="25"/>
      <c r="F3457" s="23"/>
      <c r="G3457" s="26"/>
    </row>
    <row r="3458" spans="3:7" x14ac:dyDescent="0.25">
      <c r="C3458" s="24"/>
      <c r="D3458" s="24"/>
      <c r="E3458" s="25"/>
      <c r="F3458" s="23"/>
      <c r="G3458" s="26"/>
    </row>
    <row r="3459" spans="3:7" x14ac:dyDescent="0.25">
      <c r="C3459" s="24"/>
      <c r="D3459" s="24"/>
      <c r="E3459" s="25"/>
      <c r="F3459" s="23"/>
      <c r="G3459" s="26"/>
    </row>
    <row r="3460" spans="3:7" x14ac:dyDescent="0.25">
      <c r="C3460" s="24"/>
      <c r="D3460" s="24"/>
      <c r="E3460" s="25"/>
      <c r="F3460" s="23"/>
      <c r="G3460" s="26"/>
    </row>
    <row r="3461" spans="3:7" x14ac:dyDescent="0.25">
      <c r="C3461" s="24"/>
      <c r="D3461" s="24"/>
      <c r="E3461" s="25"/>
      <c r="F3461" s="23"/>
      <c r="G3461" s="26"/>
    </row>
    <row r="3462" spans="3:7" x14ac:dyDescent="0.25">
      <c r="C3462" s="24"/>
      <c r="D3462" s="24"/>
      <c r="E3462" s="25"/>
      <c r="F3462" s="23"/>
      <c r="G3462" s="26"/>
    </row>
    <row r="3463" spans="3:7" x14ac:dyDescent="0.25">
      <c r="C3463" s="24"/>
      <c r="D3463" s="24"/>
      <c r="E3463" s="25"/>
      <c r="F3463" s="23"/>
      <c r="G3463" s="26"/>
    </row>
    <row r="3464" spans="3:7" x14ac:dyDescent="0.25">
      <c r="C3464" s="24"/>
      <c r="D3464" s="24"/>
      <c r="E3464" s="25"/>
      <c r="F3464" s="23"/>
      <c r="G3464" s="26"/>
    </row>
    <row r="3465" spans="3:7" x14ac:dyDescent="0.25">
      <c r="C3465" s="24"/>
      <c r="D3465" s="24"/>
      <c r="E3465" s="25"/>
      <c r="F3465" s="23"/>
      <c r="G3465" s="26"/>
    </row>
    <row r="3466" spans="3:7" x14ac:dyDescent="0.25">
      <c r="C3466" s="24"/>
      <c r="D3466" s="24"/>
      <c r="E3466" s="25"/>
      <c r="F3466" s="23"/>
      <c r="G3466" s="26"/>
    </row>
    <row r="3467" spans="3:7" x14ac:dyDescent="0.25">
      <c r="C3467" s="24"/>
      <c r="D3467" s="24"/>
      <c r="E3467" s="25"/>
      <c r="F3467" s="23"/>
      <c r="G3467" s="26"/>
    </row>
    <row r="3468" spans="3:7" x14ac:dyDescent="0.25">
      <c r="C3468" s="24"/>
      <c r="D3468" s="24"/>
      <c r="E3468" s="25"/>
      <c r="F3468" s="23"/>
      <c r="G3468" s="26"/>
    </row>
    <row r="3469" spans="3:7" x14ac:dyDescent="0.25">
      <c r="C3469" s="24"/>
      <c r="D3469" s="24"/>
      <c r="E3469" s="25"/>
      <c r="F3469" s="23"/>
      <c r="G3469" s="26"/>
    </row>
    <row r="3470" spans="3:7" x14ac:dyDescent="0.25">
      <c r="C3470" s="24"/>
      <c r="D3470" s="24"/>
      <c r="E3470" s="25"/>
      <c r="F3470" s="23"/>
      <c r="G3470" s="26"/>
    </row>
    <row r="3471" spans="3:7" x14ac:dyDescent="0.25">
      <c r="C3471" s="24"/>
      <c r="D3471" s="24"/>
      <c r="E3471" s="25"/>
      <c r="F3471" s="23"/>
      <c r="G3471" s="26"/>
    </row>
    <row r="3472" spans="3:7" x14ac:dyDescent="0.25">
      <c r="C3472" s="24"/>
      <c r="D3472" s="24"/>
      <c r="E3472" s="25"/>
      <c r="F3472" s="23"/>
      <c r="G3472" s="26"/>
    </row>
    <row r="3473" spans="3:7" x14ac:dyDescent="0.25">
      <c r="C3473" s="24"/>
      <c r="D3473" s="24"/>
      <c r="E3473" s="25"/>
      <c r="F3473" s="23"/>
      <c r="G3473" s="26"/>
    </row>
    <row r="3474" spans="3:7" x14ac:dyDescent="0.25">
      <c r="C3474" s="24"/>
      <c r="D3474" s="24"/>
      <c r="E3474" s="25"/>
      <c r="F3474" s="23"/>
      <c r="G3474" s="26"/>
    </row>
    <row r="3475" spans="3:7" x14ac:dyDescent="0.25">
      <c r="C3475" s="24"/>
      <c r="D3475" s="24"/>
      <c r="E3475" s="25"/>
      <c r="F3475" s="23"/>
      <c r="G3475" s="26"/>
    </row>
    <row r="3476" spans="3:7" x14ac:dyDescent="0.25">
      <c r="C3476" s="24"/>
      <c r="D3476" s="24"/>
      <c r="E3476" s="25"/>
      <c r="F3476" s="23"/>
      <c r="G3476" s="26"/>
    </row>
    <row r="3477" spans="3:7" x14ac:dyDescent="0.25">
      <c r="C3477" s="24"/>
      <c r="D3477" s="24"/>
      <c r="E3477" s="25"/>
      <c r="F3477" s="23"/>
      <c r="G3477" s="26"/>
    </row>
    <row r="3478" spans="3:7" x14ac:dyDescent="0.25">
      <c r="C3478" s="24"/>
      <c r="D3478" s="24"/>
      <c r="E3478" s="25"/>
      <c r="F3478" s="23"/>
      <c r="G3478" s="26"/>
    </row>
    <row r="3479" spans="3:7" x14ac:dyDescent="0.25">
      <c r="C3479" s="24"/>
      <c r="D3479" s="24"/>
      <c r="E3479" s="25"/>
      <c r="F3479" s="23"/>
      <c r="G3479" s="26"/>
    </row>
    <row r="3480" spans="3:7" x14ac:dyDescent="0.25">
      <c r="C3480" s="24"/>
      <c r="D3480" s="24"/>
      <c r="E3480" s="25"/>
      <c r="F3480" s="23"/>
      <c r="G3480" s="26"/>
    </row>
    <row r="3481" spans="3:7" x14ac:dyDescent="0.25">
      <c r="C3481" s="24"/>
      <c r="D3481" s="24"/>
      <c r="E3481" s="25"/>
      <c r="F3481" s="23"/>
      <c r="G3481" s="26"/>
    </row>
    <row r="3482" spans="3:7" x14ac:dyDescent="0.25">
      <c r="C3482" s="24"/>
      <c r="D3482" s="24"/>
      <c r="E3482" s="25"/>
      <c r="F3482" s="23"/>
      <c r="G3482" s="26"/>
    </row>
    <row r="3483" spans="3:7" x14ac:dyDescent="0.25">
      <c r="C3483" s="24"/>
      <c r="D3483" s="24"/>
      <c r="E3483" s="25"/>
      <c r="F3483" s="23"/>
      <c r="G3483" s="26"/>
    </row>
    <row r="3484" spans="3:7" x14ac:dyDescent="0.25">
      <c r="C3484" s="24"/>
      <c r="D3484" s="24"/>
      <c r="E3484" s="25"/>
      <c r="F3484" s="23"/>
      <c r="G3484" s="26"/>
    </row>
    <row r="3485" spans="3:7" x14ac:dyDescent="0.25">
      <c r="C3485" s="24"/>
      <c r="D3485" s="24"/>
      <c r="E3485" s="25"/>
      <c r="F3485" s="23"/>
      <c r="G3485" s="26"/>
    </row>
    <row r="3486" spans="3:7" x14ac:dyDescent="0.25">
      <c r="C3486" s="24"/>
      <c r="D3486" s="24"/>
      <c r="E3486" s="25"/>
      <c r="F3486" s="23"/>
      <c r="G3486" s="26"/>
    </row>
    <row r="3487" spans="3:7" x14ac:dyDescent="0.25">
      <c r="C3487" s="24"/>
      <c r="D3487" s="24"/>
      <c r="E3487" s="25"/>
      <c r="F3487" s="23"/>
      <c r="G3487" s="26"/>
    </row>
    <row r="3488" spans="3:7" x14ac:dyDescent="0.25">
      <c r="C3488" s="24"/>
      <c r="D3488" s="24"/>
      <c r="E3488" s="25"/>
      <c r="F3488" s="23"/>
      <c r="G3488" s="26"/>
    </row>
    <row r="3489" spans="3:7" x14ac:dyDescent="0.25">
      <c r="C3489" s="24"/>
      <c r="D3489" s="24"/>
      <c r="E3489" s="25"/>
      <c r="F3489" s="23"/>
      <c r="G3489" s="26"/>
    </row>
    <row r="3490" spans="3:7" x14ac:dyDescent="0.25">
      <c r="C3490" s="24"/>
      <c r="D3490" s="24"/>
      <c r="E3490" s="25"/>
      <c r="F3490" s="23"/>
      <c r="G3490" s="26"/>
    </row>
    <row r="3491" spans="3:7" x14ac:dyDescent="0.25">
      <c r="C3491" s="24"/>
      <c r="D3491" s="24"/>
      <c r="E3491" s="25"/>
      <c r="F3491" s="23"/>
      <c r="G3491" s="26"/>
    </row>
    <row r="3492" spans="3:7" x14ac:dyDescent="0.25">
      <c r="C3492" s="24"/>
      <c r="D3492" s="24"/>
      <c r="E3492" s="25"/>
      <c r="F3492" s="23"/>
      <c r="G3492" s="26"/>
    </row>
    <row r="3493" spans="3:7" x14ac:dyDescent="0.25">
      <c r="C3493" s="24"/>
      <c r="D3493" s="24"/>
      <c r="E3493" s="25"/>
      <c r="F3493" s="23"/>
      <c r="G3493" s="26"/>
    </row>
    <row r="3494" spans="3:7" x14ac:dyDescent="0.25">
      <c r="C3494" s="24"/>
      <c r="D3494" s="24"/>
      <c r="E3494" s="25"/>
      <c r="F3494" s="23"/>
      <c r="G3494" s="26"/>
    </row>
    <row r="3495" spans="3:7" x14ac:dyDescent="0.25">
      <c r="C3495" s="24"/>
      <c r="D3495" s="24"/>
      <c r="E3495" s="25"/>
      <c r="F3495" s="23"/>
      <c r="G3495" s="26"/>
    </row>
    <row r="3496" spans="3:7" x14ac:dyDescent="0.25">
      <c r="C3496" s="24"/>
      <c r="D3496" s="24"/>
      <c r="E3496" s="25"/>
      <c r="F3496" s="23"/>
      <c r="G3496" s="26"/>
    </row>
    <row r="3497" spans="3:7" x14ac:dyDescent="0.25">
      <c r="C3497" s="24"/>
      <c r="D3497" s="24"/>
      <c r="E3497" s="25"/>
      <c r="F3497" s="23"/>
      <c r="G3497" s="26"/>
    </row>
    <row r="3498" spans="3:7" x14ac:dyDescent="0.25">
      <c r="C3498" s="24"/>
      <c r="D3498" s="24"/>
      <c r="E3498" s="25"/>
      <c r="F3498" s="23"/>
      <c r="G3498" s="26"/>
    </row>
    <row r="3499" spans="3:7" x14ac:dyDescent="0.25">
      <c r="C3499" s="24"/>
      <c r="D3499" s="24"/>
      <c r="E3499" s="25"/>
      <c r="F3499" s="23"/>
      <c r="G3499" s="26"/>
    </row>
    <row r="3500" spans="3:7" x14ac:dyDescent="0.25">
      <c r="C3500" s="24"/>
      <c r="D3500" s="24"/>
      <c r="E3500" s="25"/>
      <c r="F3500" s="23"/>
      <c r="G3500" s="26"/>
    </row>
    <row r="3501" spans="3:7" x14ac:dyDescent="0.25">
      <c r="C3501" s="24"/>
      <c r="D3501" s="24"/>
      <c r="E3501" s="25"/>
      <c r="F3501" s="23"/>
      <c r="G3501" s="26"/>
    </row>
    <row r="3502" spans="3:7" x14ac:dyDescent="0.25">
      <c r="C3502" s="24"/>
      <c r="D3502" s="24"/>
      <c r="E3502" s="25"/>
      <c r="F3502" s="23"/>
      <c r="G3502" s="26"/>
    </row>
    <row r="3503" spans="3:7" x14ac:dyDescent="0.25">
      <c r="C3503" s="24"/>
      <c r="D3503" s="24"/>
      <c r="E3503" s="25"/>
      <c r="F3503" s="23"/>
      <c r="G3503" s="26"/>
    </row>
    <row r="3504" spans="3:7" x14ac:dyDescent="0.25">
      <c r="C3504" s="24"/>
      <c r="D3504" s="24"/>
      <c r="E3504" s="25"/>
      <c r="F3504" s="23"/>
      <c r="G3504" s="26"/>
    </row>
    <row r="3505" spans="3:7" x14ac:dyDescent="0.25">
      <c r="C3505" s="24"/>
      <c r="D3505" s="24"/>
      <c r="E3505" s="25"/>
      <c r="F3505" s="23"/>
      <c r="G3505" s="26"/>
    </row>
    <row r="3506" spans="3:7" x14ac:dyDescent="0.25">
      <c r="C3506" s="24"/>
      <c r="D3506" s="24"/>
      <c r="E3506" s="25"/>
      <c r="F3506" s="23"/>
      <c r="G3506" s="26"/>
    </row>
    <row r="3507" spans="3:7" x14ac:dyDescent="0.25">
      <c r="C3507" s="24"/>
      <c r="D3507" s="24"/>
      <c r="E3507" s="25"/>
      <c r="F3507" s="23"/>
      <c r="G3507" s="26"/>
    </row>
    <row r="3508" spans="3:7" x14ac:dyDescent="0.25">
      <c r="C3508" s="24"/>
      <c r="D3508" s="24"/>
      <c r="E3508" s="25"/>
      <c r="F3508" s="23"/>
      <c r="G3508" s="26"/>
    </row>
    <row r="3509" spans="3:7" x14ac:dyDescent="0.25">
      <c r="C3509" s="24"/>
      <c r="D3509" s="24"/>
      <c r="E3509" s="25"/>
      <c r="F3509" s="23"/>
      <c r="G3509" s="26"/>
    </row>
    <row r="3510" spans="3:7" x14ac:dyDescent="0.25">
      <c r="C3510" s="24"/>
      <c r="D3510" s="24"/>
      <c r="E3510" s="25"/>
      <c r="F3510" s="23"/>
      <c r="G3510" s="26"/>
    </row>
    <row r="3511" spans="3:7" x14ac:dyDescent="0.25">
      <c r="C3511" s="24"/>
      <c r="D3511" s="24"/>
      <c r="E3511" s="25"/>
      <c r="F3511" s="23"/>
      <c r="G3511" s="26"/>
    </row>
    <row r="3512" spans="3:7" x14ac:dyDescent="0.25">
      <c r="C3512" s="24"/>
      <c r="D3512" s="24"/>
      <c r="E3512" s="25"/>
      <c r="F3512" s="23"/>
      <c r="G3512" s="26"/>
    </row>
    <row r="3513" spans="3:7" x14ac:dyDescent="0.25">
      <c r="C3513" s="24"/>
      <c r="D3513" s="24"/>
      <c r="E3513" s="25"/>
      <c r="F3513" s="23"/>
      <c r="G3513" s="26"/>
    </row>
    <row r="3514" spans="3:7" x14ac:dyDescent="0.25">
      <c r="C3514" s="24"/>
      <c r="D3514" s="24"/>
      <c r="E3514" s="25"/>
      <c r="F3514" s="23"/>
      <c r="G3514" s="26"/>
    </row>
    <row r="3515" spans="3:7" x14ac:dyDescent="0.25">
      <c r="C3515" s="24"/>
      <c r="D3515" s="24"/>
      <c r="E3515" s="25"/>
      <c r="F3515" s="23"/>
      <c r="G3515" s="26"/>
    </row>
    <row r="3516" spans="3:7" x14ac:dyDescent="0.25">
      <c r="C3516" s="24"/>
      <c r="D3516" s="24"/>
      <c r="E3516" s="25"/>
      <c r="F3516" s="23"/>
      <c r="G3516" s="26"/>
    </row>
    <row r="3517" spans="3:7" x14ac:dyDescent="0.25">
      <c r="C3517" s="24"/>
      <c r="D3517" s="24"/>
      <c r="E3517" s="25"/>
      <c r="F3517" s="23"/>
      <c r="G3517" s="26"/>
    </row>
    <row r="3518" spans="3:7" x14ac:dyDescent="0.25">
      <c r="C3518" s="24"/>
      <c r="D3518" s="24"/>
      <c r="E3518" s="25"/>
      <c r="F3518" s="23"/>
      <c r="G3518" s="26"/>
    </row>
    <row r="3519" spans="3:7" x14ac:dyDescent="0.25">
      <c r="C3519" s="24"/>
      <c r="D3519" s="24"/>
      <c r="E3519" s="25"/>
      <c r="F3519" s="23"/>
      <c r="G3519" s="26"/>
    </row>
    <row r="3520" spans="3:7" x14ac:dyDescent="0.25">
      <c r="C3520" s="24"/>
      <c r="D3520" s="24"/>
      <c r="E3520" s="25"/>
      <c r="F3520" s="23"/>
      <c r="G3520" s="26"/>
    </row>
    <row r="3521" spans="3:7" x14ac:dyDescent="0.25">
      <c r="C3521" s="24"/>
      <c r="D3521" s="24"/>
      <c r="E3521" s="25"/>
      <c r="F3521" s="23"/>
      <c r="G3521" s="26"/>
    </row>
    <row r="3522" spans="3:7" x14ac:dyDescent="0.25">
      <c r="C3522" s="24"/>
      <c r="D3522" s="24"/>
      <c r="E3522" s="25"/>
      <c r="F3522" s="23"/>
      <c r="G3522" s="26"/>
    </row>
    <row r="3523" spans="3:7" x14ac:dyDescent="0.25">
      <c r="C3523" s="24"/>
      <c r="D3523" s="24"/>
      <c r="E3523" s="25"/>
      <c r="F3523" s="23"/>
      <c r="G3523" s="26"/>
    </row>
    <row r="3524" spans="3:7" x14ac:dyDescent="0.25">
      <c r="C3524" s="24"/>
      <c r="D3524" s="24"/>
      <c r="E3524" s="25"/>
      <c r="F3524" s="23"/>
      <c r="G3524" s="26"/>
    </row>
    <row r="3525" spans="3:7" x14ac:dyDescent="0.25">
      <c r="C3525" s="24"/>
      <c r="D3525" s="24"/>
      <c r="E3525" s="25"/>
      <c r="F3525" s="23"/>
      <c r="G3525" s="26"/>
    </row>
    <row r="3526" spans="3:7" x14ac:dyDescent="0.25">
      <c r="C3526" s="24"/>
      <c r="D3526" s="24"/>
      <c r="E3526" s="25"/>
      <c r="F3526" s="23"/>
      <c r="G3526" s="26"/>
    </row>
    <row r="3527" spans="3:7" x14ac:dyDescent="0.25">
      <c r="C3527" s="24"/>
      <c r="D3527" s="24"/>
      <c r="E3527" s="25"/>
      <c r="F3527" s="23"/>
      <c r="G3527" s="26"/>
    </row>
    <row r="3528" spans="3:7" x14ac:dyDescent="0.25">
      <c r="C3528" s="24"/>
      <c r="D3528" s="24"/>
      <c r="E3528" s="25"/>
      <c r="F3528" s="23"/>
      <c r="G3528" s="26"/>
    </row>
    <row r="3529" spans="3:7" x14ac:dyDescent="0.25">
      <c r="C3529" s="24"/>
      <c r="D3529" s="24"/>
      <c r="E3529" s="25"/>
      <c r="F3529" s="23"/>
      <c r="G3529" s="26"/>
    </row>
    <row r="3530" spans="3:7" x14ac:dyDescent="0.25">
      <c r="C3530" s="24"/>
      <c r="D3530" s="24"/>
      <c r="E3530" s="25"/>
      <c r="F3530" s="23"/>
      <c r="G3530" s="26"/>
    </row>
    <row r="3531" spans="3:7" x14ac:dyDescent="0.25">
      <c r="C3531" s="24"/>
      <c r="D3531" s="24"/>
      <c r="E3531" s="25"/>
      <c r="F3531" s="23"/>
      <c r="G3531" s="26"/>
    </row>
    <row r="3532" spans="3:7" x14ac:dyDescent="0.25">
      <c r="C3532" s="24"/>
      <c r="D3532" s="24"/>
      <c r="E3532" s="25"/>
      <c r="F3532" s="23"/>
      <c r="G3532" s="26"/>
    </row>
    <row r="3533" spans="3:7" x14ac:dyDescent="0.25">
      <c r="C3533" s="24"/>
      <c r="D3533" s="24"/>
      <c r="E3533" s="25"/>
      <c r="F3533" s="23"/>
      <c r="G3533" s="26"/>
    </row>
    <row r="3534" spans="3:7" x14ac:dyDescent="0.25">
      <c r="C3534" s="24"/>
      <c r="D3534" s="24"/>
      <c r="E3534" s="25"/>
      <c r="F3534" s="23"/>
      <c r="G3534" s="26"/>
    </row>
    <row r="3535" spans="3:7" x14ac:dyDescent="0.25">
      <c r="C3535" s="24"/>
      <c r="D3535" s="24"/>
      <c r="E3535" s="25"/>
      <c r="F3535" s="23"/>
      <c r="G3535" s="26"/>
    </row>
    <row r="3536" spans="3:7" x14ac:dyDescent="0.25">
      <c r="C3536" s="24"/>
      <c r="D3536" s="24"/>
      <c r="E3536" s="25"/>
      <c r="F3536" s="23"/>
      <c r="G3536" s="26"/>
    </row>
    <row r="3537" spans="3:7" x14ac:dyDescent="0.25">
      <c r="C3537" s="24"/>
      <c r="D3537" s="24"/>
      <c r="E3537" s="25"/>
      <c r="F3537" s="23"/>
      <c r="G3537" s="26"/>
    </row>
    <row r="3538" spans="3:7" x14ac:dyDescent="0.25">
      <c r="C3538" s="24"/>
      <c r="D3538" s="24"/>
      <c r="E3538" s="25"/>
      <c r="F3538" s="23"/>
      <c r="G3538" s="26"/>
    </row>
    <row r="3539" spans="3:7" x14ac:dyDescent="0.25">
      <c r="C3539" s="24"/>
      <c r="D3539" s="24"/>
      <c r="E3539" s="25"/>
      <c r="F3539" s="23"/>
      <c r="G3539" s="26"/>
    </row>
    <row r="3540" spans="3:7" x14ac:dyDescent="0.25">
      <c r="C3540" s="24"/>
      <c r="D3540" s="24"/>
      <c r="E3540" s="25"/>
      <c r="F3540" s="23"/>
      <c r="G3540" s="26"/>
    </row>
    <row r="3541" spans="3:7" x14ac:dyDescent="0.25">
      <c r="C3541" s="24"/>
      <c r="D3541" s="24"/>
      <c r="E3541" s="25"/>
      <c r="F3541" s="23"/>
      <c r="G3541" s="26"/>
    </row>
    <row r="3542" spans="3:7" x14ac:dyDescent="0.25">
      <c r="C3542" s="24"/>
      <c r="D3542" s="24"/>
      <c r="E3542" s="25"/>
      <c r="F3542" s="23"/>
      <c r="G3542" s="26"/>
    </row>
    <row r="3543" spans="3:7" x14ac:dyDescent="0.25">
      <c r="C3543" s="24"/>
      <c r="D3543" s="24"/>
      <c r="E3543" s="25"/>
      <c r="F3543" s="23"/>
      <c r="G3543" s="26"/>
    </row>
    <row r="3544" spans="3:7" x14ac:dyDescent="0.25">
      <c r="C3544" s="24"/>
      <c r="D3544" s="24"/>
      <c r="E3544" s="25"/>
      <c r="F3544" s="23"/>
      <c r="G3544" s="26"/>
    </row>
    <row r="3545" spans="3:7" x14ac:dyDescent="0.25">
      <c r="C3545" s="24"/>
      <c r="D3545" s="24"/>
      <c r="E3545" s="25"/>
      <c r="F3545" s="23"/>
      <c r="G3545" s="26"/>
    </row>
    <row r="3546" spans="3:7" x14ac:dyDescent="0.25">
      <c r="C3546" s="24"/>
      <c r="D3546" s="24"/>
      <c r="E3546" s="25"/>
      <c r="F3546" s="23"/>
      <c r="G3546" s="26"/>
    </row>
    <row r="3547" spans="3:7" x14ac:dyDescent="0.25">
      <c r="C3547" s="24"/>
      <c r="D3547" s="24"/>
      <c r="E3547" s="25"/>
      <c r="F3547" s="23"/>
      <c r="G3547" s="26"/>
    </row>
    <row r="3548" spans="3:7" x14ac:dyDescent="0.25">
      <c r="C3548" s="24"/>
      <c r="D3548" s="24"/>
      <c r="E3548" s="25"/>
      <c r="F3548" s="23"/>
      <c r="G3548" s="26"/>
    </row>
    <row r="3549" spans="3:7" x14ac:dyDescent="0.25">
      <c r="C3549" s="24"/>
      <c r="D3549" s="24"/>
      <c r="E3549" s="25"/>
      <c r="F3549" s="23"/>
      <c r="G3549" s="26"/>
    </row>
    <row r="3550" spans="3:7" x14ac:dyDescent="0.25">
      <c r="C3550" s="24"/>
      <c r="D3550" s="24"/>
      <c r="E3550" s="25"/>
      <c r="F3550" s="23"/>
      <c r="G3550" s="26"/>
    </row>
    <row r="3551" spans="3:7" x14ac:dyDescent="0.25">
      <c r="C3551" s="24"/>
      <c r="D3551" s="24"/>
      <c r="E3551" s="25"/>
      <c r="F3551" s="23"/>
      <c r="G3551" s="26"/>
    </row>
    <row r="3552" spans="3:7" x14ac:dyDescent="0.25">
      <c r="C3552" s="24"/>
      <c r="D3552" s="24"/>
      <c r="E3552" s="25"/>
      <c r="F3552" s="23"/>
      <c r="G3552" s="26"/>
    </row>
    <row r="3553" spans="3:7" x14ac:dyDescent="0.25">
      <c r="C3553" s="24"/>
      <c r="D3553" s="24"/>
      <c r="E3553" s="25"/>
      <c r="F3553" s="23"/>
      <c r="G3553" s="26"/>
    </row>
    <row r="3554" spans="3:7" x14ac:dyDescent="0.25">
      <c r="C3554" s="24"/>
      <c r="D3554" s="24"/>
      <c r="E3554" s="25"/>
      <c r="F3554" s="23"/>
      <c r="G3554" s="26"/>
    </row>
    <row r="3555" spans="3:7" x14ac:dyDescent="0.25">
      <c r="C3555" s="24"/>
      <c r="D3555" s="24"/>
      <c r="E3555" s="25"/>
      <c r="F3555" s="23"/>
      <c r="G3555" s="26"/>
    </row>
    <row r="3556" spans="3:7" x14ac:dyDescent="0.25">
      <c r="C3556" s="24"/>
      <c r="D3556" s="24"/>
      <c r="E3556" s="25"/>
      <c r="F3556" s="23"/>
      <c r="G3556" s="26"/>
    </row>
    <row r="3557" spans="3:7" x14ac:dyDescent="0.25">
      <c r="C3557" s="24"/>
      <c r="D3557" s="24"/>
      <c r="E3557" s="25"/>
      <c r="F3557" s="23"/>
      <c r="G3557" s="26"/>
    </row>
    <row r="3558" spans="3:7" x14ac:dyDescent="0.25">
      <c r="C3558" s="24"/>
      <c r="D3558" s="24"/>
      <c r="E3558" s="25"/>
      <c r="F3558" s="23"/>
      <c r="G3558" s="26"/>
    </row>
    <row r="3559" spans="3:7" x14ac:dyDescent="0.25">
      <c r="C3559" s="24"/>
      <c r="D3559" s="24"/>
      <c r="E3559" s="25"/>
      <c r="F3559" s="23"/>
      <c r="G3559" s="26"/>
    </row>
    <row r="3560" spans="3:7" x14ac:dyDescent="0.25">
      <c r="C3560" s="24"/>
      <c r="D3560" s="24"/>
      <c r="E3560" s="25"/>
      <c r="F3560" s="23"/>
      <c r="G3560" s="26"/>
    </row>
    <row r="3561" spans="3:7" x14ac:dyDescent="0.25">
      <c r="C3561" s="24"/>
      <c r="D3561" s="24"/>
      <c r="E3561" s="25"/>
      <c r="F3561" s="23"/>
      <c r="G3561" s="26"/>
    </row>
    <row r="3562" spans="3:7" x14ac:dyDescent="0.25">
      <c r="C3562" s="24"/>
      <c r="D3562" s="24"/>
      <c r="E3562" s="25"/>
      <c r="F3562" s="23"/>
      <c r="G3562" s="26"/>
    </row>
    <row r="3563" spans="3:7" x14ac:dyDescent="0.25">
      <c r="C3563" s="24"/>
      <c r="D3563" s="24"/>
      <c r="E3563" s="25"/>
      <c r="F3563" s="23"/>
      <c r="G3563" s="26"/>
    </row>
    <row r="3564" spans="3:7" x14ac:dyDescent="0.25">
      <c r="C3564" s="24"/>
      <c r="D3564" s="24"/>
      <c r="E3564" s="25"/>
      <c r="F3564" s="23"/>
      <c r="G3564" s="26"/>
    </row>
    <row r="3565" spans="3:7" x14ac:dyDescent="0.25">
      <c r="C3565" s="24"/>
      <c r="D3565" s="24"/>
      <c r="E3565" s="25"/>
      <c r="F3565" s="23"/>
      <c r="G3565" s="26"/>
    </row>
    <row r="3566" spans="3:7" x14ac:dyDescent="0.25">
      <c r="C3566" s="24"/>
      <c r="D3566" s="24"/>
      <c r="E3566" s="25"/>
      <c r="F3566" s="23"/>
      <c r="G3566" s="26"/>
    </row>
    <row r="3567" spans="3:7" x14ac:dyDescent="0.25">
      <c r="C3567" s="24"/>
      <c r="D3567" s="24"/>
      <c r="E3567" s="25"/>
      <c r="F3567" s="23"/>
      <c r="G3567" s="26"/>
    </row>
    <row r="3568" spans="3:7" x14ac:dyDescent="0.25">
      <c r="C3568" s="24"/>
      <c r="D3568" s="24"/>
      <c r="E3568" s="25"/>
      <c r="F3568" s="23"/>
      <c r="G3568" s="26"/>
    </row>
    <row r="3569" spans="3:7" x14ac:dyDescent="0.25">
      <c r="C3569" s="24"/>
      <c r="D3569" s="24"/>
      <c r="E3569" s="25"/>
      <c r="F3569" s="23"/>
      <c r="G3569" s="26"/>
    </row>
    <row r="3570" spans="3:7" x14ac:dyDescent="0.25">
      <c r="C3570" s="24"/>
      <c r="D3570" s="24"/>
      <c r="E3570" s="25"/>
      <c r="F3570" s="23"/>
      <c r="G3570" s="26"/>
    </row>
    <row r="3571" spans="3:7" x14ac:dyDescent="0.25">
      <c r="C3571" s="24"/>
      <c r="D3571" s="24"/>
      <c r="E3571" s="25"/>
      <c r="F3571" s="23"/>
      <c r="G3571" s="26"/>
    </row>
    <row r="3572" spans="3:7" x14ac:dyDescent="0.25">
      <c r="C3572" s="24"/>
      <c r="D3572" s="24"/>
      <c r="E3572" s="25"/>
      <c r="F3572" s="23"/>
      <c r="G3572" s="26"/>
    </row>
    <row r="3573" spans="3:7" x14ac:dyDescent="0.25">
      <c r="C3573" s="24"/>
      <c r="D3573" s="24"/>
      <c r="E3573" s="25"/>
      <c r="F3573" s="23"/>
      <c r="G3573" s="26"/>
    </row>
    <row r="3574" spans="3:7" x14ac:dyDescent="0.25">
      <c r="C3574" s="24"/>
      <c r="D3574" s="24"/>
      <c r="E3574" s="25"/>
      <c r="F3574" s="23"/>
      <c r="G3574" s="26"/>
    </row>
    <row r="3575" spans="3:7" x14ac:dyDescent="0.25">
      <c r="C3575" s="24"/>
      <c r="D3575" s="24"/>
      <c r="E3575" s="25"/>
      <c r="F3575" s="23"/>
      <c r="G3575" s="26"/>
    </row>
    <row r="3576" spans="3:7" x14ac:dyDescent="0.25">
      <c r="C3576" s="24"/>
      <c r="D3576" s="24"/>
      <c r="E3576" s="25"/>
      <c r="F3576" s="23"/>
      <c r="G3576" s="26"/>
    </row>
    <row r="3577" spans="3:7" x14ac:dyDescent="0.25">
      <c r="C3577" s="24"/>
      <c r="D3577" s="24"/>
      <c r="E3577" s="25"/>
      <c r="F3577" s="23"/>
      <c r="G3577" s="26"/>
    </row>
    <row r="3578" spans="3:7" x14ac:dyDescent="0.25">
      <c r="C3578" s="24"/>
      <c r="D3578" s="24"/>
      <c r="E3578" s="25"/>
      <c r="F3578" s="23"/>
      <c r="G3578" s="26"/>
    </row>
    <row r="3579" spans="3:7" x14ac:dyDescent="0.25">
      <c r="C3579" s="24"/>
      <c r="D3579" s="24"/>
      <c r="E3579" s="25"/>
      <c r="F3579" s="23"/>
      <c r="G3579" s="26"/>
    </row>
    <row r="3580" spans="3:7" x14ac:dyDescent="0.25">
      <c r="C3580" s="24"/>
      <c r="D3580" s="24"/>
      <c r="E3580" s="25"/>
      <c r="F3580" s="23"/>
      <c r="G3580" s="26"/>
    </row>
    <row r="3581" spans="3:7" x14ac:dyDescent="0.25">
      <c r="C3581" s="24"/>
      <c r="D3581" s="24"/>
      <c r="E3581" s="25"/>
      <c r="F3581" s="23"/>
      <c r="G3581" s="26"/>
    </row>
    <row r="3582" spans="3:7" x14ac:dyDescent="0.25">
      <c r="C3582" s="24"/>
      <c r="D3582" s="24"/>
      <c r="E3582" s="25"/>
      <c r="F3582" s="23"/>
      <c r="G3582" s="26"/>
    </row>
    <row r="3583" spans="3:7" x14ac:dyDescent="0.25">
      <c r="C3583" s="24"/>
      <c r="D3583" s="24"/>
      <c r="E3583" s="25"/>
      <c r="F3583" s="23"/>
      <c r="G3583" s="26"/>
    </row>
    <row r="3584" spans="3:7" x14ac:dyDescent="0.25">
      <c r="C3584" s="24"/>
      <c r="D3584" s="24"/>
      <c r="E3584" s="25"/>
      <c r="F3584" s="23"/>
      <c r="G3584" s="26"/>
    </row>
    <row r="3585" spans="3:7" x14ac:dyDescent="0.25">
      <c r="C3585" s="24"/>
      <c r="D3585" s="24"/>
      <c r="E3585" s="25"/>
      <c r="F3585" s="23"/>
      <c r="G3585" s="26"/>
    </row>
    <row r="3586" spans="3:7" x14ac:dyDescent="0.25">
      <c r="C3586" s="24"/>
      <c r="D3586" s="24"/>
      <c r="E3586" s="25"/>
      <c r="F3586" s="23"/>
      <c r="G3586" s="26"/>
    </row>
    <row r="3587" spans="3:7" x14ac:dyDescent="0.25">
      <c r="C3587" s="24"/>
      <c r="D3587" s="24"/>
      <c r="E3587" s="25"/>
      <c r="F3587" s="23"/>
      <c r="G3587" s="26"/>
    </row>
    <row r="3588" spans="3:7" x14ac:dyDescent="0.25">
      <c r="C3588" s="24"/>
      <c r="D3588" s="24"/>
      <c r="E3588" s="25"/>
      <c r="F3588" s="23"/>
      <c r="G3588" s="26"/>
    </row>
    <row r="3589" spans="3:7" x14ac:dyDescent="0.25">
      <c r="C3589" s="24"/>
      <c r="D3589" s="24"/>
      <c r="E3589" s="25"/>
      <c r="F3589" s="23"/>
      <c r="G3589" s="26"/>
    </row>
    <row r="3590" spans="3:7" x14ac:dyDescent="0.25">
      <c r="C3590" s="24"/>
      <c r="D3590" s="24"/>
      <c r="E3590" s="25"/>
      <c r="F3590" s="23"/>
      <c r="G3590" s="26"/>
    </row>
    <row r="3591" spans="3:7" x14ac:dyDescent="0.25">
      <c r="C3591" s="24"/>
      <c r="D3591" s="24"/>
      <c r="E3591" s="25"/>
      <c r="F3591" s="23"/>
      <c r="G3591" s="26"/>
    </row>
    <row r="3592" spans="3:7" x14ac:dyDescent="0.25">
      <c r="C3592" s="24"/>
      <c r="D3592" s="24"/>
      <c r="E3592" s="25"/>
      <c r="F3592" s="23"/>
      <c r="G3592" s="26"/>
    </row>
    <row r="3593" spans="3:7" x14ac:dyDescent="0.25">
      <c r="C3593" s="24"/>
      <c r="D3593" s="24"/>
      <c r="E3593" s="25"/>
      <c r="F3593" s="23"/>
      <c r="G3593" s="26"/>
    </row>
    <row r="3594" spans="3:7" x14ac:dyDescent="0.25">
      <c r="C3594" s="24"/>
      <c r="D3594" s="24"/>
      <c r="E3594" s="25"/>
      <c r="F3594" s="23"/>
      <c r="G3594" s="26"/>
    </row>
    <row r="3595" spans="3:7" x14ac:dyDescent="0.25">
      <c r="C3595" s="24"/>
      <c r="D3595" s="24"/>
      <c r="E3595" s="25"/>
      <c r="F3595" s="23"/>
      <c r="G3595" s="26"/>
    </row>
    <row r="3596" spans="3:7" x14ac:dyDescent="0.25">
      <c r="C3596" s="24"/>
      <c r="D3596" s="24"/>
      <c r="E3596" s="25"/>
      <c r="F3596" s="23"/>
      <c r="G3596" s="26"/>
    </row>
    <row r="3597" spans="3:7" x14ac:dyDescent="0.25">
      <c r="C3597" s="24"/>
      <c r="D3597" s="24"/>
      <c r="E3597" s="25"/>
      <c r="F3597" s="23"/>
      <c r="G3597" s="26"/>
    </row>
    <row r="3598" spans="3:7" x14ac:dyDescent="0.25">
      <c r="C3598" s="24"/>
      <c r="D3598" s="24"/>
      <c r="E3598" s="25"/>
      <c r="F3598" s="23"/>
      <c r="G3598" s="26"/>
    </row>
    <row r="3599" spans="3:7" x14ac:dyDescent="0.25">
      <c r="C3599" s="24"/>
      <c r="D3599" s="24"/>
      <c r="E3599" s="25"/>
      <c r="F3599" s="23"/>
      <c r="G3599" s="26"/>
    </row>
    <row r="3600" spans="3:7" x14ac:dyDescent="0.25">
      <c r="C3600" s="24"/>
      <c r="D3600" s="24"/>
      <c r="E3600" s="25"/>
      <c r="F3600" s="23"/>
      <c r="G3600" s="26"/>
    </row>
    <row r="3601" spans="3:7" x14ac:dyDescent="0.25">
      <c r="C3601" s="24"/>
      <c r="D3601" s="24"/>
      <c r="E3601" s="25"/>
      <c r="F3601" s="23"/>
      <c r="G3601" s="26"/>
    </row>
    <row r="3602" spans="3:7" x14ac:dyDescent="0.25">
      <c r="C3602" s="24"/>
      <c r="D3602" s="24"/>
      <c r="E3602" s="25"/>
      <c r="F3602" s="23"/>
      <c r="G3602" s="26"/>
    </row>
    <row r="3603" spans="3:7" x14ac:dyDescent="0.25">
      <c r="C3603" s="24"/>
      <c r="D3603" s="24"/>
      <c r="E3603" s="25"/>
      <c r="F3603" s="23"/>
      <c r="G3603" s="26"/>
    </row>
    <row r="3604" spans="3:7" x14ac:dyDescent="0.25">
      <c r="C3604" s="24"/>
      <c r="D3604" s="24"/>
      <c r="E3604" s="25"/>
      <c r="F3604" s="23"/>
      <c r="G3604" s="26"/>
    </row>
    <row r="3605" spans="3:7" x14ac:dyDescent="0.25">
      <c r="C3605" s="24"/>
      <c r="D3605" s="24"/>
      <c r="E3605" s="25"/>
      <c r="F3605" s="23"/>
      <c r="G3605" s="26"/>
    </row>
    <row r="3606" spans="3:7" x14ac:dyDescent="0.25">
      <c r="C3606" s="24"/>
      <c r="D3606" s="24"/>
      <c r="E3606" s="25"/>
      <c r="F3606" s="23"/>
      <c r="G3606" s="26"/>
    </row>
    <row r="3607" spans="3:7" x14ac:dyDescent="0.25">
      <c r="C3607" s="24"/>
      <c r="D3607" s="24"/>
      <c r="E3607" s="25"/>
      <c r="F3607" s="23"/>
      <c r="G3607" s="26"/>
    </row>
    <row r="3608" spans="3:7" x14ac:dyDescent="0.25">
      <c r="C3608" s="24"/>
      <c r="D3608" s="24"/>
      <c r="E3608" s="25"/>
      <c r="F3608" s="23"/>
      <c r="G3608" s="26"/>
    </row>
    <row r="3609" spans="3:7" x14ac:dyDescent="0.25">
      <c r="C3609" s="24"/>
      <c r="D3609" s="24"/>
      <c r="E3609" s="25"/>
      <c r="F3609" s="23"/>
      <c r="G3609" s="26"/>
    </row>
    <row r="3610" spans="3:7" x14ac:dyDescent="0.25">
      <c r="C3610" s="24"/>
      <c r="D3610" s="24"/>
      <c r="E3610" s="25"/>
      <c r="F3610" s="23"/>
      <c r="G3610" s="26"/>
    </row>
    <row r="3611" spans="3:7" x14ac:dyDescent="0.25">
      <c r="C3611" s="24"/>
      <c r="D3611" s="24"/>
      <c r="E3611" s="25"/>
      <c r="F3611" s="23"/>
      <c r="G3611" s="26"/>
    </row>
    <row r="3612" spans="3:7" x14ac:dyDescent="0.25">
      <c r="C3612" s="24"/>
      <c r="D3612" s="24"/>
      <c r="E3612" s="25"/>
      <c r="F3612" s="23"/>
      <c r="G3612" s="26"/>
    </row>
    <row r="3613" spans="3:7" x14ac:dyDescent="0.25">
      <c r="C3613" s="24"/>
      <c r="D3613" s="24"/>
      <c r="E3613" s="25"/>
      <c r="F3613" s="23"/>
      <c r="G3613" s="26"/>
    </row>
    <row r="3614" spans="3:7" x14ac:dyDescent="0.25">
      <c r="C3614" s="24"/>
      <c r="D3614" s="24"/>
      <c r="E3614" s="25"/>
      <c r="F3614" s="23"/>
      <c r="G3614" s="26"/>
    </row>
    <row r="3615" spans="3:7" x14ac:dyDescent="0.25">
      <c r="C3615" s="24"/>
      <c r="D3615" s="24"/>
      <c r="E3615" s="25"/>
      <c r="F3615" s="23"/>
      <c r="G3615" s="26"/>
    </row>
    <row r="3616" spans="3:7" x14ac:dyDescent="0.25">
      <c r="C3616" s="24"/>
      <c r="D3616" s="24"/>
      <c r="E3616" s="25"/>
      <c r="F3616" s="23"/>
      <c r="G3616" s="26"/>
    </row>
    <row r="3617" spans="3:7" x14ac:dyDescent="0.25">
      <c r="C3617" s="24"/>
      <c r="D3617" s="24"/>
      <c r="E3617" s="25"/>
      <c r="F3617" s="23"/>
      <c r="G3617" s="26"/>
    </row>
    <row r="3618" spans="3:7" x14ac:dyDescent="0.25">
      <c r="C3618" s="24"/>
      <c r="D3618" s="24"/>
      <c r="E3618" s="25"/>
      <c r="F3618" s="23"/>
      <c r="G3618" s="26"/>
    </row>
    <row r="3619" spans="3:7" x14ac:dyDescent="0.25">
      <c r="C3619" s="24"/>
      <c r="D3619" s="24"/>
      <c r="E3619" s="25"/>
      <c r="F3619" s="23"/>
      <c r="G3619" s="26"/>
    </row>
    <row r="3620" spans="3:7" x14ac:dyDescent="0.25">
      <c r="C3620" s="24"/>
      <c r="D3620" s="24"/>
      <c r="E3620" s="25"/>
      <c r="F3620" s="23"/>
      <c r="G3620" s="26"/>
    </row>
    <row r="3621" spans="3:7" x14ac:dyDescent="0.25">
      <c r="C3621" s="24"/>
      <c r="D3621" s="24"/>
      <c r="E3621" s="25"/>
      <c r="F3621" s="23"/>
      <c r="G3621" s="26"/>
    </row>
    <row r="3622" spans="3:7" x14ac:dyDescent="0.25">
      <c r="C3622" s="24"/>
      <c r="D3622" s="24"/>
      <c r="E3622" s="25"/>
      <c r="F3622" s="23"/>
      <c r="G3622" s="26"/>
    </row>
    <row r="3623" spans="3:7" x14ac:dyDescent="0.25">
      <c r="C3623" s="24"/>
      <c r="D3623" s="24"/>
      <c r="E3623" s="25"/>
      <c r="F3623" s="23"/>
      <c r="G3623" s="26"/>
    </row>
    <row r="3624" spans="3:7" x14ac:dyDescent="0.25">
      <c r="C3624" s="24"/>
      <c r="D3624" s="24"/>
      <c r="E3624" s="25"/>
      <c r="F3624" s="23"/>
      <c r="G3624" s="26"/>
    </row>
    <row r="3625" spans="3:7" x14ac:dyDescent="0.25">
      <c r="C3625" s="24"/>
      <c r="D3625" s="24"/>
      <c r="E3625" s="25"/>
      <c r="F3625" s="23"/>
      <c r="G3625" s="26"/>
    </row>
    <row r="3626" spans="3:7" x14ac:dyDescent="0.25">
      <c r="C3626" s="24"/>
      <c r="D3626" s="24"/>
      <c r="E3626" s="25"/>
      <c r="F3626" s="23"/>
      <c r="G3626" s="26"/>
    </row>
    <row r="3627" spans="3:7" x14ac:dyDescent="0.25">
      <c r="C3627" s="24"/>
      <c r="D3627" s="24"/>
      <c r="E3627" s="25"/>
      <c r="F3627" s="23"/>
      <c r="G3627" s="26"/>
    </row>
    <row r="3628" spans="3:7" x14ac:dyDescent="0.25">
      <c r="C3628" s="24"/>
      <c r="D3628" s="24"/>
      <c r="E3628" s="25"/>
      <c r="F3628" s="23"/>
      <c r="G3628" s="26"/>
    </row>
    <row r="3629" spans="3:7" x14ac:dyDescent="0.25">
      <c r="C3629" s="24"/>
      <c r="D3629" s="24"/>
      <c r="E3629" s="25"/>
      <c r="F3629" s="23"/>
      <c r="G3629" s="26"/>
    </row>
    <row r="3630" spans="3:7" x14ac:dyDescent="0.25">
      <c r="C3630" s="24"/>
      <c r="D3630" s="24"/>
      <c r="E3630" s="25"/>
      <c r="F3630" s="23"/>
      <c r="G3630" s="26"/>
    </row>
    <row r="3631" spans="3:7" x14ac:dyDescent="0.25">
      <c r="C3631" s="24"/>
      <c r="D3631" s="24"/>
      <c r="E3631" s="25"/>
      <c r="F3631" s="23"/>
      <c r="G3631" s="26"/>
    </row>
    <row r="3632" spans="3:7" x14ac:dyDescent="0.25">
      <c r="C3632" s="24"/>
      <c r="D3632" s="24"/>
      <c r="E3632" s="25"/>
      <c r="F3632" s="23"/>
      <c r="G3632" s="26"/>
    </row>
    <row r="3633" spans="3:7" x14ac:dyDescent="0.25">
      <c r="C3633" s="24"/>
      <c r="D3633" s="24"/>
      <c r="E3633" s="25"/>
      <c r="F3633" s="23"/>
      <c r="G3633" s="26"/>
    </row>
    <row r="3634" spans="3:7" x14ac:dyDescent="0.25">
      <c r="C3634" s="24"/>
      <c r="D3634" s="24"/>
      <c r="E3634" s="25"/>
      <c r="F3634" s="23"/>
      <c r="G3634" s="26"/>
    </row>
    <row r="3635" spans="3:7" x14ac:dyDescent="0.25">
      <c r="C3635" s="24"/>
      <c r="D3635" s="24"/>
      <c r="E3635" s="25"/>
      <c r="F3635" s="23"/>
      <c r="G3635" s="26"/>
    </row>
    <row r="3636" spans="3:7" x14ac:dyDescent="0.25">
      <c r="C3636" s="24"/>
      <c r="D3636" s="24"/>
      <c r="E3636" s="25"/>
      <c r="F3636" s="23"/>
      <c r="G3636" s="26"/>
    </row>
    <row r="3637" spans="3:7" x14ac:dyDescent="0.25">
      <c r="C3637" s="24"/>
      <c r="D3637" s="24"/>
      <c r="E3637" s="25"/>
      <c r="F3637" s="23"/>
      <c r="G3637" s="26"/>
    </row>
    <row r="3638" spans="3:7" x14ac:dyDescent="0.25">
      <c r="C3638" s="24"/>
      <c r="D3638" s="24"/>
      <c r="E3638" s="25"/>
      <c r="F3638" s="23"/>
      <c r="G3638" s="26"/>
    </row>
    <row r="3639" spans="3:7" x14ac:dyDescent="0.25">
      <c r="C3639" s="24"/>
      <c r="D3639" s="24"/>
      <c r="E3639" s="25"/>
      <c r="F3639" s="23"/>
      <c r="G3639" s="26"/>
    </row>
    <row r="3640" spans="3:7" x14ac:dyDescent="0.25">
      <c r="C3640" s="24"/>
      <c r="D3640" s="24"/>
      <c r="E3640" s="25"/>
      <c r="F3640" s="23"/>
      <c r="G3640" s="26"/>
    </row>
    <row r="3641" spans="3:7" x14ac:dyDescent="0.25">
      <c r="C3641" s="24"/>
      <c r="D3641" s="24"/>
      <c r="E3641" s="25"/>
      <c r="F3641" s="23"/>
      <c r="G3641" s="26"/>
    </row>
    <row r="3642" spans="3:7" x14ac:dyDescent="0.25">
      <c r="C3642" s="24"/>
      <c r="D3642" s="24"/>
      <c r="E3642" s="25"/>
      <c r="F3642" s="23"/>
      <c r="G3642" s="26"/>
    </row>
    <row r="3643" spans="3:7" x14ac:dyDescent="0.25">
      <c r="C3643" s="24"/>
      <c r="D3643" s="24"/>
      <c r="E3643" s="25"/>
      <c r="F3643" s="23"/>
      <c r="G3643" s="26"/>
    </row>
    <row r="3644" spans="3:7" x14ac:dyDescent="0.25">
      <c r="C3644" s="24"/>
      <c r="D3644" s="24"/>
      <c r="E3644" s="25"/>
      <c r="F3644" s="23"/>
      <c r="G3644" s="26"/>
    </row>
    <row r="3645" spans="3:7" x14ac:dyDescent="0.25">
      <c r="C3645" s="24"/>
      <c r="D3645" s="24"/>
      <c r="E3645" s="25"/>
      <c r="F3645" s="23"/>
      <c r="G3645" s="26"/>
    </row>
    <row r="3646" spans="3:7" x14ac:dyDescent="0.25">
      <c r="C3646" s="24"/>
      <c r="D3646" s="24"/>
      <c r="E3646" s="25"/>
      <c r="F3646" s="23"/>
      <c r="G3646" s="26"/>
    </row>
    <row r="3647" spans="3:7" x14ac:dyDescent="0.25">
      <c r="C3647" s="24"/>
      <c r="D3647" s="24"/>
      <c r="E3647" s="25"/>
      <c r="F3647" s="23"/>
      <c r="G3647" s="26"/>
    </row>
    <row r="3648" spans="3:7" x14ac:dyDescent="0.25">
      <c r="C3648" s="24"/>
      <c r="D3648" s="24"/>
      <c r="E3648" s="25"/>
      <c r="F3648" s="23"/>
      <c r="G3648" s="26"/>
    </row>
    <row r="3649" spans="3:7" x14ac:dyDescent="0.25">
      <c r="C3649" s="24"/>
      <c r="D3649" s="24"/>
      <c r="E3649" s="25"/>
      <c r="F3649" s="23"/>
      <c r="G3649" s="26"/>
    </row>
    <row r="3650" spans="3:7" x14ac:dyDescent="0.25">
      <c r="C3650" s="24"/>
      <c r="D3650" s="24"/>
      <c r="E3650" s="25"/>
      <c r="F3650" s="23"/>
      <c r="G3650" s="26"/>
    </row>
    <row r="3651" spans="3:7" x14ac:dyDescent="0.25">
      <c r="C3651" s="24"/>
      <c r="D3651" s="24"/>
      <c r="E3651" s="25"/>
      <c r="F3651" s="23"/>
      <c r="G3651" s="26"/>
    </row>
    <row r="3652" spans="3:7" x14ac:dyDescent="0.25">
      <c r="C3652" s="24"/>
      <c r="D3652" s="24"/>
      <c r="E3652" s="25"/>
      <c r="F3652" s="23"/>
      <c r="G3652" s="26"/>
    </row>
    <row r="3653" spans="3:7" x14ac:dyDescent="0.25">
      <c r="C3653" s="24"/>
      <c r="D3653" s="24"/>
      <c r="E3653" s="25"/>
      <c r="F3653" s="23"/>
      <c r="G3653" s="26"/>
    </row>
    <row r="3654" spans="3:7" x14ac:dyDescent="0.25">
      <c r="C3654" s="24"/>
      <c r="D3654" s="24"/>
      <c r="E3654" s="25"/>
      <c r="F3654" s="23"/>
      <c r="G3654" s="26"/>
    </row>
    <row r="3655" spans="3:7" x14ac:dyDescent="0.25">
      <c r="C3655" s="24"/>
      <c r="D3655" s="24"/>
      <c r="E3655" s="25"/>
      <c r="F3655" s="23"/>
      <c r="G3655" s="26"/>
    </row>
    <row r="3656" spans="3:7" x14ac:dyDescent="0.25">
      <c r="C3656" s="24"/>
      <c r="D3656" s="24"/>
      <c r="E3656" s="25"/>
      <c r="F3656" s="23"/>
      <c r="G3656" s="26"/>
    </row>
    <row r="3657" spans="3:7" x14ac:dyDescent="0.25">
      <c r="C3657" s="24"/>
      <c r="D3657" s="24"/>
      <c r="E3657" s="25"/>
      <c r="F3657" s="23"/>
      <c r="G3657" s="26"/>
    </row>
    <row r="3658" spans="3:7" x14ac:dyDescent="0.25">
      <c r="C3658" s="24"/>
      <c r="D3658" s="24"/>
      <c r="E3658" s="25"/>
      <c r="F3658" s="23"/>
      <c r="G3658" s="26"/>
    </row>
    <row r="3659" spans="3:7" x14ac:dyDescent="0.25">
      <c r="C3659" s="24"/>
      <c r="D3659" s="24"/>
      <c r="E3659" s="25"/>
      <c r="F3659" s="23"/>
      <c r="G3659" s="26"/>
    </row>
    <row r="3660" spans="3:7" x14ac:dyDescent="0.25">
      <c r="C3660" s="24"/>
      <c r="D3660" s="24"/>
      <c r="E3660" s="25"/>
      <c r="F3660" s="23"/>
      <c r="G3660" s="26"/>
    </row>
    <row r="3661" spans="3:7" x14ac:dyDescent="0.25">
      <c r="C3661" s="24"/>
      <c r="D3661" s="24"/>
      <c r="E3661" s="25"/>
      <c r="F3661" s="23"/>
      <c r="G3661" s="26"/>
    </row>
    <row r="3662" spans="3:7" x14ac:dyDescent="0.25">
      <c r="C3662" s="24"/>
      <c r="D3662" s="24"/>
      <c r="E3662" s="25"/>
      <c r="F3662" s="23"/>
      <c r="G3662" s="26"/>
    </row>
    <row r="3663" spans="3:7" x14ac:dyDescent="0.25">
      <c r="C3663" s="24"/>
      <c r="D3663" s="24"/>
      <c r="E3663" s="25"/>
      <c r="F3663" s="23"/>
      <c r="G3663" s="26"/>
    </row>
    <row r="3664" spans="3:7" x14ac:dyDescent="0.25">
      <c r="C3664" s="24"/>
      <c r="D3664" s="24"/>
      <c r="E3664" s="25"/>
      <c r="F3664" s="23"/>
      <c r="G3664" s="26"/>
    </row>
    <row r="3665" spans="3:7" x14ac:dyDescent="0.25">
      <c r="C3665" s="24"/>
      <c r="D3665" s="24"/>
      <c r="E3665" s="25"/>
      <c r="F3665" s="23"/>
      <c r="G3665" s="26"/>
    </row>
    <row r="3666" spans="3:7" x14ac:dyDescent="0.25">
      <c r="C3666" s="24"/>
      <c r="D3666" s="24"/>
      <c r="E3666" s="25"/>
      <c r="F3666" s="23"/>
      <c r="G3666" s="26"/>
    </row>
    <row r="3667" spans="3:7" x14ac:dyDescent="0.25">
      <c r="C3667" s="24"/>
      <c r="D3667" s="24"/>
      <c r="E3667" s="25"/>
      <c r="F3667" s="23"/>
      <c r="G3667" s="26"/>
    </row>
    <row r="3668" spans="3:7" x14ac:dyDescent="0.25">
      <c r="C3668" s="24"/>
      <c r="D3668" s="24"/>
      <c r="E3668" s="25"/>
      <c r="F3668" s="23"/>
      <c r="G3668" s="26"/>
    </row>
    <row r="3669" spans="3:7" x14ac:dyDescent="0.25">
      <c r="C3669" s="24"/>
      <c r="D3669" s="24"/>
      <c r="E3669" s="25"/>
      <c r="F3669" s="23"/>
      <c r="G3669" s="26"/>
    </row>
    <row r="3670" spans="3:7" x14ac:dyDescent="0.25">
      <c r="C3670" s="24"/>
      <c r="D3670" s="24"/>
      <c r="E3670" s="25"/>
      <c r="F3670" s="23"/>
      <c r="G3670" s="26"/>
    </row>
    <row r="3671" spans="3:7" x14ac:dyDescent="0.25">
      <c r="C3671" s="24"/>
      <c r="D3671" s="24"/>
      <c r="E3671" s="25"/>
      <c r="F3671" s="23"/>
      <c r="G3671" s="26"/>
    </row>
    <row r="3672" spans="3:7" x14ac:dyDescent="0.25">
      <c r="C3672" s="24"/>
      <c r="D3672" s="24"/>
      <c r="E3672" s="25"/>
      <c r="F3672" s="23"/>
      <c r="G3672" s="26"/>
    </row>
    <row r="3673" spans="3:7" x14ac:dyDescent="0.25">
      <c r="C3673" s="24"/>
      <c r="D3673" s="24"/>
      <c r="E3673" s="25"/>
      <c r="F3673" s="23"/>
      <c r="G3673" s="26"/>
    </row>
    <row r="3674" spans="3:7" x14ac:dyDescent="0.25">
      <c r="C3674" s="24"/>
      <c r="D3674" s="24"/>
      <c r="E3674" s="25"/>
      <c r="F3674" s="23"/>
      <c r="G3674" s="26"/>
    </row>
    <row r="3675" spans="3:7" x14ac:dyDescent="0.25">
      <c r="C3675" s="24"/>
      <c r="D3675" s="24"/>
      <c r="E3675" s="25"/>
      <c r="F3675" s="23"/>
      <c r="G3675" s="26"/>
    </row>
    <row r="3676" spans="3:7" x14ac:dyDescent="0.25">
      <c r="C3676" s="24"/>
      <c r="D3676" s="24"/>
      <c r="E3676" s="25"/>
      <c r="F3676" s="23"/>
      <c r="G3676" s="26"/>
    </row>
    <row r="3677" spans="3:7" x14ac:dyDescent="0.25">
      <c r="C3677" s="24"/>
      <c r="D3677" s="24"/>
      <c r="E3677" s="25"/>
      <c r="F3677" s="23"/>
      <c r="G3677" s="26"/>
    </row>
    <row r="3678" spans="3:7" x14ac:dyDescent="0.25">
      <c r="C3678" s="24"/>
      <c r="D3678" s="24"/>
      <c r="E3678" s="25"/>
      <c r="F3678" s="23"/>
      <c r="G3678" s="26"/>
    </row>
    <row r="3679" spans="3:7" x14ac:dyDescent="0.25">
      <c r="C3679" s="24"/>
      <c r="D3679" s="24"/>
      <c r="E3679" s="25"/>
      <c r="F3679" s="23"/>
      <c r="G3679" s="26"/>
    </row>
    <row r="3680" spans="3:7" x14ac:dyDescent="0.25">
      <c r="C3680" s="24"/>
      <c r="D3680" s="24"/>
      <c r="E3680" s="25"/>
      <c r="F3680" s="23"/>
      <c r="G3680" s="26"/>
    </row>
    <row r="3681" spans="3:7" x14ac:dyDescent="0.25">
      <c r="C3681" s="24"/>
      <c r="D3681" s="24"/>
      <c r="E3681" s="25"/>
      <c r="F3681" s="23"/>
      <c r="G3681" s="26"/>
    </row>
    <row r="3682" spans="3:7" x14ac:dyDescent="0.25">
      <c r="C3682" s="24"/>
      <c r="D3682" s="24"/>
      <c r="E3682" s="25"/>
      <c r="F3682" s="23"/>
      <c r="G3682" s="26"/>
    </row>
    <row r="3683" spans="3:7" x14ac:dyDescent="0.25">
      <c r="C3683" s="24"/>
      <c r="D3683" s="24"/>
      <c r="E3683" s="25"/>
      <c r="F3683" s="23"/>
      <c r="G3683" s="26"/>
    </row>
    <row r="3684" spans="3:7" x14ac:dyDescent="0.25">
      <c r="C3684" s="24"/>
      <c r="D3684" s="24"/>
      <c r="E3684" s="25"/>
      <c r="F3684" s="23"/>
      <c r="G3684" s="26"/>
    </row>
    <row r="3685" spans="3:7" x14ac:dyDescent="0.25">
      <c r="C3685" s="24"/>
      <c r="D3685" s="24"/>
      <c r="E3685" s="25"/>
      <c r="F3685" s="23"/>
      <c r="G3685" s="26"/>
    </row>
    <row r="3686" spans="3:7" x14ac:dyDescent="0.25">
      <c r="C3686" s="24"/>
      <c r="D3686" s="24"/>
      <c r="E3686" s="25"/>
      <c r="F3686" s="23"/>
      <c r="G3686" s="26"/>
    </row>
    <row r="3687" spans="3:7" x14ac:dyDescent="0.25">
      <c r="C3687" s="24"/>
      <c r="D3687" s="24"/>
      <c r="E3687" s="25"/>
      <c r="F3687" s="23"/>
      <c r="G3687" s="26"/>
    </row>
    <row r="3688" spans="3:7" x14ac:dyDescent="0.25">
      <c r="C3688" s="24"/>
      <c r="D3688" s="24"/>
      <c r="E3688" s="25"/>
      <c r="F3688" s="23"/>
      <c r="G3688" s="26"/>
    </row>
    <row r="3689" spans="3:7" x14ac:dyDescent="0.25">
      <c r="C3689" s="24"/>
      <c r="D3689" s="24"/>
      <c r="E3689" s="25"/>
      <c r="F3689" s="23"/>
      <c r="G3689" s="26"/>
    </row>
    <row r="3690" spans="3:7" x14ac:dyDescent="0.25">
      <c r="C3690" s="24"/>
      <c r="D3690" s="24"/>
      <c r="E3690" s="25"/>
      <c r="F3690" s="23"/>
      <c r="G3690" s="26"/>
    </row>
    <row r="3691" spans="3:7" x14ac:dyDescent="0.25">
      <c r="C3691" s="24"/>
      <c r="D3691" s="24"/>
      <c r="E3691" s="25"/>
      <c r="F3691" s="23"/>
      <c r="G3691" s="26"/>
    </row>
    <row r="3692" spans="3:7" x14ac:dyDescent="0.25">
      <c r="C3692" s="24"/>
      <c r="D3692" s="24"/>
      <c r="E3692" s="25"/>
      <c r="F3692" s="23"/>
      <c r="G3692" s="26"/>
    </row>
    <row r="3693" spans="3:7" x14ac:dyDescent="0.25">
      <c r="C3693" s="24"/>
      <c r="D3693" s="24"/>
      <c r="E3693" s="25"/>
      <c r="F3693" s="23"/>
      <c r="G3693" s="26"/>
    </row>
    <row r="3694" spans="3:7" x14ac:dyDescent="0.25">
      <c r="C3694" s="24"/>
      <c r="D3694" s="24"/>
      <c r="E3694" s="25"/>
      <c r="F3694" s="23"/>
      <c r="G3694" s="26"/>
    </row>
    <row r="3695" spans="3:7" x14ac:dyDescent="0.25">
      <c r="C3695" s="24"/>
      <c r="D3695" s="24"/>
      <c r="E3695" s="25"/>
      <c r="F3695" s="23"/>
      <c r="G3695" s="26"/>
    </row>
    <row r="3696" spans="3:7" x14ac:dyDescent="0.25">
      <c r="C3696" s="24"/>
      <c r="D3696" s="24"/>
      <c r="E3696" s="25"/>
      <c r="F3696" s="23"/>
      <c r="G3696" s="26"/>
    </row>
    <row r="3697" spans="3:7" x14ac:dyDescent="0.25">
      <c r="C3697" s="24"/>
      <c r="D3697" s="24"/>
      <c r="E3697" s="25"/>
      <c r="F3697" s="23"/>
      <c r="G3697" s="26"/>
    </row>
    <row r="3698" spans="3:7" x14ac:dyDescent="0.25">
      <c r="C3698" s="24"/>
      <c r="D3698" s="24"/>
      <c r="E3698" s="25"/>
      <c r="F3698" s="23"/>
      <c r="G3698" s="26"/>
    </row>
    <row r="3699" spans="3:7" x14ac:dyDescent="0.25">
      <c r="C3699" s="24"/>
      <c r="D3699" s="24"/>
      <c r="E3699" s="25"/>
      <c r="F3699" s="23"/>
      <c r="G3699" s="26"/>
    </row>
    <row r="3700" spans="3:7" x14ac:dyDescent="0.25">
      <c r="C3700" s="24"/>
      <c r="D3700" s="24"/>
      <c r="E3700" s="25"/>
      <c r="F3700" s="23"/>
      <c r="G3700" s="26"/>
    </row>
    <row r="3701" spans="3:7" x14ac:dyDescent="0.25">
      <c r="C3701" s="24"/>
      <c r="D3701" s="24"/>
      <c r="E3701" s="25"/>
      <c r="F3701" s="23"/>
      <c r="G3701" s="26"/>
    </row>
    <row r="3702" spans="3:7" x14ac:dyDescent="0.25">
      <c r="C3702" s="24"/>
      <c r="D3702" s="24"/>
      <c r="E3702" s="25"/>
      <c r="F3702" s="23"/>
      <c r="G3702" s="26"/>
    </row>
    <row r="3703" spans="3:7" x14ac:dyDescent="0.25">
      <c r="C3703" s="24"/>
      <c r="D3703" s="24"/>
      <c r="E3703" s="25"/>
      <c r="F3703" s="23"/>
      <c r="G3703" s="26"/>
    </row>
    <row r="3704" spans="3:7" x14ac:dyDescent="0.25">
      <c r="C3704" s="24"/>
      <c r="D3704" s="24"/>
      <c r="E3704" s="25"/>
      <c r="F3704" s="23"/>
      <c r="G3704" s="26"/>
    </row>
    <row r="3705" spans="3:7" x14ac:dyDescent="0.25">
      <c r="C3705" s="24"/>
      <c r="D3705" s="24"/>
      <c r="E3705" s="25"/>
      <c r="F3705" s="23"/>
      <c r="G3705" s="26"/>
    </row>
    <row r="3706" spans="3:7" x14ac:dyDescent="0.25">
      <c r="C3706" s="24"/>
      <c r="D3706" s="24"/>
      <c r="E3706" s="25"/>
      <c r="F3706" s="23"/>
      <c r="G3706" s="26"/>
    </row>
    <row r="3707" spans="3:7" x14ac:dyDescent="0.25">
      <c r="C3707" s="24"/>
      <c r="D3707" s="24"/>
      <c r="E3707" s="25"/>
      <c r="F3707" s="23"/>
      <c r="G3707" s="26"/>
    </row>
    <row r="3708" spans="3:7" x14ac:dyDescent="0.25">
      <c r="C3708" s="24"/>
      <c r="D3708" s="24"/>
      <c r="E3708" s="25"/>
      <c r="F3708" s="23"/>
      <c r="G3708" s="26"/>
    </row>
    <row r="3709" spans="3:7" x14ac:dyDescent="0.25">
      <c r="C3709" s="24"/>
      <c r="D3709" s="24"/>
      <c r="E3709" s="25"/>
      <c r="F3709" s="23"/>
      <c r="G3709" s="26"/>
    </row>
    <row r="3710" spans="3:7" x14ac:dyDescent="0.25">
      <c r="C3710" s="24"/>
      <c r="D3710" s="24"/>
      <c r="E3710" s="25"/>
      <c r="F3710" s="23"/>
      <c r="G3710" s="26"/>
    </row>
    <row r="3711" spans="3:7" x14ac:dyDescent="0.25">
      <c r="C3711" s="24"/>
      <c r="D3711" s="24"/>
      <c r="E3711" s="25"/>
      <c r="F3711" s="23"/>
      <c r="G3711" s="26"/>
    </row>
    <row r="3712" spans="3:7" x14ac:dyDescent="0.25">
      <c r="C3712" s="24"/>
      <c r="D3712" s="24"/>
      <c r="E3712" s="25"/>
      <c r="F3712" s="23"/>
      <c r="G3712" s="26"/>
    </row>
    <row r="3713" spans="3:7" x14ac:dyDescent="0.25">
      <c r="C3713" s="24"/>
      <c r="D3713" s="24"/>
      <c r="E3713" s="25"/>
      <c r="F3713" s="23"/>
      <c r="G3713" s="26"/>
    </row>
    <row r="3714" spans="3:7" x14ac:dyDescent="0.25">
      <c r="C3714" s="24"/>
      <c r="D3714" s="24"/>
      <c r="E3714" s="25"/>
      <c r="F3714" s="23"/>
      <c r="G3714" s="26"/>
    </row>
    <row r="3715" spans="3:7" x14ac:dyDescent="0.25">
      <c r="C3715" s="24"/>
      <c r="D3715" s="24"/>
      <c r="E3715" s="25"/>
      <c r="F3715" s="23"/>
      <c r="G3715" s="26"/>
    </row>
    <row r="3716" spans="3:7" x14ac:dyDescent="0.25">
      <c r="C3716" s="24"/>
      <c r="D3716" s="24"/>
      <c r="E3716" s="25"/>
      <c r="F3716" s="23"/>
      <c r="G3716" s="26"/>
    </row>
    <row r="3717" spans="3:7" x14ac:dyDescent="0.25">
      <c r="C3717" s="24"/>
      <c r="D3717" s="24"/>
      <c r="E3717" s="25"/>
      <c r="F3717" s="23"/>
      <c r="G3717" s="26"/>
    </row>
    <row r="3718" spans="3:7" x14ac:dyDescent="0.25">
      <c r="C3718" s="24"/>
      <c r="D3718" s="24"/>
      <c r="E3718" s="25"/>
      <c r="F3718" s="23"/>
      <c r="G3718" s="26"/>
    </row>
    <row r="3719" spans="3:7" x14ac:dyDescent="0.25">
      <c r="C3719" s="24"/>
      <c r="D3719" s="24"/>
      <c r="E3719" s="25"/>
      <c r="F3719" s="23"/>
      <c r="G3719" s="26"/>
    </row>
    <row r="3720" spans="3:7" x14ac:dyDescent="0.25">
      <c r="C3720" s="24"/>
      <c r="D3720" s="24"/>
      <c r="E3720" s="25"/>
      <c r="F3720" s="23"/>
      <c r="G3720" s="26"/>
    </row>
    <row r="3721" spans="3:7" x14ac:dyDescent="0.25">
      <c r="C3721" s="24"/>
      <c r="D3721" s="24"/>
      <c r="E3721" s="25"/>
      <c r="F3721" s="23"/>
      <c r="G3721" s="26"/>
    </row>
    <row r="3722" spans="3:7" x14ac:dyDescent="0.25">
      <c r="C3722" s="24"/>
      <c r="D3722" s="24"/>
      <c r="E3722" s="25"/>
      <c r="F3722" s="23"/>
      <c r="G3722" s="26"/>
    </row>
    <row r="3723" spans="3:7" x14ac:dyDescent="0.25">
      <c r="C3723" s="24"/>
      <c r="D3723" s="24"/>
      <c r="E3723" s="25"/>
      <c r="F3723" s="23"/>
      <c r="G3723" s="26"/>
    </row>
    <row r="3724" spans="3:7" x14ac:dyDescent="0.25">
      <c r="C3724" s="24"/>
      <c r="D3724" s="24"/>
      <c r="E3724" s="25"/>
      <c r="F3724" s="23"/>
      <c r="G3724" s="26"/>
    </row>
    <row r="3725" spans="3:7" x14ac:dyDescent="0.25">
      <c r="C3725" s="24"/>
      <c r="D3725" s="24"/>
      <c r="E3725" s="25"/>
      <c r="F3725" s="23"/>
      <c r="G3725" s="26"/>
    </row>
    <row r="3726" spans="3:7" x14ac:dyDescent="0.25">
      <c r="C3726" s="24"/>
      <c r="D3726" s="24"/>
      <c r="E3726" s="25"/>
      <c r="F3726" s="23"/>
      <c r="G3726" s="26"/>
    </row>
    <row r="3727" spans="3:7" x14ac:dyDescent="0.25">
      <c r="C3727" s="24"/>
      <c r="D3727" s="24"/>
      <c r="E3727" s="25"/>
      <c r="F3727" s="23"/>
      <c r="G3727" s="26"/>
    </row>
    <row r="3728" spans="3:7" x14ac:dyDescent="0.25">
      <c r="C3728" s="24"/>
      <c r="D3728" s="24"/>
      <c r="E3728" s="25"/>
      <c r="F3728" s="23"/>
      <c r="G3728" s="26"/>
    </row>
    <row r="3729" spans="3:7" x14ac:dyDescent="0.25">
      <c r="C3729" s="24"/>
      <c r="D3729" s="24"/>
      <c r="E3729" s="25"/>
      <c r="F3729" s="23"/>
      <c r="G3729" s="26"/>
    </row>
    <row r="3730" spans="3:7" x14ac:dyDescent="0.25">
      <c r="C3730" s="24"/>
      <c r="D3730" s="24"/>
      <c r="E3730" s="25"/>
      <c r="F3730" s="23"/>
      <c r="G3730" s="26"/>
    </row>
    <row r="3731" spans="3:7" x14ac:dyDescent="0.25">
      <c r="C3731" s="24"/>
      <c r="D3731" s="24"/>
      <c r="E3731" s="25"/>
      <c r="F3731" s="23"/>
      <c r="G3731" s="26"/>
    </row>
    <row r="3732" spans="3:7" x14ac:dyDescent="0.25">
      <c r="C3732" s="24"/>
      <c r="D3732" s="24"/>
      <c r="E3732" s="25"/>
      <c r="F3732" s="23"/>
      <c r="G3732" s="26"/>
    </row>
    <row r="3733" spans="3:7" x14ac:dyDescent="0.25">
      <c r="C3733" s="24"/>
      <c r="D3733" s="24"/>
      <c r="E3733" s="25"/>
      <c r="F3733" s="23"/>
      <c r="G3733" s="26"/>
    </row>
    <row r="3734" spans="3:7" x14ac:dyDescent="0.25">
      <c r="C3734" s="24"/>
      <c r="D3734" s="24"/>
      <c r="E3734" s="25"/>
      <c r="F3734" s="23"/>
      <c r="G3734" s="26"/>
    </row>
    <row r="3735" spans="3:7" x14ac:dyDescent="0.25">
      <c r="C3735" s="24"/>
      <c r="D3735" s="24"/>
      <c r="E3735" s="25"/>
      <c r="F3735" s="23"/>
      <c r="G3735" s="26"/>
    </row>
    <row r="3736" spans="3:7" x14ac:dyDescent="0.25">
      <c r="C3736" s="24"/>
      <c r="D3736" s="24"/>
      <c r="E3736" s="25"/>
      <c r="F3736" s="23"/>
      <c r="G3736" s="26"/>
    </row>
    <row r="3737" spans="3:7" x14ac:dyDescent="0.25">
      <c r="C3737" s="24"/>
      <c r="D3737" s="24"/>
      <c r="E3737" s="25"/>
      <c r="F3737" s="23"/>
      <c r="G3737" s="26"/>
    </row>
    <row r="3738" spans="3:7" x14ac:dyDescent="0.25">
      <c r="C3738" s="24"/>
      <c r="D3738" s="24"/>
      <c r="E3738" s="25"/>
      <c r="F3738" s="23"/>
      <c r="G3738" s="26"/>
    </row>
    <row r="3739" spans="3:7" x14ac:dyDescent="0.25">
      <c r="C3739" s="24"/>
      <c r="D3739" s="24"/>
      <c r="E3739" s="25"/>
      <c r="F3739" s="23"/>
      <c r="G3739" s="26"/>
    </row>
    <row r="3740" spans="3:7" x14ac:dyDescent="0.25">
      <c r="C3740" s="24"/>
      <c r="D3740" s="24"/>
      <c r="E3740" s="25"/>
      <c r="F3740" s="23"/>
      <c r="G3740" s="26"/>
    </row>
    <row r="3741" spans="3:7" x14ac:dyDescent="0.25">
      <c r="C3741" s="24"/>
      <c r="D3741" s="24"/>
      <c r="E3741" s="25"/>
      <c r="F3741" s="23"/>
      <c r="G3741" s="26"/>
    </row>
    <row r="3742" spans="3:7" x14ac:dyDescent="0.25">
      <c r="C3742" s="24"/>
      <c r="D3742" s="24"/>
      <c r="E3742" s="25"/>
      <c r="F3742" s="23"/>
      <c r="G3742" s="26"/>
    </row>
    <row r="3743" spans="3:7" x14ac:dyDescent="0.25">
      <c r="C3743" s="24"/>
      <c r="D3743" s="24"/>
      <c r="E3743" s="25"/>
      <c r="F3743" s="23"/>
      <c r="G3743" s="26"/>
    </row>
    <row r="3744" spans="3:7" x14ac:dyDescent="0.25">
      <c r="C3744" s="24"/>
      <c r="D3744" s="24"/>
      <c r="E3744" s="25"/>
      <c r="F3744" s="23"/>
      <c r="G3744" s="26"/>
    </row>
    <row r="3745" spans="3:7" x14ac:dyDescent="0.25">
      <c r="C3745" s="24"/>
      <c r="D3745" s="24"/>
      <c r="E3745" s="25"/>
      <c r="F3745" s="23"/>
      <c r="G3745" s="26"/>
    </row>
    <row r="3746" spans="3:7" x14ac:dyDescent="0.25">
      <c r="C3746" s="24"/>
      <c r="D3746" s="24"/>
      <c r="E3746" s="25"/>
      <c r="F3746" s="23"/>
      <c r="G3746" s="26"/>
    </row>
    <row r="3747" spans="3:7" x14ac:dyDescent="0.25">
      <c r="C3747" s="24"/>
      <c r="D3747" s="24"/>
      <c r="E3747" s="25"/>
      <c r="F3747" s="23"/>
      <c r="G3747" s="26"/>
    </row>
    <row r="3748" spans="3:7" x14ac:dyDescent="0.25">
      <c r="C3748" s="24"/>
      <c r="D3748" s="24"/>
      <c r="E3748" s="25"/>
      <c r="F3748" s="23"/>
      <c r="G3748" s="26"/>
    </row>
    <row r="3749" spans="3:7" x14ac:dyDescent="0.25">
      <c r="C3749" s="24"/>
      <c r="D3749" s="24"/>
      <c r="E3749" s="25"/>
      <c r="F3749" s="23"/>
      <c r="G3749" s="26"/>
    </row>
    <row r="3750" spans="3:7" x14ac:dyDescent="0.25">
      <c r="C3750" s="24"/>
      <c r="D3750" s="24"/>
      <c r="E3750" s="25"/>
      <c r="F3750" s="23"/>
      <c r="G3750" s="26"/>
    </row>
    <row r="3751" spans="3:7" x14ac:dyDescent="0.25">
      <c r="C3751" s="24"/>
      <c r="D3751" s="24"/>
      <c r="E3751" s="25"/>
      <c r="F3751" s="23"/>
      <c r="G3751" s="26"/>
    </row>
    <row r="3752" spans="3:7" x14ac:dyDescent="0.25">
      <c r="C3752" s="24"/>
      <c r="D3752" s="24"/>
      <c r="E3752" s="25"/>
      <c r="F3752" s="23"/>
      <c r="G3752" s="26"/>
    </row>
    <row r="3753" spans="3:7" x14ac:dyDescent="0.25">
      <c r="C3753" s="24"/>
      <c r="D3753" s="24"/>
      <c r="E3753" s="25"/>
      <c r="F3753" s="23"/>
      <c r="G3753" s="26"/>
    </row>
    <row r="3754" spans="3:7" x14ac:dyDescent="0.25">
      <c r="C3754" s="24"/>
      <c r="D3754" s="24"/>
      <c r="E3754" s="25"/>
      <c r="F3754" s="23"/>
      <c r="G3754" s="26"/>
    </row>
    <row r="3755" spans="3:7" x14ac:dyDescent="0.25">
      <c r="C3755" s="24"/>
      <c r="D3755" s="24"/>
      <c r="E3755" s="25"/>
      <c r="F3755" s="23"/>
      <c r="G3755" s="26"/>
    </row>
    <row r="3756" spans="3:7" x14ac:dyDescent="0.25">
      <c r="C3756" s="24"/>
      <c r="D3756" s="24"/>
      <c r="E3756" s="25"/>
      <c r="F3756" s="23"/>
      <c r="G3756" s="26"/>
    </row>
    <row r="3757" spans="3:7" x14ac:dyDescent="0.25">
      <c r="C3757" s="24"/>
      <c r="D3757" s="24"/>
      <c r="E3757" s="25"/>
      <c r="F3757" s="23"/>
      <c r="G3757" s="26"/>
    </row>
    <row r="3758" spans="3:7" x14ac:dyDescent="0.25">
      <c r="C3758" s="24"/>
      <c r="D3758" s="24"/>
      <c r="E3758" s="25"/>
      <c r="F3758" s="23"/>
      <c r="G3758" s="26"/>
    </row>
    <row r="3759" spans="3:7" x14ac:dyDescent="0.25">
      <c r="C3759" s="24"/>
      <c r="D3759" s="24"/>
      <c r="E3759" s="25"/>
      <c r="F3759" s="23"/>
      <c r="G3759" s="26"/>
    </row>
    <row r="3760" spans="3:7" x14ac:dyDescent="0.25">
      <c r="C3760" s="24"/>
      <c r="D3760" s="24"/>
      <c r="E3760" s="25"/>
      <c r="F3760" s="23"/>
      <c r="G3760" s="26"/>
    </row>
    <row r="3761" spans="3:7" x14ac:dyDescent="0.25">
      <c r="C3761" s="24"/>
      <c r="D3761" s="24"/>
      <c r="E3761" s="25"/>
      <c r="F3761" s="23"/>
      <c r="G3761" s="26"/>
    </row>
    <row r="3762" spans="3:7" x14ac:dyDescent="0.25">
      <c r="C3762" s="24"/>
      <c r="D3762" s="24"/>
      <c r="E3762" s="25"/>
      <c r="F3762" s="23"/>
      <c r="G3762" s="26"/>
    </row>
    <row r="3763" spans="3:7" x14ac:dyDescent="0.25">
      <c r="C3763" s="24"/>
      <c r="D3763" s="24"/>
      <c r="E3763" s="25"/>
      <c r="F3763" s="23"/>
      <c r="G3763" s="26"/>
    </row>
    <row r="3764" spans="3:7" x14ac:dyDescent="0.25">
      <c r="C3764" s="24"/>
      <c r="D3764" s="24"/>
      <c r="E3764" s="25"/>
      <c r="F3764" s="23"/>
      <c r="G3764" s="26"/>
    </row>
    <row r="3765" spans="3:7" x14ac:dyDescent="0.25">
      <c r="C3765" s="24"/>
      <c r="D3765" s="24"/>
      <c r="E3765" s="25"/>
      <c r="F3765" s="23"/>
      <c r="G3765" s="26"/>
    </row>
    <row r="3766" spans="3:7" x14ac:dyDescent="0.25">
      <c r="C3766" s="24"/>
      <c r="D3766" s="24"/>
      <c r="E3766" s="25"/>
      <c r="F3766" s="23"/>
      <c r="G3766" s="26"/>
    </row>
    <row r="3767" spans="3:7" x14ac:dyDescent="0.25">
      <c r="C3767" s="24"/>
      <c r="D3767" s="24"/>
      <c r="E3767" s="25"/>
      <c r="F3767" s="23"/>
      <c r="G3767" s="26"/>
    </row>
    <row r="3768" spans="3:7" x14ac:dyDescent="0.25">
      <c r="C3768" s="24"/>
      <c r="D3768" s="24"/>
      <c r="E3768" s="25"/>
      <c r="F3768" s="23"/>
      <c r="G3768" s="26"/>
    </row>
    <row r="3769" spans="3:7" x14ac:dyDescent="0.25">
      <c r="C3769" s="24"/>
      <c r="D3769" s="24"/>
      <c r="E3769" s="25"/>
      <c r="F3769" s="23"/>
      <c r="G3769" s="26"/>
    </row>
    <row r="3770" spans="3:7" x14ac:dyDescent="0.25">
      <c r="C3770" s="24"/>
      <c r="D3770" s="24"/>
      <c r="E3770" s="25"/>
      <c r="F3770" s="23"/>
      <c r="G3770" s="26"/>
    </row>
    <row r="3771" spans="3:7" x14ac:dyDescent="0.25">
      <c r="C3771" s="24"/>
      <c r="D3771" s="24"/>
      <c r="E3771" s="25"/>
      <c r="F3771" s="23"/>
      <c r="G3771" s="26"/>
    </row>
    <row r="3772" spans="3:7" x14ac:dyDescent="0.25">
      <c r="C3772" s="24"/>
      <c r="D3772" s="24"/>
      <c r="E3772" s="25"/>
      <c r="F3772" s="23"/>
      <c r="G3772" s="26"/>
    </row>
    <row r="3773" spans="3:7" x14ac:dyDescent="0.25">
      <c r="C3773" s="24"/>
      <c r="D3773" s="24"/>
      <c r="E3773" s="25"/>
      <c r="F3773" s="23"/>
      <c r="G3773" s="26"/>
    </row>
    <row r="3774" spans="3:7" x14ac:dyDescent="0.25">
      <c r="C3774" s="24"/>
      <c r="D3774" s="24"/>
      <c r="E3774" s="25"/>
      <c r="F3774" s="23"/>
      <c r="G3774" s="26"/>
    </row>
    <row r="3775" spans="3:7" x14ac:dyDescent="0.25">
      <c r="C3775" s="24"/>
      <c r="D3775" s="24"/>
      <c r="E3775" s="25"/>
      <c r="F3775" s="23"/>
      <c r="G3775" s="26"/>
    </row>
    <row r="3776" spans="3:7" x14ac:dyDescent="0.25">
      <c r="C3776" s="24"/>
      <c r="D3776" s="24"/>
      <c r="E3776" s="25"/>
      <c r="F3776" s="23"/>
      <c r="G3776" s="26"/>
    </row>
    <row r="3777" spans="3:7" x14ac:dyDescent="0.25">
      <c r="C3777" s="24"/>
      <c r="D3777" s="24"/>
      <c r="E3777" s="25"/>
      <c r="F3777" s="23"/>
      <c r="G3777" s="26"/>
    </row>
    <row r="3778" spans="3:7" x14ac:dyDescent="0.25">
      <c r="C3778" s="24"/>
      <c r="D3778" s="24"/>
      <c r="E3778" s="25"/>
      <c r="F3778" s="23"/>
      <c r="G3778" s="26"/>
    </row>
    <row r="3779" spans="3:7" x14ac:dyDescent="0.25">
      <c r="C3779" s="24"/>
      <c r="D3779" s="24"/>
      <c r="E3779" s="25"/>
      <c r="F3779" s="23"/>
      <c r="G3779" s="26"/>
    </row>
    <row r="3780" spans="3:7" x14ac:dyDescent="0.25">
      <c r="C3780" s="24"/>
      <c r="D3780" s="24"/>
      <c r="E3780" s="25"/>
      <c r="F3780" s="23"/>
      <c r="G3780" s="26"/>
    </row>
    <row r="3781" spans="3:7" x14ac:dyDescent="0.25">
      <c r="C3781" s="24"/>
      <c r="D3781" s="24"/>
      <c r="E3781" s="25"/>
      <c r="F3781" s="23"/>
      <c r="G3781" s="26"/>
    </row>
    <row r="3782" spans="3:7" x14ac:dyDescent="0.25">
      <c r="C3782" s="24"/>
      <c r="D3782" s="24"/>
      <c r="E3782" s="25"/>
      <c r="F3782" s="23"/>
      <c r="G3782" s="26"/>
    </row>
    <row r="3783" spans="3:7" x14ac:dyDescent="0.25">
      <c r="C3783" s="24"/>
      <c r="D3783" s="24"/>
      <c r="E3783" s="25"/>
      <c r="F3783" s="23"/>
      <c r="G3783" s="26"/>
    </row>
    <row r="3784" spans="3:7" x14ac:dyDescent="0.25">
      <c r="C3784" s="24"/>
      <c r="D3784" s="24"/>
      <c r="E3784" s="25"/>
      <c r="F3784" s="23"/>
      <c r="G3784" s="26"/>
    </row>
    <row r="3785" spans="3:7" x14ac:dyDescent="0.25">
      <c r="C3785" s="24"/>
      <c r="D3785" s="24"/>
      <c r="E3785" s="25"/>
      <c r="F3785" s="23"/>
      <c r="G3785" s="26"/>
    </row>
    <row r="3786" spans="3:7" x14ac:dyDescent="0.25">
      <c r="C3786" s="24"/>
      <c r="D3786" s="24"/>
      <c r="E3786" s="25"/>
      <c r="F3786" s="23"/>
      <c r="G3786" s="26"/>
    </row>
    <row r="3787" spans="3:7" x14ac:dyDescent="0.25">
      <c r="C3787" s="24"/>
      <c r="D3787" s="24"/>
      <c r="E3787" s="25"/>
      <c r="F3787" s="23"/>
      <c r="G3787" s="26"/>
    </row>
    <row r="3788" spans="3:7" x14ac:dyDescent="0.25">
      <c r="C3788" s="24"/>
      <c r="D3788" s="24"/>
      <c r="E3788" s="25"/>
      <c r="F3788" s="23"/>
      <c r="G3788" s="26"/>
    </row>
    <row r="3789" spans="3:7" x14ac:dyDescent="0.25">
      <c r="C3789" s="24"/>
      <c r="D3789" s="24"/>
      <c r="E3789" s="25"/>
      <c r="F3789" s="23"/>
      <c r="G3789" s="26"/>
    </row>
    <row r="3790" spans="3:7" x14ac:dyDescent="0.25">
      <c r="C3790" s="24"/>
      <c r="D3790" s="24"/>
      <c r="E3790" s="25"/>
      <c r="F3790" s="23"/>
      <c r="G3790" s="26"/>
    </row>
    <row r="3791" spans="3:7" x14ac:dyDescent="0.25">
      <c r="C3791" s="24"/>
      <c r="D3791" s="24"/>
      <c r="E3791" s="25"/>
      <c r="F3791" s="23"/>
      <c r="G3791" s="26"/>
    </row>
    <row r="3792" spans="3:7" x14ac:dyDescent="0.25">
      <c r="C3792" s="24"/>
      <c r="D3792" s="24"/>
      <c r="E3792" s="25"/>
      <c r="F3792" s="23"/>
      <c r="G3792" s="26"/>
    </row>
    <row r="3793" spans="3:7" x14ac:dyDescent="0.25">
      <c r="C3793" s="24"/>
      <c r="D3793" s="24"/>
      <c r="E3793" s="25"/>
      <c r="F3793" s="23"/>
      <c r="G3793" s="26"/>
    </row>
    <row r="3794" spans="3:7" x14ac:dyDescent="0.25">
      <c r="C3794" s="24"/>
      <c r="D3794" s="24"/>
      <c r="E3794" s="25"/>
      <c r="F3794" s="23"/>
      <c r="G3794" s="26"/>
    </row>
    <row r="3795" spans="3:7" x14ac:dyDescent="0.25">
      <c r="C3795" s="24"/>
      <c r="D3795" s="24"/>
      <c r="E3795" s="25"/>
      <c r="F3795" s="23"/>
      <c r="G3795" s="26"/>
    </row>
    <row r="3796" spans="3:7" x14ac:dyDescent="0.25">
      <c r="C3796" s="24"/>
      <c r="D3796" s="24"/>
      <c r="E3796" s="25"/>
      <c r="F3796" s="23"/>
      <c r="G3796" s="26"/>
    </row>
    <row r="3797" spans="3:7" x14ac:dyDescent="0.25">
      <c r="C3797" s="24"/>
      <c r="D3797" s="24"/>
      <c r="E3797" s="25"/>
      <c r="F3797" s="23"/>
      <c r="G3797" s="26"/>
    </row>
    <row r="3798" spans="3:7" x14ac:dyDescent="0.25">
      <c r="C3798" s="24"/>
      <c r="D3798" s="24"/>
      <c r="E3798" s="25"/>
      <c r="F3798" s="23"/>
      <c r="G3798" s="26"/>
    </row>
    <row r="3799" spans="3:7" x14ac:dyDescent="0.25">
      <c r="C3799" s="24"/>
      <c r="D3799" s="24"/>
      <c r="E3799" s="25"/>
      <c r="F3799" s="23"/>
      <c r="G3799" s="26"/>
    </row>
    <row r="3800" spans="3:7" x14ac:dyDescent="0.25">
      <c r="C3800" s="24"/>
      <c r="D3800" s="24"/>
      <c r="E3800" s="25"/>
      <c r="F3800" s="23"/>
      <c r="G3800" s="26"/>
    </row>
    <row r="3801" spans="3:7" x14ac:dyDescent="0.25">
      <c r="C3801" s="24"/>
      <c r="D3801" s="24"/>
      <c r="E3801" s="25"/>
      <c r="F3801" s="23"/>
      <c r="G3801" s="26"/>
    </row>
    <row r="3802" spans="3:7" x14ac:dyDescent="0.25">
      <c r="C3802" s="24"/>
      <c r="D3802" s="24"/>
      <c r="E3802" s="25"/>
      <c r="F3802" s="23"/>
      <c r="G3802" s="26"/>
    </row>
    <row r="3803" spans="3:7" x14ac:dyDescent="0.25">
      <c r="C3803" s="24"/>
      <c r="D3803" s="24"/>
      <c r="E3803" s="25"/>
      <c r="F3803" s="23"/>
      <c r="G3803" s="26"/>
    </row>
    <row r="3804" spans="3:7" x14ac:dyDescent="0.25">
      <c r="C3804" s="24"/>
      <c r="D3804" s="24"/>
      <c r="E3804" s="25"/>
      <c r="F3804" s="23"/>
      <c r="G3804" s="26"/>
    </row>
    <row r="3805" spans="3:7" x14ac:dyDescent="0.25">
      <c r="C3805" s="24"/>
      <c r="D3805" s="24"/>
      <c r="E3805" s="25"/>
      <c r="F3805" s="23"/>
      <c r="G3805" s="26"/>
    </row>
    <row r="3806" spans="3:7" x14ac:dyDescent="0.25">
      <c r="C3806" s="24"/>
      <c r="D3806" s="24"/>
      <c r="E3806" s="25"/>
      <c r="F3806" s="23"/>
      <c r="G3806" s="26"/>
    </row>
    <row r="3807" spans="3:7" x14ac:dyDescent="0.25">
      <c r="C3807" s="24"/>
      <c r="D3807" s="24"/>
      <c r="E3807" s="25"/>
      <c r="F3807" s="23"/>
      <c r="G3807" s="26"/>
    </row>
    <row r="3808" spans="3:7" x14ac:dyDescent="0.25">
      <c r="C3808" s="24"/>
      <c r="D3808" s="24"/>
      <c r="E3808" s="25"/>
      <c r="F3808" s="23"/>
      <c r="G3808" s="26"/>
    </row>
    <row r="3809" spans="3:7" x14ac:dyDescent="0.25">
      <c r="C3809" s="24"/>
      <c r="D3809" s="24"/>
      <c r="E3809" s="25"/>
      <c r="F3809" s="23"/>
      <c r="G3809" s="26"/>
    </row>
    <row r="3810" spans="3:7" x14ac:dyDescent="0.25">
      <c r="C3810" s="24"/>
      <c r="D3810" s="24"/>
      <c r="E3810" s="25"/>
      <c r="F3810" s="23"/>
      <c r="G3810" s="26"/>
    </row>
    <row r="3811" spans="3:7" x14ac:dyDescent="0.25">
      <c r="C3811" s="24"/>
      <c r="D3811" s="24"/>
      <c r="E3811" s="25"/>
      <c r="F3811" s="23"/>
      <c r="G3811" s="26"/>
    </row>
    <row r="3812" spans="3:7" x14ac:dyDescent="0.25">
      <c r="C3812" s="24"/>
      <c r="D3812" s="24"/>
      <c r="E3812" s="25"/>
      <c r="F3812" s="23"/>
      <c r="G3812" s="26"/>
    </row>
    <row r="3813" spans="3:7" x14ac:dyDescent="0.25">
      <c r="C3813" s="24"/>
      <c r="D3813" s="24"/>
      <c r="E3813" s="25"/>
      <c r="F3813" s="23"/>
      <c r="G3813" s="26"/>
    </row>
    <row r="3814" spans="3:7" x14ac:dyDescent="0.25">
      <c r="C3814" s="24"/>
      <c r="D3814" s="24"/>
      <c r="E3814" s="25"/>
      <c r="F3814" s="23"/>
      <c r="G3814" s="26"/>
    </row>
    <row r="3815" spans="3:7" x14ac:dyDescent="0.25">
      <c r="C3815" s="24"/>
      <c r="D3815" s="24"/>
      <c r="E3815" s="25"/>
      <c r="F3815" s="23"/>
      <c r="G3815" s="26"/>
    </row>
    <row r="3816" spans="3:7" x14ac:dyDescent="0.25">
      <c r="C3816" s="24"/>
      <c r="D3816" s="24"/>
      <c r="E3816" s="25"/>
      <c r="F3816" s="23"/>
      <c r="G3816" s="26"/>
    </row>
    <row r="3817" spans="3:7" x14ac:dyDescent="0.25">
      <c r="C3817" s="24"/>
      <c r="D3817" s="24"/>
      <c r="E3817" s="25"/>
      <c r="F3817" s="23"/>
      <c r="G3817" s="26"/>
    </row>
    <row r="3818" spans="3:7" x14ac:dyDescent="0.25">
      <c r="C3818" s="24"/>
      <c r="D3818" s="24"/>
      <c r="E3818" s="25"/>
      <c r="F3818" s="23"/>
      <c r="G3818" s="26"/>
    </row>
    <row r="3819" spans="3:7" x14ac:dyDescent="0.25">
      <c r="C3819" s="24"/>
      <c r="D3819" s="24"/>
      <c r="E3819" s="25"/>
      <c r="F3819" s="23"/>
      <c r="G3819" s="26"/>
    </row>
    <row r="3820" spans="3:7" x14ac:dyDescent="0.25">
      <c r="C3820" s="24"/>
      <c r="D3820" s="24"/>
      <c r="E3820" s="25"/>
      <c r="F3820" s="23"/>
      <c r="G3820" s="26"/>
    </row>
    <row r="3821" spans="3:7" x14ac:dyDescent="0.25">
      <c r="C3821" s="24"/>
      <c r="D3821" s="24"/>
      <c r="E3821" s="25"/>
      <c r="F3821" s="23"/>
      <c r="G3821" s="26"/>
    </row>
    <row r="3822" spans="3:7" x14ac:dyDescent="0.25">
      <c r="C3822" s="24"/>
      <c r="D3822" s="24"/>
      <c r="E3822" s="25"/>
      <c r="F3822" s="23"/>
      <c r="G3822" s="26"/>
    </row>
    <row r="3823" spans="3:7" x14ac:dyDescent="0.25">
      <c r="C3823" s="24"/>
      <c r="D3823" s="24"/>
      <c r="E3823" s="25"/>
      <c r="F3823" s="23"/>
      <c r="G3823" s="26"/>
    </row>
    <row r="3824" spans="3:7" x14ac:dyDescent="0.25">
      <c r="C3824" s="24"/>
      <c r="D3824" s="24"/>
      <c r="E3824" s="25"/>
      <c r="F3824" s="23"/>
      <c r="G3824" s="26"/>
    </row>
    <row r="3825" spans="3:7" x14ac:dyDescent="0.25">
      <c r="C3825" s="24"/>
      <c r="D3825" s="24"/>
      <c r="E3825" s="25"/>
      <c r="F3825" s="23"/>
      <c r="G3825" s="26"/>
    </row>
    <row r="3826" spans="3:7" x14ac:dyDescent="0.25">
      <c r="C3826" s="24"/>
      <c r="D3826" s="24"/>
      <c r="E3826" s="25"/>
      <c r="F3826" s="23"/>
      <c r="G3826" s="26"/>
    </row>
    <row r="3827" spans="3:7" x14ac:dyDescent="0.25">
      <c r="C3827" s="24"/>
      <c r="D3827" s="24"/>
      <c r="E3827" s="25"/>
      <c r="F3827" s="23"/>
      <c r="G3827" s="26"/>
    </row>
    <row r="3828" spans="3:7" x14ac:dyDescent="0.25">
      <c r="C3828" s="24"/>
      <c r="D3828" s="24"/>
      <c r="E3828" s="25"/>
      <c r="F3828" s="23"/>
      <c r="G3828" s="26"/>
    </row>
    <row r="3829" spans="3:7" x14ac:dyDescent="0.25">
      <c r="C3829" s="24"/>
      <c r="D3829" s="24"/>
      <c r="E3829" s="25"/>
      <c r="F3829" s="23"/>
      <c r="G3829" s="26"/>
    </row>
    <row r="3830" spans="3:7" x14ac:dyDescent="0.25">
      <c r="C3830" s="24"/>
      <c r="D3830" s="24"/>
      <c r="E3830" s="25"/>
      <c r="F3830" s="23"/>
      <c r="G3830" s="26"/>
    </row>
    <row r="3831" spans="3:7" x14ac:dyDescent="0.25">
      <c r="C3831" s="24"/>
      <c r="D3831" s="24"/>
      <c r="E3831" s="25"/>
      <c r="F3831" s="23"/>
      <c r="G3831" s="26"/>
    </row>
    <row r="3832" spans="3:7" x14ac:dyDescent="0.25">
      <c r="C3832" s="24"/>
      <c r="D3832" s="24"/>
      <c r="E3832" s="25"/>
      <c r="F3832" s="23"/>
      <c r="G3832" s="26"/>
    </row>
    <row r="3833" spans="3:7" x14ac:dyDescent="0.25">
      <c r="C3833" s="24"/>
      <c r="D3833" s="24"/>
      <c r="E3833" s="25"/>
      <c r="F3833" s="23"/>
      <c r="G3833" s="26"/>
    </row>
    <row r="3834" spans="3:7" x14ac:dyDescent="0.25">
      <c r="C3834" s="24"/>
      <c r="D3834" s="24"/>
      <c r="E3834" s="25"/>
      <c r="F3834" s="23"/>
      <c r="G3834" s="26"/>
    </row>
    <row r="3835" spans="3:7" x14ac:dyDescent="0.25">
      <c r="C3835" s="24"/>
      <c r="D3835" s="24"/>
      <c r="E3835" s="25"/>
      <c r="F3835" s="23"/>
      <c r="G3835" s="26"/>
    </row>
    <row r="3836" spans="3:7" x14ac:dyDescent="0.25">
      <c r="C3836" s="24"/>
      <c r="D3836" s="24"/>
      <c r="E3836" s="25"/>
      <c r="F3836" s="23"/>
      <c r="G3836" s="26"/>
    </row>
    <row r="3837" spans="3:7" x14ac:dyDescent="0.25">
      <c r="C3837" s="24"/>
      <c r="D3837" s="24"/>
      <c r="E3837" s="25"/>
      <c r="F3837" s="23"/>
      <c r="G3837" s="26"/>
    </row>
    <row r="3838" spans="3:7" x14ac:dyDescent="0.25">
      <c r="C3838" s="24"/>
      <c r="D3838" s="24"/>
      <c r="E3838" s="25"/>
      <c r="F3838" s="23"/>
      <c r="G3838" s="26"/>
    </row>
    <row r="3839" spans="3:7" x14ac:dyDescent="0.25">
      <c r="C3839" s="24"/>
      <c r="D3839" s="24"/>
      <c r="E3839" s="25"/>
      <c r="F3839" s="23"/>
      <c r="G3839" s="26"/>
    </row>
    <row r="3840" spans="3:7" x14ac:dyDescent="0.25">
      <c r="C3840" s="24"/>
      <c r="D3840" s="24"/>
      <c r="E3840" s="25"/>
      <c r="F3840" s="23"/>
      <c r="G3840" s="26"/>
    </row>
    <row r="3841" spans="3:7" x14ac:dyDescent="0.25">
      <c r="C3841" s="24"/>
      <c r="D3841" s="24"/>
      <c r="E3841" s="25"/>
      <c r="F3841" s="23"/>
      <c r="G3841" s="26"/>
    </row>
    <row r="3842" spans="3:7" x14ac:dyDescent="0.25">
      <c r="C3842" s="24"/>
      <c r="D3842" s="24"/>
      <c r="E3842" s="25"/>
      <c r="F3842" s="23"/>
      <c r="G3842" s="26"/>
    </row>
    <row r="3843" spans="3:7" x14ac:dyDescent="0.25">
      <c r="C3843" s="24"/>
      <c r="D3843" s="24"/>
      <c r="E3843" s="25"/>
      <c r="F3843" s="23"/>
      <c r="G3843" s="26"/>
    </row>
    <row r="3844" spans="3:7" x14ac:dyDescent="0.25">
      <c r="C3844" s="24"/>
      <c r="D3844" s="24"/>
      <c r="E3844" s="25"/>
      <c r="F3844" s="23"/>
      <c r="G3844" s="26"/>
    </row>
    <row r="3845" spans="3:7" x14ac:dyDescent="0.25">
      <c r="C3845" s="24"/>
      <c r="D3845" s="24"/>
      <c r="E3845" s="25"/>
      <c r="F3845" s="23"/>
      <c r="G3845" s="26"/>
    </row>
    <row r="3846" spans="3:7" x14ac:dyDescent="0.25">
      <c r="C3846" s="24"/>
      <c r="D3846" s="24"/>
      <c r="E3846" s="25"/>
      <c r="F3846" s="23"/>
      <c r="G3846" s="26"/>
    </row>
    <row r="3847" spans="3:7" x14ac:dyDescent="0.25">
      <c r="C3847" s="24"/>
      <c r="D3847" s="24"/>
      <c r="E3847" s="25"/>
      <c r="F3847" s="23"/>
      <c r="G3847" s="26"/>
    </row>
    <row r="3848" spans="3:7" x14ac:dyDescent="0.25">
      <c r="C3848" s="24"/>
      <c r="D3848" s="24"/>
      <c r="E3848" s="25"/>
      <c r="F3848" s="23"/>
      <c r="G3848" s="26"/>
    </row>
    <row r="3849" spans="3:7" x14ac:dyDescent="0.25">
      <c r="C3849" s="24"/>
      <c r="D3849" s="24"/>
      <c r="E3849" s="25"/>
      <c r="F3849" s="23"/>
      <c r="G3849" s="26"/>
    </row>
    <row r="3850" spans="3:7" x14ac:dyDescent="0.25">
      <c r="C3850" s="24"/>
      <c r="D3850" s="24"/>
      <c r="E3850" s="25"/>
      <c r="F3850" s="23"/>
      <c r="G3850" s="26"/>
    </row>
    <row r="3851" spans="3:7" x14ac:dyDescent="0.25">
      <c r="C3851" s="24"/>
      <c r="D3851" s="24"/>
      <c r="E3851" s="25"/>
      <c r="F3851" s="23"/>
      <c r="G3851" s="26"/>
    </row>
    <row r="3852" spans="3:7" x14ac:dyDescent="0.25">
      <c r="C3852" s="24"/>
      <c r="D3852" s="24"/>
      <c r="E3852" s="25"/>
      <c r="F3852" s="23"/>
      <c r="G3852" s="26"/>
    </row>
    <row r="3853" spans="3:7" x14ac:dyDescent="0.25">
      <c r="C3853" s="24"/>
      <c r="D3853" s="24"/>
      <c r="E3853" s="25"/>
      <c r="F3853" s="23"/>
      <c r="G3853" s="26"/>
    </row>
    <row r="3854" spans="3:7" x14ac:dyDescent="0.25">
      <c r="C3854" s="24"/>
      <c r="D3854" s="24"/>
      <c r="E3854" s="25"/>
      <c r="F3854" s="23"/>
      <c r="G3854" s="26"/>
    </row>
    <row r="3855" spans="3:7" x14ac:dyDescent="0.25">
      <c r="C3855" s="24"/>
      <c r="D3855" s="24"/>
      <c r="E3855" s="25"/>
      <c r="F3855" s="23"/>
      <c r="G3855" s="26"/>
    </row>
    <row r="3856" spans="3:7" x14ac:dyDescent="0.25">
      <c r="C3856" s="24"/>
      <c r="D3856" s="24"/>
      <c r="E3856" s="25"/>
      <c r="F3856" s="23"/>
      <c r="G3856" s="26"/>
    </row>
    <row r="3857" spans="3:7" x14ac:dyDescent="0.25">
      <c r="C3857" s="24"/>
      <c r="D3857" s="24"/>
      <c r="E3857" s="25"/>
      <c r="F3857" s="23"/>
      <c r="G3857" s="26"/>
    </row>
    <row r="3858" spans="3:7" x14ac:dyDescent="0.25">
      <c r="C3858" s="24"/>
      <c r="D3858" s="24"/>
      <c r="E3858" s="25"/>
      <c r="F3858" s="23"/>
      <c r="G3858" s="26"/>
    </row>
    <row r="3859" spans="3:7" x14ac:dyDescent="0.25">
      <c r="C3859" s="24"/>
      <c r="D3859" s="24"/>
      <c r="E3859" s="25"/>
      <c r="F3859" s="23"/>
      <c r="G3859" s="26"/>
    </row>
    <row r="3860" spans="3:7" x14ac:dyDescent="0.25">
      <c r="C3860" s="24"/>
      <c r="D3860" s="24"/>
      <c r="E3860" s="25"/>
      <c r="F3860" s="23"/>
      <c r="G3860" s="26"/>
    </row>
    <row r="3861" spans="3:7" x14ac:dyDescent="0.25">
      <c r="C3861" s="24"/>
      <c r="D3861" s="24"/>
      <c r="E3861" s="25"/>
      <c r="F3861" s="23"/>
      <c r="G3861" s="26"/>
    </row>
    <row r="3862" spans="3:7" x14ac:dyDescent="0.25">
      <c r="C3862" s="24"/>
      <c r="D3862" s="24"/>
      <c r="E3862" s="25"/>
      <c r="F3862" s="23"/>
      <c r="G3862" s="26"/>
    </row>
    <row r="3863" spans="3:7" x14ac:dyDescent="0.25">
      <c r="C3863" s="24"/>
      <c r="D3863" s="24"/>
      <c r="E3863" s="25"/>
      <c r="F3863" s="23"/>
      <c r="G3863" s="26"/>
    </row>
    <row r="3864" spans="3:7" x14ac:dyDescent="0.25">
      <c r="C3864" s="24"/>
      <c r="D3864" s="24"/>
      <c r="E3864" s="25"/>
      <c r="F3864" s="23"/>
      <c r="G3864" s="26"/>
    </row>
    <row r="3865" spans="3:7" x14ac:dyDescent="0.25">
      <c r="C3865" s="24"/>
      <c r="D3865" s="24"/>
      <c r="E3865" s="25"/>
      <c r="F3865" s="23"/>
      <c r="G3865" s="26"/>
    </row>
    <row r="3866" spans="3:7" x14ac:dyDescent="0.25">
      <c r="C3866" s="24"/>
      <c r="D3866" s="24"/>
      <c r="E3866" s="25"/>
      <c r="F3866" s="23"/>
      <c r="G3866" s="26"/>
    </row>
    <row r="3867" spans="3:7" x14ac:dyDescent="0.25">
      <c r="C3867" s="24"/>
      <c r="D3867" s="24"/>
      <c r="E3867" s="25"/>
      <c r="F3867" s="23"/>
      <c r="G3867" s="26"/>
    </row>
    <row r="3868" spans="3:7" x14ac:dyDescent="0.25">
      <c r="C3868" s="24"/>
      <c r="D3868" s="24"/>
      <c r="E3868" s="25"/>
      <c r="F3868" s="23"/>
      <c r="G3868" s="26"/>
    </row>
    <row r="3869" spans="3:7" x14ac:dyDescent="0.25">
      <c r="C3869" s="24"/>
      <c r="D3869" s="24"/>
      <c r="E3869" s="25"/>
      <c r="F3869" s="23"/>
      <c r="G3869" s="26"/>
    </row>
    <row r="3870" spans="3:7" x14ac:dyDescent="0.25">
      <c r="C3870" s="24"/>
      <c r="D3870" s="24"/>
      <c r="E3870" s="25"/>
      <c r="F3870" s="23"/>
      <c r="G3870" s="26"/>
    </row>
    <row r="3871" spans="3:7" x14ac:dyDescent="0.25">
      <c r="C3871" s="24"/>
      <c r="D3871" s="24"/>
      <c r="E3871" s="25"/>
      <c r="F3871" s="23"/>
      <c r="G3871" s="26"/>
    </row>
    <row r="3872" spans="3:7" x14ac:dyDescent="0.25">
      <c r="C3872" s="24"/>
      <c r="D3872" s="24"/>
      <c r="E3872" s="25"/>
      <c r="F3872" s="23"/>
      <c r="G3872" s="26"/>
    </row>
    <row r="3873" spans="3:7" x14ac:dyDescent="0.25">
      <c r="C3873" s="24"/>
      <c r="D3873" s="24"/>
      <c r="E3873" s="25"/>
      <c r="F3873" s="23"/>
      <c r="G3873" s="26"/>
    </row>
    <row r="3874" spans="3:7" x14ac:dyDescent="0.25">
      <c r="C3874" s="24"/>
      <c r="D3874" s="24"/>
      <c r="E3874" s="25"/>
      <c r="F3874" s="23"/>
      <c r="G3874" s="26"/>
    </row>
    <row r="3875" spans="3:7" x14ac:dyDescent="0.25">
      <c r="C3875" s="24"/>
      <c r="D3875" s="24"/>
      <c r="E3875" s="25"/>
      <c r="F3875" s="23"/>
      <c r="G3875" s="26"/>
    </row>
    <row r="3876" spans="3:7" x14ac:dyDescent="0.25">
      <c r="C3876" s="24"/>
      <c r="D3876" s="24"/>
      <c r="E3876" s="25"/>
      <c r="F3876" s="23"/>
      <c r="G3876" s="26"/>
    </row>
    <row r="3877" spans="3:7" x14ac:dyDescent="0.25">
      <c r="C3877" s="24"/>
      <c r="D3877" s="24"/>
      <c r="E3877" s="25"/>
      <c r="F3877" s="23"/>
      <c r="G3877" s="26"/>
    </row>
    <row r="3878" spans="3:7" x14ac:dyDescent="0.25">
      <c r="C3878" s="24"/>
      <c r="D3878" s="24"/>
      <c r="E3878" s="25"/>
      <c r="F3878" s="23"/>
      <c r="G3878" s="26"/>
    </row>
    <row r="3879" spans="3:7" x14ac:dyDescent="0.25">
      <c r="C3879" s="24"/>
      <c r="D3879" s="24"/>
      <c r="E3879" s="25"/>
      <c r="F3879" s="23"/>
      <c r="G3879" s="26"/>
    </row>
    <row r="3880" spans="3:7" x14ac:dyDescent="0.25">
      <c r="C3880" s="24"/>
      <c r="D3880" s="24"/>
      <c r="E3880" s="25"/>
      <c r="F3880" s="23"/>
      <c r="G3880" s="26"/>
    </row>
    <row r="3881" spans="3:7" x14ac:dyDescent="0.25">
      <c r="C3881" s="24"/>
      <c r="D3881" s="24"/>
      <c r="E3881" s="25"/>
      <c r="F3881" s="23"/>
      <c r="G3881" s="26"/>
    </row>
    <row r="3882" spans="3:7" x14ac:dyDescent="0.25">
      <c r="C3882" s="24"/>
      <c r="D3882" s="24"/>
      <c r="E3882" s="25"/>
      <c r="F3882" s="23"/>
      <c r="G3882" s="26"/>
    </row>
    <row r="3883" spans="3:7" x14ac:dyDescent="0.25">
      <c r="C3883" s="24"/>
      <c r="D3883" s="24"/>
      <c r="E3883" s="25"/>
      <c r="F3883" s="23"/>
      <c r="G3883" s="26"/>
    </row>
    <row r="3884" spans="3:7" x14ac:dyDescent="0.25">
      <c r="C3884" s="24"/>
      <c r="D3884" s="24"/>
      <c r="E3884" s="25"/>
      <c r="F3884" s="23"/>
      <c r="G3884" s="26"/>
    </row>
    <row r="3885" spans="3:7" x14ac:dyDescent="0.25">
      <c r="C3885" s="24"/>
      <c r="D3885" s="24"/>
      <c r="E3885" s="25"/>
      <c r="F3885" s="23"/>
      <c r="G3885" s="26"/>
    </row>
    <row r="3886" spans="3:7" x14ac:dyDescent="0.25">
      <c r="C3886" s="24"/>
      <c r="D3886" s="24"/>
      <c r="E3886" s="25"/>
      <c r="F3886" s="23"/>
      <c r="G3886" s="26"/>
    </row>
    <row r="3887" spans="3:7" x14ac:dyDescent="0.25">
      <c r="C3887" s="24"/>
      <c r="D3887" s="24"/>
      <c r="E3887" s="25"/>
      <c r="F3887" s="23"/>
      <c r="G3887" s="26"/>
    </row>
    <row r="3888" spans="3:7" x14ac:dyDescent="0.25">
      <c r="C3888" s="24"/>
      <c r="D3888" s="24"/>
      <c r="E3888" s="25"/>
      <c r="F3888" s="23"/>
      <c r="G3888" s="26"/>
    </row>
    <row r="3889" spans="3:7" x14ac:dyDescent="0.25">
      <c r="C3889" s="24"/>
      <c r="D3889" s="24"/>
      <c r="E3889" s="25"/>
      <c r="F3889" s="23"/>
      <c r="G3889" s="26"/>
    </row>
    <row r="3890" spans="3:7" x14ac:dyDescent="0.25">
      <c r="C3890" s="24"/>
      <c r="D3890" s="24"/>
      <c r="E3890" s="25"/>
      <c r="F3890" s="23"/>
      <c r="G3890" s="26"/>
    </row>
    <row r="3891" spans="3:7" x14ac:dyDescent="0.25">
      <c r="C3891" s="24"/>
      <c r="D3891" s="24"/>
      <c r="E3891" s="25"/>
      <c r="F3891" s="23"/>
      <c r="G3891" s="26"/>
    </row>
    <row r="3892" spans="3:7" x14ac:dyDescent="0.25">
      <c r="C3892" s="24"/>
      <c r="D3892" s="24"/>
      <c r="E3892" s="25"/>
      <c r="F3892" s="23"/>
      <c r="G3892" s="26"/>
    </row>
    <row r="3893" spans="3:7" x14ac:dyDescent="0.25">
      <c r="C3893" s="24"/>
      <c r="D3893" s="24"/>
      <c r="E3893" s="25"/>
      <c r="F3893" s="23"/>
      <c r="G3893" s="26"/>
    </row>
    <row r="3894" spans="3:7" x14ac:dyDescent="0.25">
      <c r="C3894" s="24"/>
      <c r="D3894" s="24"/>
      <c r="E3894" s="25"/>
      <c r="F3894" s="23"/>
      <c r="G3894" s="26"/>
    </row>
    <row r="3895" spans="3:7" x14ac:dyDescent="0.25">
      <c r="C3895" s="24"/>
      <c r="D3895" s="24"/>
      <c r="E3895" s="25"/>
      <c r="F3895" s="23"/>
      <c r="G3895" s="26"/>
    </row>
    <row r="3896" spans="3:7" x14ac:dyDescent="0.25">
      <c r="C3896" s="24"/>
      <c r="D3896" s="24"/>
      <c r="E3896" s="25"/>
      <c r="F3896" s="23"/>
      <c r="G3896" s="26"/>
    </row>
    <row r="3897" spans="3:7" x14ac:dyDescent="0.25">
      <c r="C3897" s="24"/>
      <c r="D3897" s="24"/>
      <c r="E3897" s="25"/>
      <c r="F3897" s="23"/>
      <c r="G3897" s="26"/>
    </row>
    <row r="3898" spans="3:7" x14ac:dyDescent="0.25">
      <c r="C3898" s="24"/>
      <c r="D3898" s="24"/>
      <c r="E3898" s="25"/>
      <c r="F3898" s="23"/>
      <c r="G3898" s="26"/>
    </row>
    <row r="3899" spans="3:7" x14ac:dyDescent="0.25">
      <c r="C3899" s="24"/>
      <c r="D3899" s="24"/>
      <c r="E3899" s="25"/>
      <c r="F3899" s="23"/>
      <c r="G3899" s="26"/>
    </row>
    <row r="3900" spans="3:7" x14ac:dyDescent="0.25">
      <c r="C3900" s="24"/>
      <c r="D3900" s="24"/>
      <c r="E3900" s="25"/>
      <c r="F3900" s="23"/>
      <c r="G3900" s="26"/>
    </row>
    <row r="3901" spans="3:7" x14ac:dyDescent="0.25">
      <c r="C3901" s="24"/>
      <c r="D3901" s="24"/>
      <c r="E3901" s="25"/>
      <c r="F3901" s="23"/>
      <c r="G3901" s="26"/>
    </row>
    <row r="3902" spans="3:7" x14ac:dyDescent="0.25">
      <c r="C3902" s="24"/>
      <c r="D3902" s="24"/>
      <c r="E3902" s="25"/>
      <c r="F3902" s="23"/>
      <c r="G3902" s="26"/>
    </row>
    <row r="3903" spans="3:7" x14ac:dyDescent="0.25">
      <c r="C3903" s="24"/>
      <c r="D3903" s="24"/>
      <c r="E3903" s="25"/>
      <c r="F3903" s="23"/>
      <c r="G3903" s="26"/>
    </row>
    <row r="3904" spans="3:7" x14ac:dyDescent="0.25">
      <c r="C3904" s="24"/>
      <c r="D3904" s="24"/>
      <c r="E3904" s="25"/>
      <c r="F3904" s="23"/>
      <c r="G3904" s="26"/>
    </row>
    <row r="3905" spans="3:7" x14ac:dyDescent="0.25">
      <c r="C3905" s="24"/>
      <c r="D3905" s="24"/>
      <c r="E3905" s="25"/>
      <c r="F3905" s="23"/>
      <c r="G3905" s="26"/>
    </row>
    <row r="3906" spans="3:7" x14ac:dyDescent="0.25">
      <c r="C3906" s="24"/>
      <c r="D3906" s="24"/>
      <c r="E3906" s="25"/>
      <c r="F3906" s="23"/>
      <c r="G3906" s="26"/>
    </row>
    <row r="3907" spans="3:7" x14ac:dyDescent="0.25">
      <c r="C3907" s="24"/>
      <c r="D3907" s="24"/>
      <c r="E3907" s="25"/>
      <c r="F3907" s="23"/>
      <c r="G3907" s="26"/>
    </row>
    <row r="3908" spans="3:7" x14ac:dyDescent="0.25">
      <c r="C3908" s="24"/>
      <c r="D3908" s="24"/>
      <c r="E3908" s="25"/>
      <c r="F3908" s="23"/>
      <c r="G3908" s="26"/>
    </row>
    <row r="3909" spans="3:7" x14ac:dyDescent="0.25">
      <c r="C3909" s="24"/>
      <c r="D3909" s="24"/>
      <c r="E3909" s="25"/>
      <c r="F3909" s="23"/>
      <c r="G3909" s="26"/>
    </row>
    <row r="3910" spans="3:7" x14ac:dyDescent="0.25">
      <c r="C3910" s="24"/>
      <c r="D3910" s="24"/>
      <c r="E3910" s="25"/>
      <c r="F3910" s="23"/>
      <c r="G3910" s="26"/>
    </row>
    <row r="3911" spans="3:7" x14ac:dyDescent="0.25">
      <c r="C3911" s="24"/>
      <c r="D3911" s="24"/>
      <c r="E3911" s="25"/>
      <c r="F3911" s="23"/>
      <c r="G3911" s="26"/>
    </row>
    <row r="3912" spans="3:7" x14ac:dyDescent="0.25">
      <c r="C3912" s="24"/>
      <c r="D3912" s="24"/>
      <c r="E3912" s="25"/>
      <c r="F3912" s="23"/>
      <c r="G3912" s="26"/>
    </row>
    <row r="3913" spans="3:7" x14ac:dyDescent="0.25">
      <c r="C3913" s="24"/>
      <c r="D3913" s="24"/>
      <c r="E3913" s="25"/>
      <c r="F3913" s="23"/>
      <c r="G3913" s="26"/>
    </row>
    <row r="3914" spans="3:7" x14ac:dyDescent="0.25">
      <c r="C3914" s="24"/>
      <c r="D3914" s="24"/>
      <c r="E3914" s="25"/>
      <c r="F3914" s="23"/>
      <c r="G3914" s="26"/>
    </row>
    <row r="3915" spans="3:7" x14ac:dyDescent="0.25">
      <c r="C3915" s="24"/>
      <c r="D3915" s="24"/>
      <c r="E3915" s="25"/>
      <c r="F3915" s="23"/>
      <c r="G3915" s="26"/>
    </row>
    <row r="3916" spans="3:7" x14ac:dyDescent="0.25">
      <c r="C3916" s="24"/>
      <c r="D3916" s="24"/>
      <c r="E3916" s="25"/>
      <c r="F3916" s="23"/>
      <c r="G3916" s="26"/>
    </row>
    <row r="3917" spans="3:7" x14ac:dyDescent="0.25">
      <c r="C3917" s="24"/>
      <c r="D3917" s="24"/>
      <c r="E3917" s="25"/>
      <c r="F3917" s="23"/>
      <c r="G3917" s="26"/>
    </row>
    <row r="3918" spans="3:7" x14ac:dyDescent="0.25">
      <c r="C3918" s="24"/>
      <c r="D3918" s="24"/>
      <c r="E3918" s="25"/>
      <c r="F3918" s="23"/>
      <c r="G3918" s="26"/>
    </row>
    <row r="3919" spans="3:7" x14ac:dyDescent="0.25">
      <c r="C3919" s="24"/>
      <c r="D3919" s="24"/>
      <c r="E3919" s="25"/>
      <c r="F3919" s="23"/>
      <c r="G3919" s="26"/>
    </row>
    <row r="3920" spans="3:7" x14ac:dyDescent="0.25">
      <c r="C3920" s="24"/>
      <c r="D3920" s="24"/>
      <c r="E3920" s="25"/>
      <c r="F3920" s="23"/>
      <c r="G3920" s="26"/>
    </row>
    <row r="3921" spans="3:7" x14ac:dyDescent="0.25">
      <c r="C3921" s="24"/>
      <c r="D3921" s="24"/>
      <c r="E3921" s="25"/>
      <c r="F3921" s="23"/>
      <c r="G3921" s="26"/>
    </row>
    <row r="3922" spans="3:7" x14ac:dyDescent="0.25">
      <c r="C3922" s="24"/>
      <c r="D3922" s="24"/>
      <c r="E3922" s="25"/>
      <c r="F3922" s="23"/>
      <c r="G3922" s="26"/>
    </row>
    <row r="3923" spans="3:7" x14ac:dyDescent="0.25">
      <c r="C3923" s="24"/>
      <c r="D3923" s="24"/>
      <c r="E3923" s="25"/>
      <c r="F3923" s="23"/>
      <c r="G3923" s="26"/>
    </row>
    <row r="3924" spans="3:7" x14ac:dyDescent="0.25">
      <c r="C3924" s="24"/>
      <c r="D3924" s="24"/>
      <c r="E3924" s="25"/>
      <c r="F3924" s="23"/>
      <c r="G3924" s="26"/>
    </row>
    <row r="3925" spans="3:7" x14ac:dyDescent="0.25">
      <c r="C3925" s="24"/>
      <c r="D3925" s="24"/>
      <c r="E3925" s="25"/>
      <c r="F3925" s="23"/>
      <c r="G3925" s="26"/>
    </row>
    <row r="3926" spans="3:7" x14ac:dyDescent="0.25">
      <c r="C3926" s="24"/>
      <c r="D3926" s="24"/>
      <c r="E3926" s="25"/>
      <c r="F3926" s="23"/>
      <c r="G3926" s="26"/>
    </row>
    <row r="3927" spans="3:7" x14ac:dyDescent="0.25">
      <c r="C3927" s="24"/>
      <c r="D3927" s="24"/>
      <c r="E3927" s="25"/>
      <c r="F3927" s="23"/>
      <c r="G3927" s="26"/>
    </row>
    <row r="3928" spans="3:7" x14ac:dyDescent="0.25">
      <c r="C3928" s="24"/>
      <c r="D3928" s="24"/>
      <c r="E3928" s="25"/>
      <c r="F3928" s="23"/>
      <c r="G3928" s="26"/>
    </row>
    <row r="3929" spans="3:7" x14ac:dyDescent="0.25">
      <c r="C3929" s="24"/>
      <c r="D3929" s="24"/>
      <c r="E3929" s="25"/>
      <c r="F3929" s="23"/>
      <c r="G3929" s="26"/>
    </row>
    <row r="3930" spans="3:7" x14ac:dyDescent="0.25">
      <c r="C3930" s="24"/>
      <c r="D3930" s="24"/>
      <c r="E3930" s="25"/>
      <c r="F3930" s="23"/>
      <c r="G3930" s="26"/>
    </row>
    <row r="3931" spans="3:7" x14ac:dyDescent="0.25">
      <c r="C3931" s="24"/>
      <c r="D3931" s="24"/>
      <c r="E3931" s="25"/>
      <c r="F3931" s="23"/>
      <c r="G3931" s="26"/>
    </row>
    <row r="3932" spans="3:7" x14ac:dyDescent="0.25">
      <c r="C3932" s="24"/>
      <c r="D3932" s="24"/>
      <c r="E3932" s="25"/>
      <c r="F3932" s="23"/>
      <c r="G3932" s="26"/>
    </row>
    <row r="3933" spans="3:7" x14ac:dyDescent="0.25">
      <c r="C3933" s="24"/>
      <c r="D3933" s="24"/>
      <c r="E3933" s="25"/>
      <c r="F3933" s="23"/>
      <c r="G3933" s="26"/>
    </row>
    <row r="3934" spans="3:7" x14ac:dyDescent="0.25">
      <c r="C3934" s="24"/>
      <c r="D3934" s="24"/>
      <c r="E3934" s="25"/>
      <c r="F3934" s="23"/>
      <c r="G3934" s="26"/>
    </row>
    <row r="3935" spans="3:7" x14ac:dyDescent="0.25">
      <c r="C3935" s="24"/>
      <c r="D3935" s="24"/>
      <c r="E3935" s="25"/>
      <c r="F3935" s="23"/>
      <c r="G3935" s="26"/>
    </row>
    <row r="3936" spans="3:7" x14ac:dyDescent="0.25">
      <c r="C3936" s="24"/>
      <c r="D3936" s="24"/>
      <c r="E3936" s="25"/>
      <c r="F3936" s="23"/>
      <c r="G3936" s="26"/>
    </row>
    <row r="3937" spans="3:7" x14ac:dyDescent="0.25">
      <c r="C3937" s="24"/>
      <c r="D3937" s="24"/>
      <c r="E3937" s="25"/>
      <c r="F3937" s="23"/>
      <c r="G3937" s="26"/>
    </row>
    <row r="3938" spans="3:7" x14ac:dyDescent="0.25">
      <c r="C3938" s="24"/>
      <c r="D3938" s="24"/>
      <c r="E3938" s="25"/>
      <c r="F3938" s="23"/>
      <c r="G3938" s="26"/>
    </row>
    <row r="3939" spans="3:7" x14ac:dyDescent="0.25">
      <c r="C3939" s="24"/>
      <c r="D3939" s="24"/>
      <c r="E3939" s="25"/>
      <c r="F3939" s="23"/>
      <c r="G3939" s="26"/>
    </row>
    <row r="3940" spans="3:7" x14ac:dyDescent="0.25">
      <c r="C3940" s="24"/>
      <c r="D3940" s="24"/>
      <c r="E3940" s="25"/>
      <c r="F3940" s="23"/>
      <c r="G3940" s="26"/>
    </row>
    <row r="3941" spans="3:7" x14ac:dyDescent="0.25">
      <c r="C3941" s="24"/>
      <c r="D3941" s="24"/>
      <c r="E3941" s="25"/>
      <c r="F3941" s="23"/>
      <c r="G3941" s="26"/>
    </row>
    <row r="3942" spans="3:7" x14ac:dyDescent="0.25">
      <c r="C3942" s="24"/>
      <c r="D3942" s="24"/>
      <c r="E3942" s="25"/>
      <c r="F3942" s="23"/>
      <c r="G3942" s="26"/>
    </row>
    <row r="3943" spans="3:7" x14ac:dyDescent="0.25">
      <c r="C3943" s="24"/>
      <c r="D3943" s="24"/>
      <c r="E3943" s="25"/>
      <c r="F3943" s="23"/>
      <c r="G3943" s="26"/>
    </row>
    <row r="3944" spans="3:7" x14ac:dyDescent="0.25">
      <c r="C3944" s="24"/>
      <c r="D3944" s="24"/>
      <c r="E3944" s="25"/>
      <c r="F3944" s="23"/>
      <c r="G3944" s="26"/>
    </row>
    <row r="3945" spans="3:7" x14ac:dyDescent="0.25">
      <c r="C3945" s="24"/>
      <c r="D3945" s="24"/>
      <c r="E3945" s="25"/>
      <c r="F3945" s="23"/>
      <c r="G3945" s="26"/>
    </row>
    <row r="3946" spans="3:7" x14ac:dyDescent="0.25">
      <c r="C3946" s="24"/>
      <c r="D3946" s="24"/>
      <c r="E3946" s="25"/>
      <c r="F3946" s="23"/>
      <c r="G3946" s="26"/>
    </row>
    <row r="3947" spans="3:7" x14ac:dyDescent="0.25">
      <c r="C3947" s="24"/>
      <c r="D3947" s="24"/>
      <c r="E3947" s="25"/>
      <c r="F3947" s="23"/>
      <c r="G3947" s="26"/>
    </row>
    <row r="3948" spans="3:7" x14ac:dyDescent="0.25">
      <c r="C3948" s="24"/>
      <c r="D3948" s="24"/>
      <c r="E3948" s="25"/>
      <c r="F3948" s="23"/>
      <c r="G3948" s="26"/>
    </row>
    <row r="3949" spans="3:7" x14ac:dyDescent="0.25">
      <c r="C3949" s="24"/>
      <c r="D3949" s="24"/>
      <c r="E3949" s="25"/>
      <c r="F3949" s="23"/>
      <c r="G3949" s="26"/>
    </row>
    <row r="3950" spans="3:7" x14ac:dyDescent="0.25">
      <c r="C3950" s="24"/>
      <c r="D3950" s="24"/>
      <c r="E3950" s="25"/>
      <c r="F3950" s="23"/>
      <c r="G3950" s="26"/>
    </row>
    <row r="3951" spans="3:7" x14ac:dyDescent="0.25">
      <c r="C3951" s="24"/>
      <c r="D3951" s="24"/>
      <c r="E3951" s="25"/>
      <c r="F3951" s="23"/>
      <c r="G3951" s="26"/>
    </row>
    <row r="3952" spans="3:7" x14ac:dyDescent="0.25">
      <c r="C3952" s="24"/>
      <c r="D3952" s="24"/>
      <c r="E3952" s="25"/>
      <c r="F3952" s="23"/>
      <c r="G3952" s="26"/>
    </row>
    <row r="3953" spans="3:7" x14ac:dyDescent="0.25">
      <c r="C3953" s="24"/>
      <c r="D3953" s="24"/>
      <c r="E3953" s="25"/>
      <c r="F3953" s="23"/>
      <c r="G3953" s="26"/>
    </row>
    <row r="3954" spans="3:7" x14ac:dyDescent="0.25">
      <c r="C3954" s="24"/>
      <c r="D3954" s="24"/>
      <c r="E3954" s="25"/>
      <c r="F3954" s="23"/>
      <c r="G3954" s="26"/>
    </row>
    <row r="3955" spans="3:7" x14ac:dyDescent="0.25">
      <c r="C3955" s="24"/>
      <c r="D3955" s="24"/>
      <c r="E3955" s="25"/>
      <c r="F3955" s="23"/>
      <c r="G3955" s="26"/>
    </row>
    <row r="3956" spans="3:7" x14ac:dyDescent="0.25">
      <c r="C3956" s="24"/>
      <c r="D3956" s="24"/>
      <c r="E3956" s="25"/>
      <c r="F3956" s="23"/>
      <c r="G3956" s="26"/>
    </row>
    <row r="3957" spans="3:7" x14ac:dyDescent="0.25">
      <c r="C3957" s="24"/>
      <c r="D3957" s="24"/>
      <c r="E3957" s="25"/>
      <c r="F3957" s="23"/>
      <c r="G3957" s="26"/>
    </row>
    <row r="3958" spans="3:7" x14ac:dyDescent="0.25">
      <c r="C3958" s="24"/>
      <c r="D3958" s="24"/>
      <c r="E3958" s="25"/>
      <c r="F3958" s="23"/>
      <c r="G3958" s="26"/>
    </row>
    <row r="3959" spans="3:7" x14ac:dyDescent="0.25">
      <c r="C3959" s="24"/>
      <c r="D3959" s="24"/>
      <c r="E3959" s="25"/>
      <c r="F3959" s="23"/>
      <c r="G3959" s="26"/>
    </row>
    <row r="3960" spans="3:7" x14ac:dyDescent="0.25">
      <c r="C3960" s="24"/>
      <c r="D3960" s="24"/>
      <c r="E3960" s="25"/>
      <c r="F3960" s="23"/>
      <c r="G3960" s="26"/>
    </row>
    <row r="3961" spans="3:7" x14ac:dyDescent="0.25">
      <c r="C3961" s="24"/>
      <c r="D3961" s="24"/>
      <c r="E3961" s="25"/>
      <c r="F3961" s="23"/>
      <c r="G3961" s="26"/>
    </row>
    <row r="3962" spans="3:7" x14ac:dyDescent="0.25">
      <c r="C3962" s="24"/>
      <c r="D3962" s="24"/>
      <c r="E3962" s="25"/>
      <c r="F3962" s="23"/>
      <c r="G3962" s="26"/>
    </row>
    <row r="3963" spans="3:7" x14ac:dyDescent="0.25">
      <c r="C3963" s="24"/>
      <c r="D3963" s="24"/>
      <c r="E3963" s="25"/>
      <c r="F3963" s="23"/>
      <c r="G3963" s="26"/>
    </row>
    <row r="3964" spans="3:7" x14ac:dyDescent="0.25">
      <c r="C3964" s="24"/>
      <c r="D3964" s="24"/>
      <c r="E3964" s="25"/>
      <c r="F3964" s="23"/>
      <c r="G3964" s="26"/>
    </row>
    <row r="3965" spans="3:7" x14ac:dyDescent="0.25">
      <c r="C3965" s="24"/>
      <c r="D3965" s="24"/>
      <c r="E3965" s="25"/>
      <c r="F3965" s="23"/>
      <c r="G3965" s="26"/>
    </row>
    <row r="3966" spans="3:7" x14ac:dyDescent="0.25">
      <c r="C3966" s="24"/>
      <c r="D3966" s="24"/>
      <c r="E3966" s="25"/>
      <c r="F3966" s="23"/>
      <c r="G3966" s="26"/>
    </row>
    <row r="3967" spans="3:7" x14ac:dyDescent="0.25">
      <c r="C3967" s="24"/>
      <c r="D3967" s="24"/>
      <c r="E3967" s="25"/>
      <c r="F3967" s="23"/>
      <c r="G3967" s="26"/>
    </row>
    <row r="3968" spans="3:7" x14ac:dyDescent="0.25">
      <c r="C3968" s="24"/>
      <c r="D3968" s="24"/>
      <c r="E3968" s="25"/>
      <c r="F3968" s="23"/>
      <c r="G3968" s="26"/>
    </row>
    <row r="3969" spans="3:7" x14ac:dyDescent="0.25">
      <c r="C3969" s="24"/>
      <c r="D3969" s="24"/>
      <c r="E3969" s="25"/>
      <c r="F3969" s="23"/>
      <c r="G3969" s="26"/>
    </row>
    <row r="3970" spans="3:7" x14ac:dyDescent="0.25">
      <c r="C3970" s="24"/>
      <c r="D3970" s="24"/>
      <c r="E3970" s="25"/>
      <c r="F3970" s="23"/>
      <c r="G3970" s="26"/>
    </row>
    <row r="3971" spans="3:7" x14ac:dyDescent="0.25">
      <c r="C3971" s="24"/>
      <c r="D3971" s="24"/>
      <c r="E3971" s="25"/>
      <c r="F3971" s="23"/>
      <c r="G3971" s="26"/>
    </row>
    <row r="3972" spans="3:7" x14ac:dyDescent="0.25">
      <c r="C3972" s="24"/>
      <c r="D3972" s="24"/>
      <c r="E3972" s="25"/>
      <c r="F3972" s="23"/>
      <c r="G3972" s="26"/>
    </row>
    <row r="3973" spans="3:7" x14ac:dyDescent="0.25">
      <c r="C3973" s="24"/>
      <c r="D3973" s="24"/>
      <c r="E3973" s="25"/>
      <c r="F3973" s="23"/>
      <c r="G3973" s="26"/>
    </row>
    <row r="3974" spans="3:7" x14ac:dyDescent="0.25">
      <c r="C3974" s="24"/>
      <c r="D3974" s="24"/>
      <c r="E3974" s="25"/>
      <c r="F3974" s="23"/>
      <c r="G3974" s="26"/>
    </row>
    <row r="3975" spans="3:7" x14ac:dyDescent="0.25">
      <c r="C3975" s="24"/>
      <c r="D3975" s="24"/>
      <c r="E3975" s="25"/>
      <c r="F3975" s="23"/>
      <c r="G3975" s="26"/>
    </row>
    <row r="3976" spans="3:7" x14ac:dyDescent="0.25">
      <c r="C3976" s="24"/>
      <c r="D3976" s="24"/>
      <c r="E3976" s="25"/>
      <c r="F3976" s="23"/>
      <c r="G3976" s="26"/>
    </row>
    <row r="3977" spans="3:7" x14ac:dyDescent="0.25">
      <c r="C3977" s="24"/>
      <c r="D3977" s="24"/>
      <c r="E3977" s="25"/>
      <c r="F3977" s="23"/>
      <c r="G3977" s="26"/>
    </row>
    <row r="3978" spans="3:7" x14ac:dyDescent="0.25">
      <c r="C3978" s="24"/>
      <c r="D3978" s="24"/>
      <c r="E3978" s="25"/>
      <c r="F3978" s="23"/>
      <c r="G3978" s="26"/>
    </row>
    <row r="3979" spans="3:7" x14ac:dyDescent="0.25">
      <c r="C3979" s="24"/>
      <c r="D3979" s="24"/>
      <c r="E3979" s="25"/>
      <c r="F3979" s="23"/>
      <c r="G3979" s="26"/>
    </row>
    <row r="3980" spans="3:7" x14ac:dyDescent="0.25">
      <c r="C3980" s="24"/>
      <c r="D3980" s="24"/>
      <c r="E3980" s="25"/>
      <c r="F3980" s="23"/>
      <c r="G3980" s="26"/>
    </row>
    <row r="3981" spans="3:7" x14ac:dyDescent="0.25">
      <c r="C3981" s="24"/>
      <c r="D3981" s="24"/>
      <c r="E3981" s="25"/>
      <c r="F3981" s="23"/>
      <c r="G3981" s="26"/>
    </row>
    <row r="3982" spans="3:7" x14ac:dyDescent="0.25">
      <c r="C3982" s="24"/>
      <c r="D3982" s="24"/>
      <c r="E3982" s="25"/>
      <c r="F3982" s="23"/>
      <c r="G3982" s="26"/>
    </row>
    <row r="3983" spans="3:7" x14ac:dyDescent="0.25">
      <c r="C3983" s="24"/>
      <c r="D3983" s="24"/>
      <c r="E3983" s="25"/>
      <c r="F3983" s="23"/>
      <c r="G3983" s="26"/>
    </row>
    <row r="3984" spans="3:7" x14ac:dyDescent="0.25">
      <c r="C3984" s="24"/>
      <c r="D3984" s="24"/>
      <c r="E3984" s="25"/>
      <c r="F3984" s="23"/>
      <c r="G3984" s="26"/>
    </row>
    <row r="3985" spans="3:7" x14ac:dyDescent="0.25">
      <c r="C3985" s="24"/>
      <c r="D3985" s="24"/>
      <c r="E3985" s="25"/>
      <c r="F3985" s="23"/>
      <c r="G3985" s="26"/>
    </row>
    <row r="3986" spans="3:7" x14ac:dyDescent="0.25">
      <c r="C3986" s="24"/>
      <c r="D3986" s="24"/>
      <c r="E3986" s="25"/>
      <c r="F3986" s="23"/>
      <c r="G3986" s="26"/>
    </row>
    <row r="3987" spans="3:7" x14ac:dyDescent="0.25">
      <c r="C3987" s="24"/>
      <c r="D3987" s="24"/>
      <c r="E3987" s="25"/>
      <c r="F3987" s="23"/>
      <c r="G3987" s="26"/>
    </row>
    <row r="3988" spans="3:7" x14ac:dyDescent="0.25">
      <c r="C3988" s="24"/>
      <c r="D3988" s="24"/>
      <c r="E3988" s="25"/>
      <c r="F3988" s="23"/>
      <c r="G3988" s="26"/>
    </row>
    <row r="3989" spans="3:7" x14ac:dyDescent="0.25">
      <c r="C3989" s="24"/>
      <c r="D3989" s="24"/>
      <c r="E3989" s="25"/>
      <c r="F3989" s="23"/>
      <c r="G3989" s="26"/>
    </row>
    <row r="3990" spans="3:7" x14ac:dyDescent="0.25">
      <c r="C3990" s="24"/>
      <c r="D3990" s="24"/>
      <c r="E3990" s="25"/>
      <c r="F3990" s="23"/>
      <c r="G3990" s="26"/>
    </row>
    <row r="3991" spans="3:7" x14ac:dyDescent="0.25">
      <c r="C3991" s="24"/>
      <c r="D3991" s="24"/>
      <c r="E3991" s="25"/>
      <c r="F3991" s="23"/>
      <c r="G3991" s="26"/>
    </row>
    <row r="3992" spans="3:7" x14ac:dyDescent="0.25">
      <c r="C3992" s="24"/>
      <c r="D3992" s="24"/>
      <c r="E3992" s="25"/>
      <c r="F3992" s="23"/>
      <c r="G3992" s="26"/>
    </row>
    <row r="3993" spans="3:7" x14ac:dyDescent="0.25">
      <c r="C3993" s="24"/>
      <c r="D3993" s="24"/>
      <c r="E3993" s="25"/>
      <c r="F3993" s="23"/>
      <c r="G3993" s="26"/>
    </row>
    <row r="3994" spans="3:7" x14ac:dyDescent="0.25">
      <c r="C3994" s="24"/>
      <c r="D3994" s="24"/>
      <c r="E3994" s="25"/>
      <c r="F3994" s="23"/>
      <c r="G3994" s="26"/>
    </row>
    <row r="3995" spans="3:7" x14ac:dyDescent="0.25">
      <c r="C3995" s="24"/>
      <c r="D3995" s="24"/>
      <c r="E3995" s="25"/>
      <c r="F3995" s="23"/>
      <c r="G3995" s="26"/>
    </row>
    <row r="3996" spans="3:7" x14ac:dyDescent="0.25">
      <c r="C3996" s="24"/>
      <c r="D3996" s="24"/>
      <c r="E3996" s="25"/>
      <c r="F3996" s="23"/>
      <c r="G3996" s="26"/>
    </row>
    <row r="3997" spans="3:7" x14ac:dyDescent="0.25">
      <c r="C3997" s="24"/>
      <c r="D3997" s="24"/>
      <c r="E3997" s="25"/>
      <c r="F3997" s="23"/>
      <c r="G3997" s="26"/>
    </row>
    <row r="3998" spans="3:7" x14ac:dyDescent="0.25">
      <c r="C3998" s="24"/>
      <c r="D3998" s="24"/>
      <c r="E3998" s="25"/>
      <c r="F3998" s="23"/>
      <c r="G3998" s="26"/>
    </row>
    <row r="3999" spans="3:7" x14ac:dyDescent="0.25">
      <c r="C3999" s="24"/>
      <c r="D3999" s="24"/>
      <c r="E3999" s="25"/>
      <c r="F3999" s="23"/>
      <c r="G3999" s="26"/>
    </row>
    <row r="4000" spans="3:7" x14ac:dyDescent="0.25">
      <c r="C4000" s="24"/>
      <c r="D4000" s="24"/>
      <c r="E4000" s="25"/>
      <c r="F4000" s="23"/>
      <c r="G4000" s="26"/>
    </row>
    <row r="4001" spans="3:7" x14ac:dyDescent="0.25">
      <c r="C4001" s="24"/>
      <c r="D4001" s="24"/>
      <c r="E4001" s="25"/>
      <c r="F4001" s="23"/>
      <c r="G4001" s="26"/>
    </row>
    <row r="4002" spans="3:7" x14ac:dyDescent="0.25">
      <c r="C4002" s="24"/>
      <c r="D4002" s="24"/>
      <c r="E4002" s="25"/>
      <c r="F4002" s="23"/>
      <c r="G4002" s="26"/>
    </row>
    <row r="4003" spans="3:7" x14ac:dyDescent="0.25">
      <c r="C4003" s="24"/>
      <c r="D4003" s="24"/>
      <c r="E4003" s="25"/>
      <c r="F4003" s="23"/>
      <c r="G4003" s="26"/>
    </row>
    <row r="4004" spans="3:7" x14ac:dyDescent="0.25">
      <c r="C4004" s="24"/>
      <c r="D4004" s="24"/>
      <c r="E4004" s="25"/>
      <c r="F4004" s="23"/>
      <c r="G4004" s="26"/>
    </row>
    <row r="4005" spans="3:7" x14ac:dyDescent="0.25">
      <c r="C4005" s="24"/>
      <c r="D4005" s="24"/>
      <c r="E4005" s="25"/>
      <c r="F4005" s="23"/>
      <c r="G4005" s="26"/>
    </row>
    <row r="4006" spans="3:7" x14ac:dyDescent="0.25">
      <c r="C4006" s="24"/>
      <c r="D4006" s="24"/>
      <c r="E4006" s="25"/>
      <c r="F4006" s="23"/>
      <c r="G4006" s="26"/>
    </row>
    <row r="4007" spans="3:7" x14ac:dyDescent="0.25">
      <c r="C4007" s="24"/>
      <c r="D4007" s="24"/>
      <c r="E4007" s="25"/>
      <c r="F4007" s="23"/>
      <c r="G4007" s="26"/>
    </row>
    <row r="4008" spans="3:7" x14ac:dyDescent="0.25">
      <c r="C4008" s="24"/>
      <c r="D4008" s="24"/>
      <c r="E4008" s="25"/>
      <c r="F4008" s="23"/>
      <c r="G4008" s="26"/>
    </row>
    <row r="4009" spans="3:7" x14ac:dyDescent="0.25">
      <c r="C4009" s="24"/>
      <c r="D4009" s="24"/>
      <c r="E4009" s="25"/>
      <c r="F4009" s="23"/>
      <c r="G4009" s="26"/>
    </row>
    <row r="4010" spans="3:7" x14ac:dyDescent="0.25">
      <c r="C4010" s="24"/>
      <c r="D4010" s="24"/>
      <c r="E4010" s="25"/>
      <c r="F4010" s="23"/>
      <c r="G4010" s="26"/>
    </row>
    <row r="4011" spans="3:7" x14ac:dyDescent="0.25">
      <c r="C4011" s="24"/>
      <c r="D4011" s="24"/>
      <c r="E4011" s="25"/>
      <c r="F4011" s="23"/>
      <c r="G4011" s="26"/>
    </row>
    <row r="4012" spans="3:7" x14ac:dyDescent="0.25">
      <c r="C4012" s="24"/>
      <c r="D4012" s="24"/>
      <c r="E4012" s="25"/>
      <c r="F4012" s="23"/>
      <c r="G4012" s="26"/>
    </row>
    <row r="4013" spans="3:7" x14ac:dyDescent="0.25">
      <c r="C4013" s="24"/>
      <c r="D4013" s="24"/>
      <c r="E4013" s="25"/>
      <c r="F4013" s="23"/>
      <c r="G4013" s="26"/>
    </row>
    <row r="4014" spans="3:7" x14ac:dyDescent="0.25">
      <c r="C4014" s="24"/>
      <c r="D4014" s="24"/>
      <c r="E4014" s="25"/>
      <c r="F4014" s="23"/>
      <c r="G4014" s="26"/>
    </row>
    <row r="4015" spans="3:7" x14ac:dyDescent="0.25">
      <c r="C4015" s="24"/>
      <c r="D4015" s="24"/>
      <c r="E4015" s="25"/>
      <c r="F4015" s="23"/>
      <c r="G4015" s="26"/>
    </row>
    <row r="4016" spans="3:7" x14ac:dyDescent="0.25">
      <c r="C4016" s="24"/>
      <c r="D4016" s="24"/>
      <c r="E4016" s="25"/>
      <c r="F4016" s="23"/>
      <c r="G4016" s="26"/>
    </row>
    <row r="4017" spans="3:7" x14ac:dyDescent="0.25">
      <c r="C4017" s="24"/>
      <c r="D4017" s="24"/>
      <c r="E4017" s="25"/>
      <c r="F4017" s="23"/>
      <c r="G4017" s="26"/>
    </row>
    <row r="4018" spans="3:7" x14ac:dyDescent="0.25">
      <c r="C4018" s="24"/>
      <c r="D4018" s="24"/>
      <c r="E4018" s="25"/>
      <c r="F4018" s="23"/>
      <c r="G4018" s="26"/>
    </row>
    <row r="4019" spans="3:7" x14ac:dyDescent="0.25">
      <c r="C4019" s="24"/>
      <c r="D4019" s="24"/>
      <c r="E4019" s="25"/>
      <c r="F4019" s="23"/>
      <c r="G4019" s="26"/>
    </row>
    <row r="4020" spans="3:7" x14ac:dyDescent="0.25">
      <c r="C4020" s="24"/>
      <c r="D4020" s="24"/>
      <c r="E4020" s="25"/>
      <c r="F4020" s="23"/>
      <c r="G4020" s="26"/>
    </row>
    <row r="4021" spans="3:7" x14ac:dyDescent="0.25">
      <c r="C4021" s="24"/>
      <c r="D4021" s="24"/>
      <c r="E4021" s="25"/>
      <c r="F4021" s="23"/>
      <c r="G4021" s="26"/>
    </row>
    <row r="4022" spans="3:7" x14ac:dyDescent="0.25">
      <c r="C4022" s="24"/>
      <c r="D4022" s="24"/>
      <c r="E4022" s="25"/>
      <c r="F4022" s="23"/>
      <c r="G4022" s="26"/>
    </row>
    <row r="4023" spans="3:7" x14ac:dyDescent="0.25">
      <c r="C4023" s="24"/>
      <c r="D4023" s="24"/>
      <c r="E4023" s="25"/>
      <c r="F4023" s="23"/>
      <c r="G4023" s="26"/>
    </row>
    <row r="4024" spans="3:7" x14ac:dyDescent="0.25">
      <c r="C4024" s="24"/>
      <c r="D4024" s="24"/>
      <c r="E4024" s="25"/>
      <c r="F4024" s="23"/>
      <c r="G4024" s="26"/>
    </row>
    <row r="4025" spans="3:7" x14ac:dyDescent="0.25">
      <c r="C4025" s="24"/>
      <c r="D4025" s="24"/>
      <c r="E4025" s="25"/>
      <c r="F4025" s="23"/>
      <c r="G4025" s="26"/>
    </row>
    <row r="4026" spans="3:7" x14ac:dyDescent="0.25">
      <c r="C4026" s="24"/>
      <c r="D4026" s="24"/>
      <c r="E4026" s="25"/>
      <c r="F4026" s="23"/>
      <c r="G4026" s="26"/>
    </row>
    <row r="4027" spans="3:7" x14ac:dyDescent="0.25">
      <c r="C4027" s="24"/>
      <c r="D4027" s="24"/>
      <c r="E4027" s="25"/>
      <c r="F4027" s="23"/>
      <c r="G4027" s="26"/>
    </row>
    <row r="4028" spans="3:7" x14ac:dyDescent="0.25">
      <c r="C4028" s="24"/>
      <c r="D4028" s="24"/>
      <c r="E4028" s="25"/>
      <c r="F4028" s="23"/>
      <c r="G4028" s="26"/>
    </row>
    <row r="4029" spans="3:7" x14ac:dyDescent="0.25">
      <c r="C4029" s="24"/>
      <c r="D4029" s="24"/>
      <c r="E4029" s="25"/>
      <c r="F4029" s="23"/>
      <c r="G4029" s="26"/>
    </row>
    <row r="4030" spans="3:7" x14ac:dyDescent="0.25">
      <c r="C4030" s="24"/>
      <c r="D4030" s="24"/>
      <c r="E4030" s="25"/>
      <c r="F4030" s="23"/>
      <c r="G4030" s="26"/>
    </row>
    <row r="4031" spans="3:7" x14ac:dyDescent="0.25">
      <c r="C4031" s="24"/>
      <c r="D4031" s="24"/>
      <c r="E4031" s="25"/>
      <c r="F4031" s="23"/>
      <c r="G4031" s="26"/>
    </row>
    <row r="4032" spans="3:7" x14ac:dyDescent="0.25">
      <c r="C4032" s="24"/>
      <c r="D4032" s="24"/>
      <c r="E4032" s="25"/>
      <c r="F4032" s="23"/>
      <c r="G4032" s="26"/>
    </row>
    <row r="4033" spans="3:7" x14ac:dyDescent="0.25">
      <c r="C4033" s="24"/>
      <c r="D4033" s="24"/>
      <c r="E4033" s="25"/>
      <c r="F4033" s="23"/>
      <c r="G4033" s="26"/>
    </row>
    <row r="4034" spans="3:7" x14ac:dyDescent="0.25">
      <c r="C4034" s="24"/>
      <c r="D4034" s="24"/>
      <c r="E4034" s="25"/>
      <c r="F4034" s="23"/>
      <c r="G4034" s="26"/>
    </row>
    <row r="4035" spans="3:7" x14ac:dyDescent="0.25">
      <c r="C4035" s="24"/>
      <c r="D4035" s="24"/>
      <c r="E4035" s="25"/>
      <c r="F4035" s="23"/>
      <c r="G4035" s="26"/>
    </row>
    <row r="4036" spans="3:7" x14ac:dyDescent="0.25">
      <c r="C4036" s="24"/>
      <c r="D4036" s="24"/>
      <c r="E4036" s="25"/>
      <c r="F4036" s="23"/>
      <c r="G4036" s="26"/>
    </row>
    <row r="4037" spans="3:7" x14ac:dyDescent="0.25">
      <c r="C4037" s="24"/>
      <c r="D4037" s="24"/>
      <c r="E4037" s="25"/>
      <c r="F4037" s="23"/>
      <c r="G4037" s="26"/>
    </row>
    <row r="4038" spans="3:7" x14ac:dyDescent="0.25">
      <c r="C4038" s="24"/>
      <c r="D4038" s="24"/>
      <c r="E4038" s="25"/>
      <c r="F4038" s="23"/>
      <c r="G4038" s="26"/>
    </row>
    <row r="4039" spans="3:7" x14ac:dyDescent="0.25">
      <c r="C4039" s="24"/>
      <c r="D4039" s="24"/>
      <c r="E4039" s="25"/>
      <c r="F4039" s="23"/>
      <c r="G4039" s="26"/>
    </row>
    <row r="4040" spans="3:7" x14ac:dyDescent="0.25">
      <c r="C4040" s="24"/>
      <c r="D4040" s="24"/>
      <c r="E4040" s="25"/>
      <c r="F4040" s="23"/>
      <c r="G4040" s="26"/>
    </row>
    <row r="4041" spans="3:7" x14ac:dyDescent="0.25">
      <c r="C4041" s="24"/>
      <c r="D4041" s="24"/>
      <c r="E4041" s="25"/>
      <c r="F4041" s="23"/>
      <c r="G4041" s="26"/>
    </row>
    <row r="4042" spans="3:7" x14ac:dyDescent="0.25">
      <c r="C4042" s="24"/>
      <c r="D4042" s="24"/>
      <c r="E4042" s="25"/>
      <c r="F4042" s="23"/>
      <c r="G4042" s="26"/>
    </row>
    <row r="4043" spans="3:7" x14ac:dyDescent="0.25">
      <c r="C4043" s="24"/>
      <c r="D4043" s="24"/>
      <c r="E4043" s="25"/>
      <c r="F4043" s="23"/>
      <c r="G4043" s="26"/>
    </row>
    <row r="4044" spans="3:7" x14ac:dyDescent="0.25">
      <c r="C4044" s="24"/>
      <c r="D4044" s="24"/>
      <c r="E4044" s="25"/>
      <c r="F4044" s="23"/>
      <c r="G4044" s="26"/>
    </row>
    <row r="4045" spans="3:7" x14ac:dyDescent="0.25">
      <c r="C4045" s="24"/>
      <c r="D4045" s="24"/>
      <c r="E4045" s="25"/>
      <c r="F4045" s="23"/>
      <c r="G4045" s="26"/>
    </row>
    <row r="4046" spans="3:7" x14ac:dyDescent="0.25">
      <c r="C4046" s="24"/>
      <c r="D4046" s="24"/>
      <c r="E4046" s="25"/>
      <c r="F4046" s="23"/>
      <c r="G4046" s="26"/>
    </row>
    <row r="4047" spans="3:7" x14ac:dyDescent="0.25">
      <c r="C4047" s="24"/>
      <c r="D4047" s="24"/>
      <c r="E4047" s="25"/>
      <c r="F4047" s="23"/>
      <c r="G4047" s="26"/>
    </row>
    <row r="4048" spans="3:7" x14ac:dyDescent="0.25">
      <c r="C4048" s="24"/>
      <c r="D4048" s="24"/>
      <c r="E4048" s="25"/>
      <c r="F4048" s="23"/>
      <c r="G4048" s="26"/>
    </row>
    <row r="4049" spans="3:7" x14ac:dyDescent="0.25">
      <c r="C4049" s="24"/>
      <c r="D4049" s="24"/>
      <c r="E4049" s="25"/>
      <c r="F4049" s="23"/>
      <c r="G4049" s="26"/>
    </row>
    <row r="4050" spans="3:7" x14ac:dyDescent="0.25">
      <c r="C4050" s="24"/>
      <c r="D4050" s="24"/>
      <c r="E4050" s="25"/>
      <c r="F4050" s="23"/>
      <c r="G4050" s="26"/>
    </row>
    <row r="4051" spans="3:7" x14ac:dyDescent="0.25">
      <c r="C4051" s="24"/>
      <c r="D4051" s="24"/>
      <c r="E4051" s="25"/>
      <c r="F4051" s="23"/>
      <c r="G4051" s="26"/>
    </row>
    <row r="4052" spans="3:7" x14ac:dyDescent="0.25">
      <c r="C4052" s="24"/>
      <c r="D4052" s="24"/>
      <c r="E4052" s="25"/>
      <c r="F4052" s="23"/>
      <c r="G4052" s="26"/>
    </row>
    <row r="4053" spans="3:7" x14ac:dyDescent="0.25">
      <c r="C4053" s="24"/>
      <c r="D4053" s="24"/>
      <c r="E4053" s="25"/>
      <c r="F4053" s="23"/>
      <c r="G4053" s="26"/>
    </row>
    <row r="4054" spans="3:7" x14ac:dyDescent="0.25">
      <c r="C4054" s="24"/>
      <c r="D4054" s="24"/>
      <c r="E4054" s="25"/>
      <c r="F4054" s="23"/>
      <c r="G4054" s="26"/>
    </row>
    <row r="4055" spans="3:7" x14ac:dyDescent="0.25">
      <c r="C4055" s="24"/>
      <c r="D4055" s="24"/>
      <c r="E4055" s="25"/>
      <c r="F4055" s="23"/>
      <c r="G4055" s="26"/>
    </row>
    <row r="4056" spans="3:7" x14ac:dyDescent="0.25">
      <c r="C4056" s="24"/>
      <c r="D4056" s="24"/>
      <c r="E4056" s="25"/>
      <c r="F4056" s="23"/>
      <c r="G4056" s="26"/>
    </row>
    <row r="4057" spans="3:7" x14ac:dyDescent="0.25">
      <c r="C4057" s="24"/>
      <c r="D4057" s="24"/>
      <c r="E4057" s="25"/>
      <c r="F4057" s="23"/>
      <c r="G4057" s="26"/>
    </row>
    <row r="4058" spans="3:7" x14ac:dyDescent="0.25">
      <c r="C4058" s="24"/>
      <c r="D4058" s="24"/>
      <c r="E4058" s="25"/>
      <c r="F4058" s="23"/>
      <c r="G4058" s="26"/>
    </row>
    <row r="4059" spans="3:7" x14ac:dyDescent="0.25">
      <c r="C4059" s="24"/>
      <c r="D4059" s="24"/>
      <c r="E4059" s="25"/>
      <c r="F4059" s="23"/>
      <c r="G4059" s="26"/>
    </row>
    <row r="4060" spans="3:7" x14ac:dyDescent="0.25">
      <c r="C4060" s="24"/>
      <c r="D4060" s="24"/>
      <c r="E4060" s="25"/>
      <c r="F4060" s="23"/>
      <c r="G4060" s="26"/>
    </row>
    <row r="4061" spans="3:7" x14ac:dyDescent="0.25">
      <c r="C4061" s="24"/>
      <c r="D4061" s="24"/>
      <c r="E4061" s="25"/>
      <c r="F4061" s="23"/>
      <c r="G4061" s="26"/>
    </row>
    <row r="4062" spans="3:7" x14ac:dyDescent="0.25">
      <c r="C4062" s="24"/>
      <c r="D4062" s="24"/>
      <c r="E4062" s="25"/>
      <c r="F4062" s="23"/>
      <c r="G4062" s="26"/>
    </row>
    <row r="4063" spans="3:7" x14ac:dyDescent="0.25">
      <c r="C4063" s="24"/>
      <c r="D4063" s="24"/>
      <c r="E4063" s="25"/>
      <c r="F4063" s="23"/>
      <c r="G4063" s="26"/>
    </row>
    <row r="4064" spans="3:7" x14ac:dyDescent="0.25">
      <c r="C4064" s="24"/>
      <c r="D4064" s="24"/>
      <c r="E4064" s="25"/>
      <c r="F4064" s="23"/>
      <c r="G4064" s="26"/>
    </row>
    <row r="4065" spans="3:7" x14ac:dyDescent="0.25">
      <c r="C4065" s="24"/>
      <c r="D4065" s="24"/>
      <c r="E4065" s="25"/>
      <c r="F4065" s="23"/>
      <c r="G4065" s="26"/>
    </row>
    <row r="4066" spans="3:7" x14ac:dyDescent="0.25">
      <c r="C4066" s="24"/>
      <c r="D4066" s="24"/>
      <c r="E4066" s="25"/>
      <c r="F4066" s="23"/>
      <c r="G4066" s="26"/>
    </row>
    <row r="4067" spans="3:7" x14ac:dyDescent="0.25">
      <c r="C4067" s="24"/>
      <c r="D4067" s="24"/>
      <c r="E4067" s="25"/>
      <c r="F4067" s="23"/>
      <c r="G4067" s="26"/>
    </row>
    <row r="4068" spans="3:7" x14ac:dyDescent="0.25">
      <c r="C4068" s="24"/>
      <c r="D4068" s="24"/>
      <c r="E4068" s="25"/>
      <c r="F4068" s="23"/>
      <c r="G4068" s="26"/>
    </row>
    <row r="4069" spans="3:7" x14ac:dyDescent="0.25">
      <c r="C4069" s="24"/>
      <c r="D4069" s="24"/>
      <c r="E4069" s="25"/>
      <c r="F4069" s="23"/>
      <c r="G4069" s="26"/>
    </row>
    <row r="4070" spans="3:7" x14ac:dyDescent="0.25">
      <c r="C4070" s="24"/>
      <c r="D4070" s="24"/>
      <c r="E4070" s="25"/>
      <c r="F4070" s="23"/>
      <c r="G4070" s="26"/>
    </row>
    <row r="4071" spans="3:7" x14ac:dyDescent="0.25">
      <c r="C4071" s="24"/>
      <c r="D4071" s="24"/>
      <c r="E4071" s="25"/>
      <c r="F4071" s="23"/>
      <c r="G4071" s="26"/>
    </row>
    <row r="4072" spans="3:7" x14ac:dyDescent="0.25">
      <c r="C4072" s="24"/>
      <c r="D4072" s="24"/>
      <c r="E4072" s="25"/>
      <c r="F4072" s="23"/>
      <c r="G4072" s="26"/>
    </row>
    <row r="4073" spans="3:7" x14ac:dyDescent="0.25">
      <c r="C4073" s="24"/>
      <c r="D4073" s="24"/>
      <c r="E4073" s="25"/>
      <c r="F4073" s="23"/>
      <c r="G4073" s="26"/>
    </row>
    <row r="4074" spans="3:7" x14ac:dyDescent="0.25">
      <c r="C4074" s="24"/>
      <c r="D4074" s="24"/>
      <c r="E4074" s="25"/>
      <c r="F4074" s="23"/>
      <c r="G4074" s="26"/>
    </row>
    <row r="4075" spans="3:7" x14ac:dyDescent="0.25">
      <c r="C4075" s="24"/>
      <c r="D4075" s="24"/>
      <c r="E4075" s="25"/>
      <c r="F4075" s="23"/>
      <c r="G4075" s="26"/>
    </row>
    <row r="4076" spans="3:7" x14ac:dyDescent="0.25">
      <c r="C4076" s="24"/>
      <c r="D4076" s="24"/>
      <c r="E4076" s="25"/>
      <c r="F4076" s="23"/>
      <c r="G4076" s="26"/>
    </row>
    <row r="4077" spans="3:7" x14ac:dyDescent="0.25">
      <c r="C4077" s="24"/>
      <c r="D4077" s="24"/>
      <c r="E4077" s="25"/>
      <c r="F4077" s="23"/>
      <c r="G4077" s="26"/>
    </row>
    <row r="4078" spans="3:7" x14ac:dyDescent="0.25">
      <c r="C4078" s="24"/>
      <c r="D4078" s="24"/>
      <c r="E4078" s="25"/>
      <c r="F4078" s="23"/>
      <c r="G4078" s="26"/>
    </row>
    <row r="4079" spans="3:7" x14ac:dyDescent="0.25">
      <c r="C4079" s="24"/>
      <c r="D4079" s="24"/>
      <c r="E4079" s="25"/>
      <c r="F4079" s="23"/>
      <c r="G4079" s="26"/>
    </row>
    <row r="4080" spans="3:7" x14ac:dyDescent="0.25">
      <c r="C4080" s="24"/>
      <c r="D4080" s="24"/>
      <c r="E4080" s="25"/>
      <c r="F4080" s="23"/>
      <c r="G4080" s="26"/>
    </row>
    <row r="4081" spans="3:7" x14ac:dyDescent="0.25">
      <c r="C4081" s="24"/>
      <c r="D4081" s="24"/>
      <c r="E4081" s="25"/>
      <c r="F4081" s="23"/>
      <c r="G4081" s="26"/>
    </row>
    <row r="4082" spans="3:7" x14ac:dyDescent="0.25">
      <c r="C4082" s="24"/>
      <c r="D4082" s="24"/>
      <c r="E4082" s="25"/>
      <c r="F4082" s="23"/>
      <c r="G4082" s="26"/>
    </row>
    <row r="4083" spans="3:7" x14ac:dyDescent="0.25">
      <c r="C4083" s="24"/>
      <c r="D4083" s="24"/>
      <c r="E4083" s="25"/>
      <c r="F4083" s="23"/>
      <c r="G4083" s="26"/>
    </row>
    <row r="4084" spans="3:7" x14ac:dyDescent="0.25">
      <c r="C4084" s="24"/>
      <c r="D4084" s="24"/>
      <c r="E4084" s="25"/>
      <c r="F4084" s="23"/>
      <c r="G4084" s="26"/>
    </row>
    <row r="4085" spans="3:7" x14ac:dyDescent="0.25">
      <c r="C4085" s="24"/>
      <c r="D4085" s="24"/>
      <c r="E4085" s="25"/>
      <c r="F4085" s="23"/>
      <c r="G4085" s="26"/>
    </row>
    <row r="4086" spans="3:7" x14ac:dyDescent="0.25">
      <c r="C4086" s="24"/>
      <c r="D4086" s="24"/>
      <c r="E4086" s="25"/>
      <c r="F4086" s="23"/>
      <c r="G4086" s="26"/>
    </row>
    <row r="4087" spans="3:7" x14ac:dyDescent="0.25">
      <c r="C4087" s="24"/>
      <c r="D4087" s="24"/>
      <c r="E4087" s="25"/>
      <c r="F4087" s="23"/>
      <c r="G4087" s="26"/>
    </row>
    <row r="4088" spans="3:7" x14ac:dyDescent="0.25">
      <c r="C4088" s="24"/>
      <c r="D4088" s="24"/>
      <c r="E4088" s="25"/>
      <c r="F4088" s="23"/>
      <c r="G4088" s="26"/>
    </row>
    <row r="4089" spans="3:7" x14ac:dyDescent="0.25">
      <c r="C4089" s="24"/>
      <c r="D4089" s="24"/>
      <c r="E4089" s="25"/>
      <c r="F4089" s="23"/>
      <c r="G4089" s="26"/>
    </row>
    <row r="4090" spans="3:7" x14ac:dyDescent="0.25">
      <c r="C4090" s="24"/>
      <c r="D4090" s="24"/>
      <c r="E4090" s="25"/>
      <c r="F4090" s="23"/>
      <c r="G4090" s="26"/>
    </row>
    <row r="4091" spans="3:7" x14ac:dyDescent="0.25">
      <c r="C4091" s="24"/>
      <c r="D4091" s="24"/>
      <c r="E4091" s="25"/>
      <c r="F4091" s="23"/>
      <c r="G4091" s="26"/>
    </row>
    <row r="4092" spans="3:7" x14ac:dyDescent="0.25">
      <c r="C4092" s="24"/>
      <c r="D4092" s="24"/>
      <c r="E4092" s="25"/>
      <c r="F4092" s="23"/>
      <c r="G4092" s="26"/>
    </row>
    <row r="4093" spans="3:7" x14ac:dyDescent="0.25">
      <c r="C4093" s="24"/>
      <c r="D4093" s="24"/>
      <c r="E4093" s="25"/>
      <c r="F4093" s="23"/>
      <c r="G4093" s="26"/>
    </row>
    <row r="4094" spans="3:7" x14ac:dyDescent="0.25">
      <c r="C4094" s="24"/>
      <c r="D4094" s="24"/>
      <c r="E4094" s="25"/>
      <c r="F4094" s="23"/>
      <c r="G4094" s="26"/>
    </row>
    <row r="4095" spans="3:7" x14ac:dyDescent="0.25">
      <c r="C4095" s="24"/>
      <c r="D4095" s="24"/>
      <c r="E4095" s="25"/>
      <c r="F4095" s="23"/>
      <c r="G4095" s="26"/>
    </row>
    <row r="4096" spans="3:7" x14ac:dyDescent="0.25">
      <c r="C4096" s="24"/>
      <c r="D4096" s="24"/>
      <c r="E4096" s="25"/>
      <c r="F4096" s="23"/>
      <c r="G4096" s="26"/>
    </row>
    <row r="4097" spans="3:7" x14ac:dyDescent="0.25">
      <c r="C4097" s="24"/>
      <c r="D4097" s="24"/>
      <c r="E4097" s="25"/>
      <c r="F4097" s="23"/>
      <c r="G4097" s="26"/>
    </row>
    <row r="4098" spans="3:7" x14ac:dyDescent="0.25">
      <c r="C4098" s="24"/>
      <c r="D4098" s="24"/>
      <c r="E4098" s="25"/>
      <c r="F4098" s="23"/>
      <c r="G4098" s="26"/>
    </row>
    <row r="4099" spans="3:7" x14ac:dyDescent="0.25">
      <c r="C4099" s="24"/>
      <c r="D4099" s="24"/>
      <c r="E4099" s="25"/>
      <c r="F4099" s="23"/>
      <c r="G4099" s="26"/>
    </row>
    <row r="4100" spans="3:7" x14ac:dyDescent="0.25">
      <c r="C4100" s="24"/>
      <c r="D4100" s="24"/>
      <c r="E4100" s="25"/>
      <c r="F4100" s="23"/>
      <c r="G4100" s="26"/>
    </row>
    <row r="4101" spans="3:7" x14ac:dyDescent="0.25">
      <c r="C4101" s="24"/>
      <c r="D4101" s="24"/>
      <c r="E4101" s="25"/>
      <c r="F4101" s="23"/>
      <c r="G4101" s="26"/>
    </row>
    <row r="4102" spans="3:7" x14ac:dyDescent="0.25">
      <c r="C4102" s="24"/>
      <c r="D4102" s="24"/>
      <c r="E4102" s="25"/>
      <c r="F4102" s="23"/>
      <c r="G4102" s="26"/>
    </row>
    <row r="4103" spans="3:7" x14ac:dyDescent="0.25">
      <c r="C4103" s="24"/>
      <c r="D4103" s="24"/>
      <c r="E4103" s="25"/>
      <c r="F4103" s="23"/>
      <c r="G4103" s="26"/>
    </row>
    <row r="4104" spans="3:7" x14ac:dyDescent="0.25">
      <c r="C4104" s="24"/>
      <c r="D4104" s="24"/>
      <c r="E4104" s="25"/>
      <c r="F4104" s="23"/>
      <c r="G4104" s="26"/>
    </row>
    <row r="4105" spans="3:7" x14ac:dyDescent="0.25">
      <c r="C4105" s="24"/>
      <c r="D4105" s="24"/>
      <c r="E4105" s="25"/>
      <c r="F4105" s="23"/>
      <c r="G4105" s="26"/>
    </row>
    <row r="4106" spans="3:7" x14ac:dyDescent="0.25">
      <c r="C4106" s="24"/>
      <c r="D4106" s="24"/>
      <c r="E4106" s="25"/>
      <c r="F4106" s="23"/>
      <c r="G4106" s="26"/>
    </row>
    <row r="4107" spans="3:7" x14ac:dyDescent="0.25">
      <c r="C4107" s="24"/>
      <c r="D4107" s="24"/>
      <c r="E4107" s="25"/>
      <c r="F4107" s="23"/>
      <c r="G4107" s="26"/>
    </row>
    <row r="4108" spans="3:7" x14ac:dyDescent="0.25">
      <c r="C4108" s="24"/>
      <c r="D4108" s="24"/>
      <c r="E4108" s="25"/>
      <c r="F4108" s="23"/>
      <c r="G4108" s="26"/>
    </row>
    <row r="4109" spans="3:7" x14ac:dyDescent="0.25">
      <c r="C4109" s="24"/>
      <c r="D4109" s="24"/>
      <c r="E4109" s="25"/>
      <c r="F4109" s="23"/>
      <c r="G4109" s="26"/>
    </row>
    <row r="4110" spans="3:7" x14ac:dyDescent="0.25">
      <c r="C4110" s="24"/>
      <c r="D4110" s="24"/>
      <c r="E4110" s="25"/>
      <c r="F4110" s="23"/>
      <c r="G4110" s="26"/>
    </row>
    <row r="4111" spans="3:7" x14ac:dyDescent="0.25">
      <c r="C4111" s="24"/>
      <c r="D4111" s="24"/>
      <c r="E4111" s="25"/>
      <c r="F4111" s="23"/>
      <c r="G4111" s="26"/>
    </row>
    <row r="4112" spans="3:7" x14ac:dyDescent="0.25">
      <c r="C4112" s="24"/>
      <c r="D4112" s="24"/>
      <c r="E4112" s="25"/>
      <c r="F4112" s="23"/>
      <c r="G4112" s="26"/>
    </row>
    <row r="4113" spans="3:7" x14ac:dyDescent="0.25">
      <c r="C4113" s="24"/>
      <c r="D4113" s="24"/>
      <c r="E4113" s="25"/>
      <c r="F4113" s="23"/>
      <c r="G4113" s="26"/>
    </row>
    <row r="4114" spans="3:7" x14ac:dyDescent="0.25">
      <c r="C4114" s="24"/>
      <c r="D4114" s="24"/>
      <c r="E4114" s="25"/>
      <c r="F4114" s="23"/>
      <c r="G4114" s="26"/>
    </row>
    <row r="4115" spans="3:7" x14ac:dyDescent="0.25">
      <c r="C4115" s="24"/>
      <c r="D4115" s="24"/>
      <c r="E4115" s="25"/>
      <c r="F4115" s="23"/>
      <c r="G4115" s="26"/>
    </row>
    <row r="4116" spans="3:7" x14ac:dyDescent="0.25">
      <c r="C4116" s="24"/>
      <c r="D4116" s="24"/>
      <c r="E4116" s="25"/>
      <c r="F4116" s="23"/>
      <c r="G4116" s="26"/>
    </row>
    <row r="4117" spans="3:7" x14ac:dyDescent="0.25">
      <c r="C4117" s="24"/>
      <c r="D4117" s="24"/>
      <c r="E4117" s="25"/>
      <c r="F4117" s="23"/>
      <c r="G4117" s="26"/>
    </row>
    <row r="4118" spans="3:7" x14ac:dyDescent="0.25">
      <c r="C4118" s="24"/>
      <c r="D4118" s="24"/>
      <c r="E4118" s="25"/>
      <c r="F4118" s="23"/>
      <c r="G4118" s="26"/>
    </row>
    <row r="4119" spans="3:7" x14ac:dyDescent="0.25">
      <c r="C4119" s="24"/>
      <c r="D4119" s="24"/>
      <c r="E4119" s="25"/>
      <c r="F4119" s="23"/>
      <c r="G4119" s="26"/>
    </row>
    <row r="4120" spans="3:7" x14ac:dyDescent="0.25">
      <c r="C4120" s="24"/>
      <c r="D4120" s="24"/>
      <c r="E4120" s="25"/>
      <c r="F4120" s="23"/>
      <c r="G4120" s="26"/>
    </row>
    <row r="4121" spans="3:7" x14ac:dyDescent="0.25">
      <c r="C4121" s="24"/>
      <c r="D4121" s="24"/>
      <c r="E4121" s="25"/>
      <c r="F4121" s="23"/>
      <c r="G4121" s="26"/>
    </row>
    <row r="4122" spans="3:7" x14ac:dyDescent="0.25">
      <c r="C4122" s="24"/>
      <c r="D4122" s="24"/>
      <c r="E4122" s="25"/>
      <c r="F4122" s="23"/>
      <c r="G4122" s="26"/>
    </row>
    <row r="4123" spans="3:7" x14ac:dyDescent="0.25">
      <c r="C4123" s="24"/>
      <c r="D4123" s="24"/>
      <c r="E4123" s="25"/>
      <c r="F4123" s="23"/>
      <c r="G4123" s="26"/>
    </row>
    <row r="4124" spans="3:7" x14ac:dyDescent="0.25">
      <c r="C4124" s="24"/>
      <c r="D4124" s="24"/>
      <c r="E4124" s="25"/>
      <c r="F4124" s="23"/>
      <c r="G4124" s="26"/>
    </row>
    <row r="4125" spans="3:7" x14ac:dyDescent="0.25">
      <c r="C4125" s="24"/>
      <c r="D4125" s="24"/>
      <c r="E4125" s="25"/>
      <c r="F4125" s="23"/>
      <c r="G4125" s="26"/>
    </row>
    <row r="4126" spans="3:7" x14ac:dyDescent="0.25">
      <c r="C4126" s="24"/>
      <c r="D4126" s="24"/>
      <c r="E4126" s="25"/>
      <c r="F4126" s="23"/>
      <c r="G4126" s="26"/>
    </row>
    <row r="4127" spans="3:7" x14ac:dyDescent="0.25">
      <c r="C4127" s="24"/>
      <c r="D4127" s="24"/>
      <c r="E4127" s="25"/>
      <c r="F4127" s="23"/>
      <c r="G4127" s="26"/>
    </row>
    <row r="4128" spans="3:7" x14ac:dyDescent="0.25">
      <c r="C4128" s="24"/>
      <c r="D4128" s="24"/>
      <c r="E4128" s="25"/>
      <c r="F4128" s="23"/>
      <c r="G4128" s="26"/>
    </row>
    <row r="4129" spans="3:7" x14ac:dyDescent="0.25">
      <c r="C4129" s="24"/>
      <c r="D4129" s="24"/>
      <c r="E4129" s="25"/>
      <c r="F4129" s="23"/>
      <c r="G4129" s="26"/>
    </row>
    <row r="4130" spans="3:7" x14ac:dyDescent="0.25">
      <c r="C4130" s="24"/>
      <c r="D4130" s="24"/>
      <c r="E4130" s="25"/>
      <c r="F4130" s="23"/>
      <c r="G4130" s="26"/>
    </row>
    <row r="4131" spans="3:7" x14ac:dyDescent="0.25">
      <c r="C4131" s="24"/>
      <c r="D4131" s="24"/>
      <c r="E4131" s="25"/>
      <c r="F4131" s="23"/>
      <c r="G4131" s="26"/>
    </row>
    <row r="4132" spans="3:7" x14ac:dyDescent="0.25">
      <c r="C4132" s="24"/>
      <c r="D4132" s="24"/>
      <c r="E4132" s="25"/>
      <c r="F4132" s="23"/>
      <c r="G4132" s="26"/>
    </row>
    <row r="4133" spans="3:7" x14ac:dyDescent="0.25">
      <c r="C4133" s="24"/>
      <c r="D4133" s="24"/>
      <c r="E4133" s="25"/>
      <c r="F4133" s="23"/>
      <c r="G4133" s="26"/>
    </row>
    <row r="4134" spans="3:7" x14ac:dyDescent="0.25">
      <c r="C4134" s="24"/>
      <c r="D4134" s="24"/>
      <c r="E4134" s="25"/>
      <c r="F4134" s="23"/>
      <c r="G4134" s="26"/>
    </row>
    <row r="4135" spans="3:7" x14ac:dyDescent="0.25">
      <c r="C4135" s="24"/>
      <c r="D4135" s="24"/>
      <c r="E4135" s="25"/>
      <c r="F4135" s="23"/>
      <c r="G4135" s="26"/>
    </row>
    <row r="4136" spans="3:7" x14ac:dyDescent="0.25">
      <c r="C4136" s="24"/>
      <c r="D4136" s="24"/>
      <c r="E4136" s="25"/>
      <c r="F4136" s="23"/>
      <c r="G4136" s="26"/>
    </row>
    <row r="4137" spans="3:7" x14ac:dyDescent="0.25">
      <c r="C4137" s="24"/>
      <c r="D4137" s="24"/>
      <c r="E4137" s="25"/>
      <c r="F4137" s="23"/>
      <c r="G4137" s="26"/>
    </row>
    <row r="4138" spans="3:7" x14ac:dyDescent="0.25">
      <c r="C4138" s="24"/>
      <c r="D4138" s="24"/>
      <c r="E4138" s="25"/>
      <c r="F4138" s="23"/>
      <c r="G4138" s="26"/>
    </row>
    <row r="4139" spans="3:7" x14ac:dyDescent="0.25">
      <c r="C4139" s="24"/>
      <c r="D4139" s="24"/>
      <c r="E4139" s="25"/>
      <c r="F4139" s="23"/>
      <c r="G4139" s="26"/>
    </row>
    <row r="4140" spans="3:7" x14ac:dyDescent="0.25">
      <c r="C4140" s="24"/>
      <c r="D4140" s="24"/>
      <c r="E4140" s="25"/>
      <c r="F4140" s="23"/>
      <c r="G4140" s="26"/>
    </row>
    <row r="4141" spans="3:7" x14ac:dyDescent="0.25">
      <c r="C4141" s="24"/>
      <c r="D4141" s="24"/>
      <c r="E4141" s="25"/>
      <c r="F4141" s="23"/>
      <c r="G4141" s="26"/>
    </row>
    <row r="4142" spans="3:7" x14ac:dyDescent="0.25">
      <c r="C4142" s="24"/>
      <c r="D4142" s="24"/>
      <c r="E4142" s="25"/>
      <c r="F4142" s="23"/>
      <c r="G4142" s="26"/>
    </row>
    <row r="4143" spans="3:7" x14ac:dyDescent="0.25">
      <c r="C4143" s="24"/>
      <c r="D4143" s="24"/>
      <c r="E4143" s="25"/>
      <c r="F4143" s="23"/>
      <c r="G4143" s="26"/>
    </row>
    <row r="4144" spans="3:7" x14ac:dyDescent="0.25">
      <c r="C4144" s="24"/>
      <c r="D4144" s="24"/>
      <c r="E4144" s="25"/>
      <c r="F4144" s="23"/>
      <c r="G4144" s="26"/>
    </row>
    <row r="4145" spans="3:7" x14ac:dyDescent="0.25">
      <c r="C4145" s="24"/>
      <c r="D4145" s="24"/>
      <c r="E4145" s="25"/>
      <c r="F4145" s="23"/>
      <c r="G4145" s="26"/>
    </row>
    <row r="4146" spans="3:7" x14ac:dyDescent="0.25">
      <c r="C4146" s="24"/>
      <c r="D4146" s="24"/>
      <c r="E4146" s="25"/>
      <c r="F4146" s="23"/>
      <c r="G4146" s="26"/>
    </row>
    <row r="4147" spans="3:7" x14ac:dyDescent="0.25">
      <c r="C4147" s="24"/>
      <c r="D4147" s="24"/>
      <c r="E4147" s="25"/>
      <c r="F4147" s="23"/>
      <c r="G4147" s="26"/>
    </row>
    <row r="4148" spans="3:7" x14ac:dyDescent="0.25">
      <c r="C4148" s="24"/>
      <c r="D4148" s="24"/>
      <c r="E4148" s="25"/>
      <c r="F4148" s="23"/>
      <c r="G4148" s="26"/>
    </row>
    <row r="4149" spans="3:7" x14ac:dyDescent="0.25">
      <c r="C4149" s="24"/>
      <c r="D4149" s="24"/>
      <c r="E4149" s="25"/>
      <c r="F4149" s="23"/>
      <c r="G4149" s="26"/>
    </row>
    <row r="4150" spans="3:7" x14ac:dyDescent="0.25">
      <c r="C4150" s="24"/>
      <c r="D4150" s="24"/>
      <c r="E4150" s="25"/>
      <c r="F4150" s="23"/>
      <c r="G4150" s="26"/>
    </row>
    <row r="4151" spans="3:7" x14ac:dyDescent="0.25">
      <c r="C4151" s="24"/>
      <c r="D4151" s="24"/>
      <c r="E4151" s="25"/>
      <c r="F4151" s="23"/>
      <c r="G4151" s="26"/>
    </row>
    <row r="4152" spans="3:7" x14ac:dyDescent="0.25">
      <c r="C4152" s="24"/>
      <c r="D4152" s="24"/>
      <c r="E4152" s="25"/>
      <c r="F4152" s="23"/>
      <c r="G4152" s="26"/>
    </row>
    <row r="4153" spans="3:7" x14ac:dyDescent="0.25">
      <c r="C4153" s="24"/>
      <c r="D4153" s="24"/>
      <c r="E4153" s="25"/>
      <c r="F4153" s="23"/>
      <c r="G4153" s="26"/>
    </row>
    <row r="4154" spans="3:7" x14ac:dyDescent="0.25">
      <c r="C4154" s="24"/>
      <c r="D4154" s="24"/>
      <c r="E4154" s="25"/>
      <c r="F4154" s="23"/>
      <c r="G4154" s="26"/>
    </row>
    <row r="4155" spans="3:7" x14ac:dyDescent="0.25">
      <c r="C4155" s="24"/>
      <c r="D4155" s="24"/>
      <c r="E4155" s="25"/>
      <c r="F4155" s="23"/>
      <c r="G4155" s="26"/>
    </row>
    <row r="4156" spans="3:7" x14ac:dyDescent="0.25">
      <c r="C4156" s="24"/>
      <c r="D4156" s="24"/>
      <c r="E4156" s="25"/>
      <c r="F4156" s="23"/>
      <c r="G4156" s="26"/>
    </row>
    <row r="4157" spans="3:7" x14ac:dyDescent="0.25">
      <c r="C4157" s="24"/>
      <c r="D4157" s="24"/>
      <c r="E4157" s="25"/>
      <c r="F4157" s="23"/>
      <c r="G4157" s="26"/>
    </row>
    <row r="4158" spans="3:7" x14ac:dyDescent="0.25">
      <c r="C4158" s="24"/>
      <c r="D4158" s="24"/>
      <c r="E4158" s="25"/>
      <c r="F4158" s="23"/>
      <c r="G4158" s="26"/>
    </row>
    <row r="4159" spans="3:7" x14ac:dyDescent="0.25">
      <c r="C4159" s="24"/>
      <c r="D4159" s="24"/>
      <c r="E4159" s="25"/>
      <c r="F4159" s="23"/>
      <c r="G4159" s="26"/>
    </row>
    <row r="4160" spans="3:7" x14ac:dyDescent="0.25">
      <c r="C4160" s="24"/>
      <c r="D4160" s="24"/>
      <c r="E4160" s="25"/>
      <c r="F4160" s="23"/>
      <c r="G4160" s="26"/>
    </row>
    <row r="4161" spans="3:7" x14ac:dyDescent="0.25">
      <c r="C4161" s="24"/>
      <c r="D4161" s="24"/>
      <c r="E4161" s="25"/>
      <c r="F4161" s="23"/>
      <c r="G4161" s="26"/>
    </row>
    <row r="4162" spans="3:7" x14ac:dyDescent="0.25">
      <c r="C4162" s="24"/>
      <c r="D4162" s="24"/>
      <c r="E4162" s="25"/>
      <c r="F4162" s="23"/>
      <c r="G4162" s="26"/>
    </row>
    <row r="4163" spans="3:7" x14ac:dyDescent="0.25">
      <c r="C4163" s="24"/>
      <c r="D4163" s="24"/>
      <c r="E4163" s="25"/>
      <c r="F4163" s="23"/>
      <c r="G4163" s="26"/>
    </row>
    <row r="4164" spans="3:7" x14ac:dyDescent="0.25">
      <c r="C4164" s="24"/>
      <c r="D4164" s="24"/>
      <c r="E4164" s="25"/>
      <c r="F4164" s="23"/>
      <c r="G4164" s="26"/>
    </row>
    <row r="4165" spans="3:7" x14ac:dyDescent="0.25">
      <c r="C4165" s="24"/>
      <c r="D4165" s="24"/>
      <c r="E4165" s="25"/>
      <c r="F4165" s="23"/>
      <c r="G4165" s="26"/>
    </row>
    <row r="4166" spans="3:7" x14ac:dyDescent="0.25">
      <c r="C4166" s="24"/>
      <c r="D4166" s="24"/>
      <c r="E4166" s="25"/>
      <c r="F4166" s="23"/>
      <c r="G4166" s="26"/>
    </row>
    <row r="4167" spans="3:7" x14ac:dyDescent="0.25">
      <c r="C4167" s="24"/>
      <c r="D4167" s="24"/>
      <c r="E4167" s="25"/>
      <c r="F4167" s="23"/>
      <c r="G4167" s="26"/>
    </row>
    <row r="4168" spans="3:7" x14ac:dyDescent="0.25">
      <c r="C4168" s="24"/>
      <c r="D4168" s="24"/>
      <c r="E4168" s="25"/>
      <c r="F4168" s="23"/>
      <c r="G4168" s="26"/>
    </row>
    <row r="4169" spans="3:7" x14ac:dyDescent="0.25">
      <c r="C4169" s="24"/>
      <c r="D4169" s="24"/>
      <c r="E4169" s="25"/>
      <c r="F4169" s="23"/>
      <c r="G4169" s="26"/>
    </row>
    <row r="4170" spans="3:7" x14ac:dyDescent="0.25">
      <c r="C4170" s="24"/>
      <c r="D4170" s="24"/>
      <c r="E4170" s="25"/>
      <c r="F4170" s="23"/>
      <c r="G4170" s="26"/>
    </row>
    <row r="4171" spans="3:7" x14ac:dyDescent="0.25">
      <c r="C4171" s="24"/>
      <c r="D4171" s="24"/>
      <c r="E4171" s="25"/>
      <c r="F4171" s="23"/>
      <c r="G4171" s="26"/>
    </row>
    <row r="4172" spans="3:7" x14ac:dyDescent="0.25">
      <c r="C4172" s="24"/>
      <c r="D4172" s="24"/>
      <c r="E4172" s="25"/>
      <c r="F4172" s="23"/>
      <c r="G4172" s="26"/>
    </row>
    <row r="4173" spans="3:7" x14ac:dyDescent="0.25">
      <c r="C4173" s="24"/>
      <c r="D4173" s="24"/>
      <c r="E4173" s="25"/>
      <c r="F4173" s="23"/>
      <c r="G4173" s="26"/>
    </row>
    <row r="4174" spans="3:7" x14ac:dyDescent="0.25">
      <c r="C4174" s="24"/>
      <c r="D4174" s="24"/>
      <c r="E4174" s="25"/>
      <c r="F4174" s="23"/>
      <c r="G4174" s="26"/>
    </row>
    <row r="4175" spans="3:7" x14ac:dyDescent="0.25">
      <c r="C4175" s="24"/>
      <c r="D4175" s="24"/>
      <c r="E4175" s="25"/>
      <c r="F4175" s="23"/>
      <c r="G4175" s="26"/>
    </row>
    <row r="4176" spans="3:7" x14ac:dyDescent="0.25">
      <c r="C4176" s="24"/>
      <c r="D4176" s="24"/>
      <c r="E4176" s="25"/>
      <c r="F4176" s="23"/>
      <c r="G4176" s="26"/>
    </row>
    <row r="4177" spans="3:7" x14ac:dyDescent="0.25">
      <c r="C4177" s="24"/>
      <c r="D4177" s="24"/>
      <c r="E4177" s="25"/>
      <c r="F4177" s="23"/>
      <c r="G4177" s="26"/>
    </row>
    <row r="4178" spans="3:7" x14ac:dyDescent="0.25">
      <c r="C4178" s="24"/>
      <c r="D4178" s="24"/>
      <c r="E4178" s="25"/>
      <c r="F4178" s="23"/>
      <c r="G4178" s="26"/>
    </row>
    <row r="4179" spans="3:7" x14ac:dyDescent="0.25">
      <c r="C4179" s="24"/>
      <c r="D4179" s="24"/>
      <c r="E4179" s="25"/>
      <c r="F4179" s="23"/>
      <c r="G4179" s="26"/>
    </row>
    <row r="4180" spans="3:7" x14ac:dyDescent="0.25">
      <c r="C4180" s="24"/>
      <c r="D4180" s="24"/>
      <c r="E4180" s="25"/>
      <c r="F4180" s="23"/>
      <c r="G4180" s="26"/>
    </row>
    <row r="4181" spans="3:7" x14ac:dyDescent="0.25">
      <c r="C4181" s="24"/>
      <c r="D4181" s="24"/>
      <c r="E4181" s="25"/>
      <c r="F4181" s="23"/>
      <c r="G4181" s="26"/>
    </row>
    <row r="4182" spans="3:7" x14ac:dyDescent="0.25">
      <c r="C4182" s="24"/>
      <c r="D4182" s="24"/>
      <c r="E4182" s="25"/>
      <c r="F4182" s="23"/>
      <c r="G4182" s="26"/>
    </row>
    <row r="4183" spans="3:7" x14ac:dyDescent="0.25">
      <c r="C4183" s="24"/>
      <c r="D4183" s="24"/>
      <c r="E4183" s="25"/>
      <c r="F4183" s="23"/>
      <c r="G4183" s="26"/>
    </row>
    <row r="4184" spans="3:7" x14ac:dyDescent="0.25">
      <c r="C4184" s="24"/>
      <c r="D4184" s="24"/>
      <c r="E4184" s="25"/>
      <c r="F4184" s="23"/>
      <c r="G4184" s="26"/>
    </row>
    <row r="4185" spans="3:7" x14ac:dyDescent="0.25">
      <c r="C4185" s="24"/>
      <c r="D4185" s="24"/>
      <c r="E4185" s="25"/>
      <c r="F4185" s="23"/>
      <c r="G4185" s="26"/>
    </row>
    <row r="4186" spans="3:7" x14ac:dyDescent="0.25">
      <c r="C4186" s="24"/>
      <c r="D4186" s="24"/>
      <c r="E4186" s="25"/>
      <c r="F4186" s="23"/>
      <c r="G4186" s="26"/>
    </row>
    <row r="4187" spans="3:7" x14ac:dyDescent="0.25">
      <c r="C4187" s="24"/>
      <c r="D4187" s="24"/>
      <c r="E4187" s="25"/>
      <c r="F4187" s="23"/>
      <c r="G4187" s="26"/>
    </row>
    <row r="4188" spans="3:7" x14ac:dyDescent="0.25">
      <c r="C4188" s="24"/>
      <c r="D4188" s="24"/>
      <c r="E4188" s="25"/>
      <c r="F4188" s="23"/>
      <c r="G4188" s="26"/>
    </row>
    <row r="4189" spans="3:7" x14ac:dyDescent="0.25">
      <c r="C4189" s="24"/>
      <c r="D4189" s="24"/>
      <c r="E4189" s="25"/>
      <c r="F4189" s="23"/>
      <c r="G4189" s="26"/>
    </row>
    <row r="4190" spans="3:7" x14ac:dyDescent="0.25">
      <c r="C4190" s="24"/>
      <c r="D4190" s="24"/>
      <c r="E4190" s="25"/>
      <c r="F4190" s="23"/>
      <c r="G4190" s="26"/>
    </row>
    <row r="4191" spans="3:7" x14ac:dyDescent="0.25">
      <c r="C4191" s="24"/>
      <c r="D4191" s="24"/>
      <c r="E4191" s="25"/>
      <c r="F4191" s="23"/>
      <c r="G4191" s="26"/>
    </row>
    <row r="4192" spans="3:7" x14ac:dyDescent="0.25">
      <c r="C4192" s="24"/>
      <c r="D4192" s="24"/>
      <c r="E4192" s="25"/>
      <c r="F4192" s="23"/>
      <c r="G4192" s="26"/>
    </row>
    <row r="4193" spans="3:7" x14ac:dyDescent="0.25">
      <c r="C4193" s="24"/>
      <c r="D4193" s="24"/>
      <c r="E4193" s="25"/>
      <c r="F4193" s="23"/>
      <c r="G4193" s="26"/>
    </row>
    <row r="4194" spans="3:7" x14ac:dyDescent="0.25">
      <c r="C4194" s="24"/>
      <c r="D4194" s="24"/>
      <c r="E4194" s="25"/>
      <c r="F4194" s="23"/>
      <c r="G4194" s="26"/>
    </row>
    <row r="4195" spans="3:7" x14ac:dyDescent="0.25">
      <c r="C4195" s="24"/>
      <c r="D4195" s="24"/>
      <c r="E4195" s="25"/>
      <c r="F4195" s="23"/>
      <c r="G4195" s="26"/>
    </row>
    <row r="4196" spans="3:7" x14ac:dyDescent="0.25">
      <c r="C4196" s="24"/>
      <c r="D4196" s="24"/>
      <c r="E4196" s="25"/>
      <c r="F4196" s="23"/>
      <c r="G4196" s="26"/>
    </row>
    <row r="4197" spans="3:7" x14ac:dyDescent="0.25">
      <c r="C4197" s="24"/>
      <c r="D4197" s="24"/>
      <c r="E4197" s="25"/>
      <c r="F4197" s="23"/>
      <c r="G4197" s="26"/>
    </row>
    <row r="4198" spans="3:7" x14ac:dyDescent="0.25">
      <c r="C4198" s="24"/>
      <c r="D4198" s="24"/>
      <c r="E4198" s="25"/>
      <c r="F4198" s="23"/>
      <c r="G4198" s="26"/>
    </row>
    <row r="4199" spans="3:7" x14ac:dyDescent="0.25">
      <c r="C4199" s="24"/>
      <c r="D4199" s="24"/>
      <c r="E4199" s="25"/>
      <c r="F4199" s="23"/>
      <c r="G4199" s="26"/>
    </row>
    <row r="4200" spans="3:7" x14ac:dyDescent="0.25">
      <c r="C4200" s="24"/>
      <c r="D4200" s="24"/>
      <c r="E4200" s="25"/>
      <c r="F4200" s="23"/>
      <c r="G4200" s="26"/>
    </row>
    <row r="4201" spans="3:7" x14ac:dyDescent="0.25">
      <c r="C4201" s="24"/>
      <c r="D4201" s="24"/>
      <c r="E4201" s="25"/>
      <c r="F4201" s="23"/>
      <c r="G4201" s="26"/>
    </row>
    <row r="4202" spans="3:7" x14ac:dyDescent="0.25">
      <c r="C4202" s="24"/>
      <c r="D4202" s="24"/>
      <c r="E4202" s="25"/>
      <c r="F4202" s="23"/>
      <c r="G4202" s="26"/>
    </row>
    <row r="4203" spans="3:7" x14ac:dyDescent="0.25">
      <c r="C4203" s="24"/>
      <c r="D4203" s="24"/>
      <c r="E4203" s="25"/>
      <c r="F4203" s="23"/>
      <c r="G4203" s="26"/>
    </row>
    <row r="4204" spans="3:7" x14ac:dyDescent="0.25">
      <c r="C4204" s="24"/>
      <c r="D4204" s="24"/>
      <c r="E4204" s="25"/>
      <c r="F4204" s="23"/>
      <c r="G4204" s="26"/>
    </row>
    <row r="4205" spans="3:7" x14ac:dyDescent="0.25">
      <c r="C4205" s="24"/>
      <c r="D4205" s="24"/>
      <c r="E4205" s="25"/>
      <c r="F4205" s="23"/>
      <c r="G4205" s="26"/>
    </row>
    <row r="4206" spans="3:7" x14ac:dyDescent="0.25">
      <c r="C4206" s="24"/>
      <c r="D4206" s="24"/>
      <c r="E4206" s="25"/>
      <c r="F4206" s="23"/>
      <c r="G4206" s="26"/>
    </row>
    <row r="4207" spans="3:7" x14ac:dyDescent="0.25">
      <c r="C4207" s="24"/>
      <c r="D4207" s="24"/>
      <c r="E4207" s="25"/>
      <c r="F4207" s="23"/>
      <c r="G4207" s="26"/>
    </row>
    <row r="4208" spans="3:7" x14ac:dyDescent="0.25">
      <c r="C4208" s="24"/>
      <c r="D4208" s="24"/>
      <c r="E4208" s="25"/>
      <c r="F4208" s="23"/>
      <c r="G4208" s="26"/>
    </row>
    <row r="4209" spans="3:7" x14ac:dyDescent="0.25">
      <c r="C4209" s="24"/>
      <c r="D4209" s="24"/>
      <c r="E4209" s="25"/>
      <c r="F4209" s="23"/>
      <c r="G4209" s="26"/>
    </row>
    <row r="4210" spans="3:7" x14ac:dyDescent="0.25">
      <c r="C4210" s="24"/>
      <c r="D4210" s="24"/>
      <c r="E4210" s="25"/>
      <c r="F4210" s="23"/>
      <c r="G4210" s="26"/>
    </row>
    <row r="4211" spans="3:7" x14ac:dyDescent="0.25">
      <c r="C4211" s="24"/>
      <c r="D4211" s="24"/>
      <c r="E4211" s="25"/>
      <c r="F4211" s="23"/>
      <c r="G4211" s="26"/>
    </row>
    <row r="4212" spans="3:7" x14ac:dyDescent="0.25">
      <c r="C4212" s="24"/>
      <c r="D4212" s="24"/>
      <c r="E4212" s="25"/>
      <c r="F4212" s="23"/>
      <c r="G4212" s="26"/>
    </row>
    <row r="4213" spans="3:7" x14ac:dyDescent="0.25">
      <c r="C4213" s="24"/>
      <c r="D4213" s="24"/>
      <c r="E4213" s="25"/>
      <c r="F4213" s="23"/>
      <c r="G4213" s="26"/>
    </row>
    <row r="4214" spans="3:7" x14ac:dyDescent="0.25">
      <c r="C4214" s="24"/>
      <c r="D4214" s="24"/>
      <c r="E4214" s="25"/>
      <c r="F4214" s="23"/>
      <c r="G4214" s="26"/>
    </row>
    <row r="4215" spans="3:7" x14ac:dyDescent="0.25">
      <c r="C4215" s="24"/>
      <c r="D4215" s="24"/>
      <c r="E4215" s="25"/>
      <c r="F4215" s="23"/>
      <c r="G4215" s="26"/>
    </row>
    <row r="4216" spans="3:7" x14ac:dyDescent="0.25">
      <c r="C4216" s="24"/>
      <c r="D4216" s="24"/>
      <c r="E4216" s="25"/>
      <c r="F4216" s="23"/>
      <c r="G4216" s="26"/>
    </row>
    <row r="4217" spans="3:7" x14ac:dyDescent="0.25">
      <c r="C4217" s="24"/>
      <c r="D4217" s="24"/>
      <c r="E4217" s="25"/>
      <c r="F4217" s="23"/>
      <c r="G4217" s="26"/>
    </row>
    <row r="4218" spans="3:7" x14ac:dyDescent="0.25">
      <c r="C4218" s="24"/>
      <c r="D4218" s="24"/>
      <c r="E4218" s="25"/>
      <c r="F4218" s="23"/>
      <c r="G4218" s="26"/>
    </row>
    <row r="4219" spans="3:7" x14ac:dyDescent="0.25">
      <c r="C4219" s="24"/>
      <c r="D4219" s="24"/>
      <c r="E4219" s="25"/>
      <c r="F4219" s="23"/>
      <c r="G4219" s="26"/>
    </row>
    <row r="4220" spans="3:7" x14ac:dyDescent="0.25">
      <c r="C4220" s="24"/>
      <c r="D4220" s="24"/>
      <c r="E4220" s="25"/>
      <c r="F4220" s="23"/>
      <c r="G4220" s="26"/>
    </row>
    <row r="4221" spans="3:7" x14ac:dyDescent="0.25">
      <c r="C4221" s="24"/>
      <c r="D4221" s="24"/>
      <c r="E4221" s="25"/>
      <c r="F4221" s="23"/>
      <c r="G4221" s="26"/>
    </row>
    <row r="4222" spans="3:7" x14ac:dyDescent="0.25">
      <c r="C4222" s="24"/>
      <c r="D4222" s="24"/>
      <c r="E4222" s="25"/>
      <c r="F4222" s="23"/>
      <c r="G4222" s="26"/>
    </row>
    <row r="4223" spans="3:7" x14ac:dyDescent="0.25">
      <c r="C4223" s="24"/>
      <c r="D4223" s="24"/>
      <c r="E4223" s="25"/>
      <c r="F4223" s="23"/>
      <c r="G4223" s="26"/>
    </row>
    <row r="4224" spans="3:7" x14ac:dyDescent="0.25">
      <c r="C4224" s="24"/>
      <c r="D4224" s="24"/>
      <c r="E4224" s="25"/>
      <c r="F4224" s="23"/>
      <c r="G4224" s="26"/>
    </row>
    <row r="4225" spans="3:7" x14ac:dyDescent="0.25">
      <c r="C4225" s="24"/>
      <c r="D4225" s="24"/>
      <c r="E4225" s="25"/>
      <c r="F4225" s="23"/>
      <c r="G4225" s="26"/>
    </row>
    <row r="4226" spans="3:7" x14ac:dyDescent="0.25">
      <c r="C4226" s="24"/>
      <c r="D4226" s="24"/>
      <c r="E4226" s="25"/>
      <c r="F4226" s="23"/>
      <c r="G4226" s="26"/>
    </row>
    <row r="4227" spans="3:7" x14ac:dyDescent="0.25">
      <c r="C4227" s="24"/>
      <c r="D4227" s="24"/>
      <c r="E4227" s="25"/>
      <c r="F4227" s="23"/>
      <c r="G4227" s="26"/>
    </row>
    <row r="4228" spans="3:7" x14ac:dyDescent="0.25">
      <c r="C4228" s="24"/>
      <c r="D4228" s="24"/>
      <c r="E4228" s="25"/>
      <c r="F4228" s="23"/>
      <c r="G4228" s="26"/>
    </row>
    <row r="4229" spans="3:7" x14ac:dyDescent="0.25">
      <c r="C4229" s="24"/>
      <c r="D4229" s="24"/>
      <c r="E4229" s="25"/>
      <c r="F4229" s="23"/>
      <c r="G4229" s="26"/>
    </row>
    <row r="4230" spans="3:7" x14ac:dyDescent="0.25">
      <c r="C4230" s="24"/>
      <c r="D4230" s="24"/>
      <c r="E4230" s="25"/>
      <c r="F4230" s="23"/>
      <c r="G4230" s="26"/>
    </row>
    <row r="4231" spans="3:7" x14ac:dyDescent="0.25">
      <c r="C4231" s="24"/>
      <c r="D4231" s="24"/>
      <c r="E4231" s="25"/>
      <c r="F4231" s="23"/>
      <c r="G4231" s="26"/>
    </row>
    <row r="4232" spans="3:7" x14ac:dyDescent="0.25">
      <c r="C4232" s="24"/>
      <c r="D4232" s="24"/>
      <c r="E4232" s="25"/>
      <c r="F4232" s="23"/>
      <c r="G4232" s="26"/>
    </row>
    <row r="4233" spans="3:7" x14ac:dyDescent="0.25">
      <c r="C4233" s="24"/>
      <c r="D4233" s="24"/>
      <c r="E4233" s="25"/>
      <c r="F4233" s="23"/>
      <c r="G4233" s="26"/>
    </row>
    <row r="4234" spans="3:7" x14ac:dyDescent="0.25">
      <c r="C4234" s="24"/>
      <c r="D4234" s="24"/>
      <c r="E4234" s="25"/>
      <c r="F4234" s="23"/>
      <c r="G4234" s="26"/>
    </row>
    <row r="4235" spans="3:7" x14ac:dyDescent="0.25">
      <c r="C4235" s="24"/>
      <c r="D4235" s="24"/>
      <c r="E4235" s="25"/>
      <c r="F4235" s="23"/>
      <c r="G4235" s="26"/>
    </row>
    <row r="4236" spans="3:7" x14ac:dyDescent="0.25">
      <c r="C4236" s="24"/>
      <c r="D4236" s="24"/>
      <c r="E4236" s="25"/>
      <c r="F4236" s="23"/>
      <c r="G4236" s="26"/>
    </row>
    <row r="4237" spans="3:7" x14ac:dyDescent="0.25">
      <c r="C4237" s="24"/>
      <c r="D4237" s="24"/>
      <c r="E4237" s="25"/>
      <c r="F4237" s="23"/>
      <c r="G4237" s="26"/>
    </row>
    <row r="4238" spans="3:7" x14ac:dyDescent="0.25">
      <c r="C4238" s="24"/>
      <c r="D4238" s="24"/>
      <c r="E4238" s="25"/>
      <c r="F4238" s="23"/>
      <c r="G4238" s="26"/>
    </row>
    <row r="4239" spans="3:7" x14ac:dyDescent="0.25">
      <c r="C4239" s="24"/>
      <c r="D4239" s="24"/>
      <c r="E4239" s="25"/>
      <c r="F4239" s="23"/>
      <c r="G4239" s="26"/>
    </row>
    <row r="4240" spans="3:7" x14ac:dyDescent="0.25">
      <c r="C4240" s="24"/>
      <c r="D4240" s="24"/>
      <c r="E4240" s="25"/>
      <c r="F4240" s="23"/>
      <c r="G4240" s="26"/>
    </row>
    <row r="4241" spans="3:7" x14ac:dyDescent="0.25">
      <c r="C4241" s="24"/>
      <c r="D4241" s="24"/>
      <c r="E4241" s="25"/>
      <c r="F4241" s="23"/>
      <c r="G4241" s="26"/>
    </row>
    <row r="4242" spans="3:7" x14ac:dyDescent="0.25">
      <c r="C4242" s="24"/>
      <c r="D4242" s="24"/>
      <c r="E4242" s="25"/>
      <c r="F4242" s="23"/>
      <c r="G4242" s="26"/>
    </row>
    <row r="4243" spans="3:7" x14ac:dyDescent="0.25">
      <c r="C4243" s="24"/>
      <c r="D4243" s="24"/>
      <c r="E4243" s="25"/>
      <c r="F4243" s="23"/>
      <c r="G4243" s="26"/>
    </row>
    <row r="4244" spans="3:7" x14ac:dyDescent="0.25">
      <c r="C4244" s="24"/>
      <c r="D4244" s="24"/>
      <c r="E4244" s="25"/>
      <c r="F4244" s="23"/>
      <c r="G4244" s="26"/>
    </row>
    <row r="4245" spans="3:7" x14ac:dyDescent="0.25">
      <c r="C4245" s="24"/>
      <c r="D4245" s="24"/>
      <c r="E4245" s="25"/>
      <c r="F4245" s="23"/>
      <c r="G4245" s="26"/>
    </row>
    <row r="4246" spans="3:7" x14ac:dyDescent="0.25">
      <c r="C4246" s="24"/>
      <c r="D4246" s="24"/>
      <c r="E4246" s="25"/>
      <c r="F4246" s="23"/>
      <c r="G4246" s="26"/>
    </row>
    <row r="4247" spans="3:7" x14ac:dyDescent="0.25">
      <c r="C4247" s="24"/>
      <c r="D4247" s="24"/>
      <c r="E4247" s="25"/>
      <c r="F4247" s="23"/>
      <c r="G4247" s="26"/>
    </row>
    <row r="4248" spans="3:7" x14ac:dyDescent="0.25">
      <c r="C4248" s="24"/>
      <c r="D4248" s="24"/>
      <c r="E4248" s="25"/>
      <c r="F4248" s="23"/>
      <c r="G4248" s="26"/>
    </row>
    <row r="4249" spans="3:7" x14ac:dyDescent="0.25">
      <c r="C4249" s="24"/>
      <c r="D4249" s="24"/>
      <c r="E4249" s="25"/>
      <c r="F4249" s="23"/>
      <c r="G4249" s="26"/>
    </row>
    <row r="4250" spans="3:7" x14ac:dyDescent="0.25">
      <c r="C4250" s="24"/>
      <c r="D4250" s="24"/>
      <c r="E4250" s="25"/>
      <c r="F4250" s="23"/>
      <c r="G4250" s="26"/>
    </row>
    <row r="4251" spans="3:7" x14ac:dyDescent="0.25">
      <c r="C4251" s="24"/>
      <c r="D4251" s="24"/>
      <c r="E4251" s="25"/>
      <c r="F4251" s="23"/>
      <c r="G4251" s="26"/>
    </row>
    <row r="4252" spans="3:7" x14ac:dyDescent="0.25">
      <c r="C4252" s="24"/>
      <c r="D4252" s="24"/>
      <c r="E4252" s="25"/>
      <c r="F4252" s="23"/>
      <c r="G4252" s="26"/>
    </row>
    <row r="4253" spans="3:7" x14ac:dyDescent="0.25">
      <c r="C4253" s="24"/>
      <c r="D4253" s="24"/>
      <c r="E4253" s="25"/>
      <c r="F4253" s="23"/>
      <c r="G4253" s="26"/>
    </row>
    <row r="4254" spans="3:7" x14ac:dyDescent="0.25">
      <c r="C4254" s="24"/>
      <c r="D4254" s="24"/>
      <c r="E4254" s="25"/>
      <c r="F4254" s="23"/>
      <c r="G4254" s="26"/>
    </row>
    <row r="4255" spans="3:7" x14ac:dyDescent="0.25">
      <c r="C4255" s="24"/>
      <c r="D4255" s="24"/>
      <c r="E4255" s="25"/>
      <c r="F4255" s="23"/>
      <c r="G4255" s="26"/>
    </row>
    <row r="4256" spans="3:7" x14ac:dyDescent="0.25">
      <c r="C4256" s="24"/>
      <c r="D4256" s="24"/>
      <c r="E4256" s="25"/>
      <c r="F4256" s="23"/>
      <c r="G4256" s="26"/>
    </row>
    <row r="4257" spans="3:7" x14ac:dyDescent="0.25">
      <c r="C4257" s="24"/>
      <c r="D4257" s="24"/>
      <c r="E4257" s="25"/>
      <c r="F4257" s="23"/>
      <c r="G4257" s="26"/>
    </row>
    <row r="4258" spans="3:7" x14ac:dyDescent="0.25">
      <c r="C4258" s="24"/>
      <c r="D4258" s="24"/>
      <c r="E4258" s="25"/>
      <c r="F4258" s="23"/>
      <c r="G4258" s="26"/>
    </row>
    <row r="4259" spans="3:7" x14ac:dyDescent="0.25">
      <c r="C4259" s="24"/>
      <c r="D4259" s="24"/>
      <c r="E4259" s="25"/>
      <c r="F4259" s="23"/>
      <c r="G4259" s="26"/>
    </row>
    <row r="4260" spans="3:7" x14ac:dyDescent="0.25">
      <c r="C4260" s="24"/>
      <c r="D4260" s="24"/>
      <c r="E4260" s="25"/>
      <c r="F4260" s="23"/>
      <c r="G4260" s="26"/>
    </row>
    <row r="4261" spans="3:7" x14ac:dyDescent="0.25">
      <c r="C4261" s="24"/>
      <c r="D4261" s="24"/>
      <c r="E4261" s="25"/>
      <c r="F4261" s="23"/>
      <c r="G4261" s="26"/>
    </row>
    <row r="4262" spans="3:7" x14ac:dyDescent="0.25">
      <c r="C4262" s="24"/>
      <c r="D4262" s="24"/>
      <c r="E4262" s="25"/>
      <c r="F4262" s="23"/>
      <c r="G4262" s="26"/>
    </row>
    <row r="4263" spans="3:7" x14ac:dyDescent="0.25">
      <c r="C4263" s="24"/>
      <c r="D4263" s="24"/>
      <c r="E4263" s="25"/>
      <c r="F4263" s="23"/>
      <c r="G4263" s="26"/>
    </row>
    <row r="4264" spans="3:7" x14ac:dyDescent="0.25">
      <c r="C4264" s="24"/>
      <c r="D4264" s="24"/>
      <c r="E4264" s="25"/>
      <c r="F4264" s="23"/>
      <c r="G4264" s="26"/>
    </row>
    <row r="4265" spans="3:7" x14ac:dyDescent="0.25">
      <c r="C4265" s="24"/>
      <c r="D4265" s="24"/>
      <c r="E4265" s="25"/>
      <c r="F4265" s="23"/>
      <c r="G4265" s="26"/>
    </row>
    <row r="4266" spans="3:7" x14ac:dyDescent="0.25">
      <c r="C4266" s="24"/>
      <c r="D4266" s="24"/>
      <c r="E4266" s="25"/>
      <c r="F4266" s="23"/>
      <c r="G4266" s="26"/>
    </row>
    <row r="4267" spans="3:7" x14ac:dyDescent="0.25">
      <c r="C4267" s="24"/>
      <c r="D4267" s="24"/>
      <c r="E4267" s="25"/>
      <c r="F4267" s="23"/>
      <c r="G4267" s="26"/>
    </row>
    <row r="4268" spans="3:7" x14ac:dyDescent="0.25">
      <c r="C4268" s="24"/>
      <c r="D4268" s="24"/>
      <c r="E4268" s="25"/>
      <c r="F4268" s="23"/>
      <c r="G4268" s="26"/>
    </row>
    <row r="4269" spans="3:7" x14ac:dyDescent="0.25">
      <c r="C4269" s="24"/>
      <c r="D4269" s="24"/>
      <c r="E4269" s="25"/>
      <c r="F4269" s="23"/>
      <c r="G4269" s="26"/>
    </row>
    <row r="4270" spans="3:7" x14ac:dyDescent="0.25">
      <c r="C4270" s="24"/>
      <c r="D4270" s="24"/>
      <c r="E4270" s="25"/>
      <c r="F4270" s="23"/>
      <c r="G4270" s="26"/>
    </row>
    <row r="4271" spans="3:7" x14ac:dyDescent="0.25">
      <c r="C4271" s="24"/>
      <c r="D4271" s="24"/>
      <c r="E4271" s="25"/>
      <c r="F4271" s="23"/>
      <c r="G4271" s="26"/>
    </row>
    <row r="4272" spans="3:7" x14ac:dyDescent="0.25">
      <c r="C4272" s="24"/>
      <c r="D4272" s="24"/>
      <c r="E4272" s="25"/>
      <c r="F4272" s="23"/>
      <c r="G4272" s="26"/>
    </row>
    <row r="4273" spans="3:7" x14ac:dyDescent="0.25">
      <c r="C4273" s="24"/>
      <c r="D4273" s="24"/>
      <c r="E4273" s="25"/>
      <c r="F4273" s="23"/>
      <c r="G4273" s="26"/>
    </row>
    <row r="4274" spans="3:7" x14ac:dyDescent="0.25">
      <c r="C4274" s="24"/>
      <c r="D4274" s="24"/>
      <c r="E4274" s="25"/>
      <c r="F4274" s="23"/>
      <c r="G4274" s="26"/>
    </row>
    <row r="4275" spans="3:7" x14ac:dyDescent="0.25">
      <c r="C4275" s="24"/>
      <c r="D4275" s="24"/>
      <c r="E4275" s="25"/>
      <c r="F4275" s="23"/>
      <c r="G4275" s="26"/>
    </row>
    <row r="4276" spans="3:7" x14ac:dyDescent="0.25">
      <c r="C4276" s="24"/>
      <c r="D4276" s="24"/>
      <c r="E4276" s="25"/>
      <c r="F4276" s="23"/>
      <c r="G4276" s="26"/>
    </row>
    <row r="4277" spans="3:7" x14ac:dyDescent="0.25">
      <c r="C4277" s="24"/>
      <c r="D4277" s="24"/>
      <c r="E4277" s="25"/>
      <c r="F4277" s="23"/>
      <c r="G4277" s="26"/>
    </row>
    <row r="4278" spans="3:7" x14ac:dyDescent="0.25">
      <c r="C4278" s="24"/>
      <c r="D4278" s="24"/>
      <c r="E4278" s="25"/>
      <c r="F4278" s="23"/>
      <c r="G4278" s="26"/>
    </row>
    <row r="4279" spans="3:7" x14ac:dyDescent="0.25">
      <c r="C4279" s="24"/>
      <c r="D4279" s="24"/>
      <c r="E4279" s="25"/>
      <c r="F4279" s="23"/>
      <c r="G4279" s="26"/>
    </row>
    <row r="4280" spans="3:7" x14ac:dyDescent="0.25">
      <c r="C4280" s="24"/>
      <c r="D4280" s="24"/>
      <c r="E4280" s="25"/>
      <c r="F4280" s="23"/>
      <c r="G4280" s="26"/>
    </row>
    <row r="4281" spans="3:7" x14ac:dyDescent="0.25">
      <c r="C4281" s="24"/>
      <c r="D4281" s="24"/>
      <c r="E4281" s="25"/>
      <c r="F4281" s="23"/>
      <c r="G4281" s="26"/>
    </row>
    <row r="4282" spans="3:7" x14ac:dyDescent="0.25">
      <c r="C4282" s="24"/>
      <c r="D4282" s="24"/>
      <c r="E4282" s="25"/>
      <c r="F4282" s="23"/>
      <c r="G4282" s="26"/>
    </row>
    <row r="4283" spans="3:7" x14ac:dyDescent="0.25">
      <c r="C4283" s="24"/>
      <c r="D4283" s="24"/>
      <c r="E4283" s="25"/>
      <c r="F4283" s="23"/>
      <c r="G4283" s="26"/>
    </row>
    <row r="4284" spans="3:7" x14ac:dyDescent="0.25">
      <c r="C4284" s="24"/>
      <c r="D4284" s="24"/>
      <c r="E4284" s="25"/>
      <c r="F4284" s="23"/>
      <c r="G4284" s="26"/>
    </row>
    <row r="4285" spans="3:7" x14ac:dyDescent="0.25">
      <c r="C4285" s="24"/>
      <c r="D4285" s="24"/>
      <c r="E4285" s="25"/>
      <c r="F4285" s="23"/>
      <c r="G4285" s="26"/>
    </row>
    <row r="4286" spans="3:7" x14ac:dyDescent="0.25">
      <c r="C4286" s="24"/>
      <c r="D4286" s="24"/>
      <c r="E4286" s="25"/>
      <c r="F4286" s="23"/>
      <c r="G4286" s="26"/>
    </row>
    <row r="4287" spans="3:7" x14ac:dyDescent="0.25">
      <c r="C4287" s="24"/>
      <c r="D4287" s="24"/>
      <c r="E4287" s="25"/>
      <c r="F4287" s="23"/>
      <c r="G4287" s="26"/>
    </row>
    <row r="4288" spans="3:7" x14ac:dyDescent="0.25">
      <c r="C4288" s="24"/>
      <c r="D4288" s="24"/>
      <c r="E4288" s="25"/>
      <c r="F4288" s="23"/>
      <c r="G4288" s="26"/>
    </row>
    <row r="4289" spans="3:7" x14ac:dyDescent="0.25">
      <c r="C4289" s="24"/>
      <c r="D4289" s="24"/>
      <c r="E4289" s="25"/>
      <c r="F4289" s="23"/>
      <c r="G4289" s="26"/>
    </row>
    <row r="4290" spans="3:7" x14ac:dyDescent="0.25">
      <c r="C4290" s="24"/>
      <c r="D4290" s="24"/>
      <c r="E4290" s="25"/>
      <c r="F4290" s="23"/>
      <c r="G4290" s="26"/>
    </row>
    <row r="4291" spans="3:7" x14ac:dyDescent="0.25">
      <c r="C4291" s="24"/>
      <c r="D4291" s="24"/>
      <c r="E4291" s="25"/>
      <c r="F4291" s="23"/>
      <c r="G4291" s="26"/>
    </row>
    <row r="4292" spans="3:7" x14ac:dyDescent="0.25">
      <c r="C4292" s="24"/>
      <c r="D4292" s="24"/>
      <c r="E4292" s="25"/>
      <c r="F4292" s="23"/>
      <c r="G4292" s="26"/>
    </row>
    <row r="4293" spans="3:7" x14ac:dyDescent="0.25">
      <c r="C4293" s="24"/>
      <c r="D4293" s="24"/>
      <c r="E4293" s="25"/>
      <c r="F4293" s="23"/>
      <c r="G4293" s="26"/>
    </row>
    <row r="4294" spans="3:7" x14ac:dyDescent="0.25">
      <c r="C4294" s="24"/>
      <c r="D4294" s="24"/>
      <c r="E4294" s="25"/>
      <c r="F4294" s="23"/>
      <c r="G4294" s="26"/>
    </row>
    <row r="4295" spans="3:7" x14ac:dyDescent="0.25">
      <c r="C4295" s="24"/>
      <c r="D4295" s="24"/>
      <c r="E4295" s="25"/>
      <c r="F4295" s="23"/>
      <c r="G4295" s="26"/>
    </row>
    <row r="4296" spans="3:7" x14ac:dyDescent="0.25">
      <c r="C4296" s="24"/>
      <c r="D4296" s="24"/>
      <c r="E4296" s="25"/>
      <c r="F4296" s="23"/>
      <c r="G4296" s="26"/>
    </row>
    <row r="4297" spans="3:7" x14ac:dyDescent="0.25">
      <c r="C4297" s="24"/>
      <c r="D4297" s="24"/>
      <c r="E4297" s="25"/>
      <c r="F4297" s="23"/>
      <c r="G4297" s="26"/>
    </row>
    <row r="4298" spans="3:7" x14ac:dyDescent="0.25">
      <c r="C4298" s="24"/>
      <c r="D4298" s="24"/>
      <c r="E4298" s="25"/>
      <c r="F4298" s="23"/>
      <c r="G4298" s="26"/>
    </row>
    <row r="4299" spans="3:7" x14ac:dyDescent="0.25">
      <c r="C4299" s="24"/>
      <c r="D4299" s="24"/>
      <c r="E4299" s="25"/>
      <c r="F4299" s="23"/>
      <c r="G4299" s="26"/>
    </row>
    <row r="4300" spans="3:7" x14ac:dyDescent="0.25">
      <c r="C4300" s="24"/>
      <c r="D4300" s="24"/>
      <c r="E4300" s="25"/>
      <c r="F4300" s="23"/>
      <c r="G4300" s="26"/>
    </row>
    <row r="4301" spans="3:7" x14ac:dyDescent="0.25">
      <c r="C4301" s="24"/>
      <c r="D4301" s="24"/>
      <c r="E4301" s="25"/>
      <c r="F4301" s="23"/>
      <c r="G4301" s="26"/>
    </row>
    <row r="4302" spans="3:7" x14ac:dyDescent="0.25">
      <c r="C4302" s="24"/>
      <c r="D4302" s="24"/>
      <c r="E4302" s="25"/>
      <c r="F4302" s="23"/>
      <c r="G4302" s="26"/>
    </row>
    <row r="4303" spans="3:7" x14ac:dyDescent="0.25">
      <c r="C4303" s="24"/>
      <c r="D4303" s="24"/>
      <c r="E4303" s="25"/>
      <c r="F4303" s="23"/>
      <c r="G4303" s="26"/>
    </row>
    <row r="4304" spans="3:7" x14ac:dyDescent="0.25">
      <c r="C4304" s="24"/>
      <c r="D4304" s="24"/>
      <c r="E4304" s="25"/>
      <c r="F4304" s="23"/>
      <c r="G4304" s="26"/>
    </row>
    <row r="4305" spans="3:7" x14ac:dyDescent="0.25">
      <c r="C4305" s="24"/>
      <c r="D4305" s="24"/>
      <c r="E4305" s="25"/>
      <c r="F4305" s="23"/>
      <c r="G4305" s="26"/>
    </row>
    <row r="4306" spans="3:7" x14ac:dyDescent="0.25">
      <c r="C4306" s="24"/>
      <c r="D4306" s="24"/>
      <c r="E4306" s="25"/>
      <c r="F4306" s="23"/>
      <c r="G4306" s="26"/>
    </row>
    <row r="4307" spans="3:7" x14ac:dyDescent="0.25">
      <c r="C4307" s="24"/>
      <c r="D4307" s="24"/>
      <c r="E4307" s="25"/>
      <c r="F4307" s="23"/>
      <c r="G4307" s="26"/>
    </row>
    <row r="4308" spans="3:7" x14ac:dyDescent="0.25">
      <c r="C4308" s="24"/>
      <c r="D4308" s="24"/>
      <c r="E4308" s="25"/>
      <c r="F4308" s="23"/>
      <c r="G4308" s="26"/>
    </row>
    <row r="4309" spans="3:7" x14ac:dyDescent="0.25">
      <c r="C4309" s="24"/>
      <c r="D4309" s="24"/>
      <c r="E4309" s="25"/>
      <c r="F4309" s="23"/>
      <c r="G4309" s="26"/>
    </row>
    <row r="4310" spans="3:7" x14ac:dyDescent="0.25">
      <c r="C4310" s="24"/>
      <c r="D4310" s="24"/>
      <c r="E4310" s="25"/>
      <c r="F4310" s="23"/>
      <c r="G4310" s="26"/>
    </row>
    <row r="4311" spans="3:7" x14ac:dyDescent="0.25">
      <c r="C4311" s="24"/>
      <c r="D4311" s="24"/>
      <c r="E4311" s="25"/>
      <c r="F4311" s="23"/>
      <c r="G4311" s="26"/>
    </row>
    <row r="4312" spans="3:7" x14ac:dyDescent="0.25">
      <c r="C4312" s="24"/>
      <c r="D4312" s="24"/>
      <c r="E4312" s="25"/>
      <c r="F4312" s="23"/>
      <c r="G4312" s="26"/>
    </row>
    <row r="4313" spans="3:7" x14ac:dyDescent="0.25">
      <c r="C4313" s="24"/>
      <c r="D4313" s="24"/>
      <c r="E4313" s="25"/>
      <c r="F4313" s="23"/>
      <c r="G4313" s="26"/>
    </row>
    <row r="4314" spans="3:7" x14ac:dyDescent="0.25">
      <c r="C4314" s="24"/>
      <c r="D4314" s="24"/>
      <c r="E4314" s="25"/>
      <c r="F4314" s="23"/>
      <c r="G4314" s="26"/>
    </row>
    <row r="4315" spans="3:7" x14ac:dyDescent="0.25">
      <c r="C4315" s="24"/>
      <c r="D4315" s="24"/>
      <c r="E4315" s="25"/>
      <c r="F4315" s="23"/>
      <c r="G4315" s="26"/>
    </row>
    <row r="4316" spans="3:7" x14ac:dyDescent="0.25">
      <c r="C4316" s="24"/>
      <c r="D4316" s="24"/>
      <c r="E4316" s="25"/>
      <c r="F4316" s="23"/>
      <c r="G4316" s="26"/>
    </row>
    <row r="4317" spans="3:7" x14ac:dyDescent="0.25">
      <c r="C4317" s="24"/>
      <c r="D4317" s="24"/>
      <c r="E4317" s="25"/>
      <c r="F4317" s="23"/>
      <c r="G4317" s="26"/>
    </row>
    <row r="4318" spans="3:7" x14ac:dyDescent="0.25">
      <c r="C4318" s="24"/>
      <c r="D4318" s="24"/>
      <c r="E4318" s="25"/>
      <c r="F4318" s="23"/>
      <c r="G4318" s="26"/>
    </row>
    <row r="4319" spans="3:7" x14ac:dyDescent="0.25">
      <c r="C4319" s="24"/>
      <c r="D4319" s="24"/>
      <c r="E4319" s="25"/>
      <c r="F4319" s="23"/>
      <c r="G4319" s="26"/>
    </row>
    <row r="4320" spans="3:7" x14ac:dyDescent="0.25">
      <c r="C4320" s="24"/>
      <c r="D4320" s="24"/>
      <c r="E4320" s="25"/>
      <c r="F4320" s="23"/>
      <c r="G4320" s="26"/>
    </row>
    <row r="4321" spans="3:7" x14ac:dyDescent="0.25">
      <c r="C4321" s="24"/>
      <c r="D4321" s="24"/>
      <c r="E4321" s="25"/>
      <c r="F4321" s="23"/>
      <c r="G4321" s="26"/>
    </row>
    <row r="4322" spans="3:7" x14ac:dyDescent="0.25">
      <c r="C4322" s="24"/>
      <c r="D4322" s="24"/>
      <c r="E4322" s="25"/>
      <c r="F4322" s="23"/>
      <c r="G4322" s="26"/>
    </row>
    <row r="4323" spans="3:7" x14ac:dyDescent="0.25">
      <c r="C4323" s="24"/>
      <c r="D4323" s="24"/>
      <c r="E4323" s="25"/>
      <c r="F4323" s="23"/>
      <c r="G4323" s="26"/>
    </row>
    <row r="4324" spans="3:7" x14ac:dyDescent="0.25">
      <c r="C4324" s="24"/>
      <c r="D4324" s="24"/>
      <c r="E4324" s="25"/>
      <c r="F4324" s="23"/>
      <c r="G4324" s="26"/>
    </row>
    <row r="4325" spans="3:7" x14ac:dyDescent="0.25">
      <c r="C4325" s="24"/>
      <c r="D4325" s="24"/>
      <c r="E4325" s="25"/>
      <c r="F4325" s="23"/>
      <c r="G4325" s="26"/>
    </row>
    <row r="4326" spans="3:7" x14ac:dyDescent="0.25">
      <c r="C4326" s="24"/>
      <c r="D4326" s="24"/>
      <c r="E4326" s="25"/>
      <c r="F4326" s="23"/>
      <c r="G4326" s="26"/>
    </row>
    <row r="4327" spans="3:7" x14ac:dyDescent="0.25">
      <c r="C4327" s="24"/>
      <c r="D4327" s="24"/>
      <c r="E4327" s="25"/>
      <c r="F4327" s="23"/>
      <c r="G4327" s="26"/>
    </row>
    <row r="4328" spans="3:7" x14ac:dyDescent="0.25">
      <c r="C4328" s="24"/>
      <c r="D4328" s="24"/>
      <c r="E4328" s="25"/>
      <c r="F4328" s="23"/>
      <c r="G4328" s="26"/>
    </row>
    <row r="4329" spans="3:7" x14ac:dyDescent="0.25">
      <c r="C4329" s="24"/>
      <c r="D4329" s="24"/>
      <c r="E4329" s="25"/>
      <c r="F4329" s="23"/>
      <c r="G4329" s="26"/>
    </row>
    <row r="4330" spans="3:7" x14ac:dyDescent="0.25">
      <c r="C4330" s="24"/>
      <c r="D4330" s="24"/>
      <c r="E4330" s="25"/>
      <c r="F4330" s="23"/>
      <c r="G4330" s="26"/>
    </row>
    <row r="4331" spans="3:7" x14ac:dyDescent="0.25">
      <c r="C4331" s="24"/>
      <c r="D4331" s="24"/>
      <c r="E4331" s="25"/>
      <c r="F4331" s="23"/>
      <c r="G4331" s="26"/>
    </row>
    <row r="4332" spans="3:7" x14ac:dyDescent="0.25">
      <c r="C4332" s="24"/>
      <c r="D4332" s="24"/>
      <c r="E4332" s="25"/>
      <c r="F4332" s="23"/>
      <c r="G4332" s="26"/>
    </row>
    <row r="4333" spans="3:7" x14ac:dyDescent="0.25">
      <c r="C4333" s="24"/>
      <c r="D4333" s="24"/>
      <c r="E4333" s="25"/>
      <c r="F4333" s="23"/>
      <c r="G4333" s="26"/>
    </row>
    <row r="4334" spans="3:7" x14ac:dyDescent="0.25">
      <c r="C4334" s="24"/>
      <c r="D4334" s="24"/>
      <c r="E4334" s="25"/>
      <c r="F4334" s="23"/>
      <c r="G4334" s="26"/>
    </row>
    <row r="4335" spans="3:7" x14ac:dyDescent="0.25">
      <c r="C4335" s="24"/>
      <c r="D4335" s="24"/>
      <c r="E4335" s="25"/>
      <c r="F4335" s="23"/>
      <c r="G4335" s="26"/>
    </row>
    <row r="4336" spans="3:7" x14ac:dyDescent="0.25">
      <c r="C4336" s="24"/>
      <c r="D4336" s="24"/>
      <c r="E4336" s="25"/>
      <c r="F4336" s="23"/>
      <c r="G4336" s="26"/>
    </row>
    <row r="4337" spans="3:7" x14ac:dyDescent="0.25">
      <c r="C4337" s="24"/>
      <c r="D4337" s="24"/>
      <c r="E4337" s="25"/>
      <c r="F4337" s="23"/>
      <c r="G4337" s="26"/>
    </row>
    <row r="4338" spans="3:7" x14ac:dyDescent="0.25">
      <c r="C4338" s="24"/>
      <c r="D4338" s="24"/>
      <c r="E4338" s="25"/>
      <c r="F4338" s="23"/>
      <c r="G4338" s="26"/>
    </row>
    <row r="4339" spans="3:7" x14ac:dyDescent="0.25">
      <c r="C4339" s="24"/>
      <c r="D4339" s="24"/>
      <c r="E4339" s="25"/>
      <c r="F4339" s="23"/>
      <c r="G4339" s="26"/>
    </row>
    <row r="4340" spans="3:7" x14ac:dyDescent="0.25">
      <c r="C4340" s="24"/>
      <c r="D4340" s="24"/>
      <c r="E4340" s="25"/>
      <c r="F4340" s="23"/>
      <c r="G4340" s="26"/>
    </row>
    <row r="4341" spans="3:7" x14ac:dyDescent="0.25">
      <c r="C4341" s="24"/>
      <c r="D4341" s="24"/>
      <c r="E4341" s="25"/>
      <c r="F4341" s="23"/>
      <c r="G4341" s="26"/>
    </row>
    <row r="4342" spans="3:7" x14ac:dyDescent="0.25">
      <c r="C4342" s="24"/>
      <c r="D4342" s="24"/>
      <c r="E4342" s="25"/>
      <c r="F4342" s="23"/>
      <c r="G4342" s="26"/>
    </row>
    <row r="4343" spans="3:7" x14ac:dyDescent="0.25">
      <c r="C4343" s="24"/>
      <c r="D4343" s="24"/>
      <c r="E4343" s="25"/>
      <c r="F4343" s="23"/>
      <c r="G4343" s="26"/>
    </row>
    <row r="4344" spans="3:7" x14ac:dyDescent="0.25">
      <c r="C4344" s="24"/>
      <c r="D4344" s="24"/>
      <c r="E4344" s="25"/>
      <c r="F4344" s="23"/>
      <c r="G4344" s="26"/>
    </row>
    <row r="4345" spans="3:7" x14ac:dyDescent="0.25">
      <c r="C4345" s="24"/>
      <c r="D4345" s="24"/>
      <c r="E4345" s="25"/>
      <c r="F4345" s="23"/>
      <c r="G4345" s="26"/>
    </row>
    <row r="4346" spans="3:7" x14ac:dyDescent="0.25">
      <c r="C4346" s="24"/>
      <c r="D4346" s="24"/>
      <c r="E4346" s="25"/>
      <c r="F4346" s="23"/>
      <c r="G4346" s="26"/>
    </row>
    <row r="4347" spans="3:7" x14ac:dyDescent="0.25">
      <c r="C4347" s="24"/>
      <c r="D4347" s="24"/>
      <c r="E4347" s="25"/>
      <c r="F4347" s="23"/>
      <c r="G4347" s="26"/>
    </row>
    <row r="4348" spans="3:7" x14ac:dyDescent="0.25">
      <c r="C4348" s="24"/>
      <c r="D4348" s="24"/>
      <c r="E4348" s="25"/>
      <c r="F4348" s="23"/>
      <c r="G4348" s="26"/>
    </row>
    <row r="4349" spans="3:7" x14ac:dyDescent="0.25">
      <c r="C4349" s="24"/>
      <c r="D4349" s="24"/>
      <c r="E4349" s="25"/>
      <c r="F4349" s="23"/>
      <c r="G4349" s="26"/>
    </row>
    <row r="4350" spans="3:7" x14ac:dyDescent="0.25">
      <c r="C4350" s="24"/>
      <c r="D4350" s="24"/>
      <c r="E4350" s="25"/>
      <c r="F4350" s="23"/>
      <c r="G4350" s="26"/>
    </row>
    <row r="4351" spans="3:7" x14ac:dyDescent="0.25">
      <c r="C4351" s="24"/>
      <c r="D4351" s="24"/>
      <c r="E4351" s="25"/>
      <c r="F4351" s="23"/>
      <c r="G4351" s="26"/>
    </row>
    <row r="4352" spans="3:7" x14ac:dyDescent="0.25">
      <c r="C4352" s="24"/>
      <c r="D4352" s="24"/>
      <c r="E4352" s="25"/>
      <c r="F4352" s="23"/>
      <c r="G4352" s="26"/>
    </row>
    <row r="4353" spans="3:7" x14ac:dyDescent="0.25">
      <c r="C4353" s="24"/>
      <c r="D4353" s="24"/>
      <c r="E4353" s="25"/>
      <c r="F4353" s="23"/>
      <c r="G4353" s="26"/>
    </row>
    <row r="4354" spans="3:7" x14ac:dyDescent="0.25">
      <c r="C4354" s="24"/>
      <c r="D4354" s="24"/>
      <c r="E4354" s="25"/>
      <c r="F4354" s="23"/>
      <c r="G4354" s="26"/>
    </row>
    <row r="4355" spans="3:7" x14ac:dyDescent="0.25">
      <c r="C4355" s="24"/>
      <c r="D4355" s="24"/>
      <c r="E4355" s="25"/>
      <c r="F4355" s="23"/>
      <c r="G4355" s="26"/>
    </row>
    <row r="4356" spans="3:7" x14ac:dyDescent="0.25">
      <c r="C4356" s="24"/>
      <c r="D4356" s="24"/>
      <c r="E4356" s="25"/>
      <c r="F4356" s="23"/>
      <c r="G4356" s="26"/>
    </row>
    <row r="4357" spans="3:7" x14ac:dyDescent="0.25">
      <c r="C4357" s="24"/>
      <c r="D4357" s="24"/>
      <c r="E4357" s="25"/>
      <c r="F4357" s="23"/>
      <c r="G4357" s="26"/>
    </row>
    <row r="4358" spans="3:7" x14ac:dyDescent="0.25">
      <c r="C4358" s="24"/>
      <c r="D4358" s="24"/>
      <c r="E4358" s="25"/>
      <c r="F4358" s="23"/>
      <c r="G4358" s="26"/>
    </row>
    <row r="4359" spans="3:7" x14ac:dyDescent="0.25">
      <c r="C4359" s="24"/>
      <c r="D4359" s="24"/>
      <c r="E4359" s="25"/>
      <c r="F4359" s="23"/>
      <c r="G4359" s="26"/>
    </row>
    <row r="4360" spans="3:7" x14ac:dyDescent="0.25">
      <c r="C4360" s="24"/>
      <c r="D4360" s="24"/>
      <c r="E4360" s="25"/>
      <c r="F4360" s="23"/>
      <c r="G4360" s="26"/>
    </row>
    <row r="4361" spans="3:7" x14ac:dyDescent="0.25">
      <c r="C4361" s="24"/>
      <c r="D4361" s="24"/>
      <c r="E4361" s="25"/>
      <c r="F4361" s="23"/>
      <c r="G4361" s="26"/>
    </row>
    <row r="4362" spans="3:7" x14ac:dyDescent="0.25">
      <c r="C4362" s="24"/>
      <c r="D4362" s="24"/>
      <c r="E4362" s="25"/>
      <c r="F4362" s="23"/>
      <c r="G4362" s="26"/>
    </row>
    <row r="4363" spans="3:7" x14ac:dyDescent="0.25">
      <c r="C4363" s="24"/>
      <c r="D4363" s="24"/>
      <c r="E4363" s="25"/>
      <c r="F4363" s="23"/>
      <c r="G4363" s="26"/>
    </row>
    <row r="4364" spans="3:7" x14ac:dyDescent="0.25">
      <c r="C4364" s="24"/>
      <c r="D4364" s="24"/>
      <c r="E4364" s="25"/>
      <c r="F4364" s="23"/>
      <c r="G4364" s="26"/>
    </row>
    <row r="4365" spans="3:7" x14ac:dyDescent="0.25">
      <c r="C4365" s="24"/>
      <c r="D4365" s="24"/>
      <c r="E4365" s="25"/>
      <c r="F4365" s="23"/>
      <c r="G4365" s="26"/>
    </row>
    <row r="4366" spans="3:7" x14ac:dyDescent="0.25">
      <c r="C4366" s="24"/>
      <c r="D4366" s="24"/>
      <c r="E4366" s="25"/>
      <c r="F4366" s="23"/>
      <c r="G4366" s="26"/>
    </row>
    <row r="4367" spans="3:7" x14ac:dyDescent="0.25">
      <c r="C4367" s="24"/>
      <c r="D4367" s="24"/>
      <c r="E4367" s="25"/>
      <c r="F4367" s="23"/>
      <c r="G4367" s="26"/>
    </row>
    <row r="4368" spans="3:7" x14ac:dyDescent="0.25">
      <c r="C4368" s="24"/>
      <c r="D4368" s="24"/>
      <c r="E4368" s="25"/>
      <c r="F4368" s="23"/>
      <c r="G4368" s="26"/>
    </row>
    <row r="4369" spans="3:7" x14ac:dyDescent="0.25">
      <c r="C4369" s="24"/>
      <c r="D4369" s="24"/>
      <c r="E4369" s="25"/>
      <c r="F4369" s="23"/>
      <c r="G4369" s="26"/>
    </row>
    <row r="4370" spans="3:7" x14ac:dyDescent="0.25">
      <c r="C4370" s="24"/>
      <c r="D4370" s="24"/>
      <c r="E4370" s="25"/>
      <c r="F4370" s="23"/>
      <c r="G4370" s="26"/>
    </row>
    <row r="4371" spans="3:7" x14ac:dyDescent="0.25">
      <c r="C4371" s="24"/>
      <c r="D4371" s="24"/>
      <c r="E4371" s="25"/>
      <c r="F4371" s="23"/>
      <c r="G4371" s="26"/>
    </row>
    <row r="4372" spans="3:7" x14ac:dyDescent="0.25">
      <c r="C4372" s="24"/>
      <c r="D4372" s="24"/>
      <c r="E4372" s="25"/>
      <c r="F4372" s="23"/>
      <c r="G4372" s="26"/>
    </row>
    <row r="4373" spans="3:7" x14ac:dyDescent="0.25">
      <c r="C4373" s="24"/>
      <c r="D4373" s="24"/>
      <c r="E4373" s="25"/>
      <c r="F4373" s="23"/>
      <c r="G4373" s="26"/>
    </row>
    <row r="4374" spans="3:7" x14ac:dyDescent="0.25">
      <c r="C4374" s="24"/>
      <c r="D4374" s="24"/>
      <c r="E4374" s="25"/>
      <c r="F4374" s="23"/>
      <c r="G4374" s="26"/>
    </row>
    <row r="4375" spans="3:7" x14ac:dyDescent="0.25">
      <c r="C4375" s="24"/>
      <c r="D4375" s="24"/>
      <c r="E4375" s="25"/>
      <c r="F4375" s="23"/>
      <c r="G4375" s="26"/>
    </row>
    <row r="4376" spans="3:7" x14ac:dyDescent="0.25">
      <c r="C4376" s="24"/>
      <c r="D4376" s="24"/>
      <c r="E4376" s="25"/>
      <c r="F4376" s="23"/>
      <c r="G4376" s="26"/>
    </row>
    <row r="4377" spans="3:7" x14ac:dyDescent="0.25">
      <c r="C4377" s="24"/>
      <c r="D4377" s="24"/>
      <c r="E4377" s="25"/>
      <c r="F4377" s="23"/>
      <c r="G4377" s="26"/>
    </row>
    <row r="4378" spans="3:7" x14ac:dyDescent="0.25">
      <c r="C4378" s="24"/>
      <c r="D4378" s="24"/>
      <c r="E4378" s="25"/>
      <c r="F4378" s="23"/>
      <c r="G4378" s="26"/>
    </row>
    <row r="4379" spans="3:7" x14ac:dyDescent="0.25">
      <c r="C4379" s="24"/>
      <c r="D4379" s="24"/>
      <c r="E4379" s="25"/>
      <c r="F4379" s="23"/>
      <c r="G4379" s="26"/>
    </row>
    <row r="4380" spans="3:7" x14ac:dyDescent="0.25">
      <c r="C4380" s="24"/>
      <c r="D4380" s="24"/>
      <c r="E4380" s="25"/>
      <c r="F4380" s="23"/>
      <c r="G4380" s="26"/>
    </row>
    <row r="4381" spans="3:7" x14ac:dyDescent="0.25">
      <c r="C4381" s="24"/>
      <c r="D4381" s="24"/>
      <c r="E4381" s="25"/>
      <c r="F4381" s="23"/>
      <c r="G4381" s="26"/>
    </row>
    <row r="4382" spans="3:7" x14ac:dyDescent="0.25">
      <c r="C4382" s="24"/>
      <c r="D4382" s="24"/>
      <c r="E4382" s="25"/>
      <c r="F4382" s="23"/>
      <c r="G4382" s="26"/>
    </row>
    <row r="4383" spans="3:7" x14ac:dyDescent="0.25">
      <c r="C4383" s="24"/>
      <c r="D4383" s="24"/>
      <c r="E4383" s="25"/>
      <c r="F4383" s="23"/>
      <c r="G4383" s="26"/>
    </row>
    <row r="4384" spans="3:7" x14ac:dyDescent="0.25">
      <c r="C4384" s="24"/>
      <c r="D4384" s="24"/>
      <c r="E4384" s="25"/>
      <c r="F4384" s="23"/>
      <c r="G4384" s="26"/>
    </row>
    <row r="4385" spans="3:7" x14ac:dyDescent="0.25">
      <c r="C4385" s="24"/>
      <c r="D4385" s="24"/>
      <c r="E4385" s="25"/>
      <c r="F4385" s="23"/>
      <c r="G4385" s="26"/>
    </row>
    <row r="4386" spans="3:7" x14ac:dyDescent="0.25">
      <c r="C4386" s="24"/>
      <c r="D4386" s="24"/>
      <c r="E4386" s="25"/>
      <c r="F4386" s="23"/>
      <c r="G4386" s="26"/>
    </row>
    <row r="4387" spans="3:7" x14ac:dyDescent="0.25">
      <c r="C4387" s="24"/>
      <c r="D4387" s="24"/>
      <c r="E4387" s="25"/>
      <c r="F4387" s="23"/>
      <c r="G4387" s="26"/>
    </row>
    <row r="4388" spans="3:7" x14ac:dyDescent="0.25">
      <c r="C4388" s="24"/>
      <c r="D4388" s="24"/>
      <c r="E4388" s="25"/>
      <c r="F4388" s="23"/>
      <c r="G4388" s="26"/>
    </row>
    <row r="4389" spans="3:7" x14ac:dyDescent="0.25">
      <c r="C4389" s="24"/>
      <c r="D4389" s="24"/>
      <c r="E4389" s="25"/>
      <c r="F4389" s="23"/>
      <c r="G4389" s="26"/>
    </row>
    <row r="4390" spans="3:7" x14ac:dyDescent="0.25">
      <c r="C4390" s="24"/>
      <c r="D4390" s="24"/>
      <c r="E4390" s="25"/>
      <c r="F4390" s="23"/>
      <c r="G4390" s="26"/>
    </row>
    <row r="4391" spans="3:7" x14ac:dyDescent="0.25">
      <c r="C4391" s="24"/>
      <c r="D4391" s="24"/>
      <c r="E4391" s="25"/>
      <c r="F4391" s="23"/>
      <c r="G4391" s="26"/>
    </row>
    <row r="4392" spans="3:7" x14ac:dyDescent="0.25">
      <c r="C4392" s="24"/>
      <c r="D4392" s="24"/>
      <c r="E4392" s="25"/>
      <c r="F4392" s="23"/>
      <c r="G4392" s="26"/>
    </row>
    <row r="4393" spans="3:7" x14ac:dyDescent="0.25">
      <c r="C4393" s="24"/>
      <c r="D4393" s="24"/>
      <c r="E4393" s="25"/>
      <c r="F4393" s="23"/>
      <c r="G4393" s="26"/>
    </row>
    <row r="4394" spans="3:7" x14ac:dyDescent="0.25">
      <c r="C4394" s="24"/>
      <c r="D4394" s="24"/>
      <c r="E4394" s="25"/>
      <c r="F4394" s="23"/>
      <c r="G4394" s="26"/>
    </row>
    <row r="4395" spans="3:7" x14ac:dyDescent="0.25">
      <c r="C4395" s="24"/>
      <c r="D4395" s="24"/>
      <c r="E4395" s="25"/>
      <c r="F4395" s="23"/>
      <c r="G4395" s="26"/>
    </row>
    <row r="4396" spans="3:7" x14ac:dyDescent="0.25">
      <c r="C4396" s="24"/>
      <c r="D4396" s="24"/>
      <c r="E4396" s="25"/>
      <c r="F4396" s="23"/>
      <c r="G4396" s="26"/>
    </row>
    <row r="4397" spans="3:7" x14ac:dyDescent="0.25">
      <c r="C4397" s="24"/>
      <c r="D4397" s="24"/>
      <c r="E4397" s="25"/>
      <c r="F4397" s="23"/>
      <c r="G4397" s="26"/>
    </row>
    <row r="4398" spans="3:7" x14ac:dyDescent="0.25">
      <c r="C4398" s="24"/>
      <c r="D4398" s="24"/>
      <c r="E4398" s="25"/>
      <c r="F4398" s="23"/>
      <c r="G4398" s="26"/>
    </row>
    <row r="4399" spans="3:7" x14ac:dyDescent="0.25">
      <c r="C4399" s="24"/>
      <c r="D4399" s="24"/>
      <c r="E4399" s="25"/>
      <c r="F4399" s="23"/>
      <c r="G4399" s="26"/>
    </row>
    <row r="4400" spans="3:7" x14ac:dyDescent="0.25">
      <c r="C4400" s="24"/>
      <c r="D4400" s="24"/>
      <c r="E4400" s="25"/>
      <c r="F4400" s="23"/>
      <c r="G4400" s="26"/>
    </row>
    <row r="4401" spans="3:7" x14ac:dyDescent="0.25">
      <c r="C4401" s="24"/>
      <c r="D4401" s="24"/>
      <c r="E4401" s="25"/>
      <c r="F4401" s="23"/>
      <c r="G4401" s="26"/>
    </row>
    <row r="4402" spans="3:7" x14ac:dyDescent="0.25">
      <c r="C4402" s="24"/>
      <c r="D4402" s="24"/>
      <c r="E4402" s="25"/>
      <c r="F4402" s="23"/>
      <c r="G4402" s="26"/>
    </row>
    <row r="4403" spans="3:7" x14ac:dyDescent="0.25">
      <c r="C4403" s="24"/>
      <c r="D4403" s="24"/>
      <c r="E4403" s="25"/>
      <c r="F4403" s="23"/>
      <c r="G4403" s="26"/>
    </row>
    <row r="4404" spans="3:7" x14ac:dyDescent="0.25">
      <c r="C4404" s="24"/>
      <c r="D4404" s="24"/>
      <c r="E4404" s="25"/>
      <c r="F4404" s="23"/>
      <c r="G4404" s="26"/>
    </row>
    <row r="4405" spans="3:7" x14ac:dyDescent="0.25">
      <c r="C4405" s="24"/>
      <c r="D4405" s="24"/>
      <c r="E4405" s="25"/>
      <c r="F4405" s="23"/>
      <c r="G4405" s="26"/>
    </row>
    <row r="4406" spans="3:7" x14ac:dyDescent="0.25">
      <c r="C4406" s="24"/>
      <c r="D4406" s="24"/>
      <c r="E4406" s="25"/>
      <c r="F4406" s="23"/>
      <c r="G4406" s="26"/>
    </row>
    <row r="4407" spans="3:7" x14ac:dyDescent="0.25">
      <c r="C4407" s="24"/>
      <c r="D4407" s="24"/>
      <c r="E4407" s="25"/>
      <c r="F4407" s="23"/>
      <c r="G4407" s="26"/>
    </row>
    <row r="4408" spans="3:7" x14ac:dyDescent="0.25">
      <c r="C4408" s="24"/>
      <c r="D4408" s="24"/>
      <c r="E4408" s="25"/>
      <c r="F4408" s="23"/>
      <c r="G4408" s="26"/>
    </row>
    <row r="4409" spans="3:7" x14ac:dyDescent="0.25">
      <c r="C4409" s="24"/>
      <c r="D4409" s="24"/>
      <c r="E4409" s="25"/>
      <c r="F4409" s="23"/>
      <c r="G4409" s="26"/>
    </row>
    <row r="4410" spans="3:7" x14ac:dyDescent="0.25">
      <c r="C4410" s="24"/>
      <c r="D4410" s="24"/>
      <c r="E4410" s="25"/>
      <c r="F4410" s="23"/>
      <c r="G4410" s="26"/>
    </row>
    <row r="4411" spans="3:7" x14ac:dyDescent="0.25">
      <c r="C4411" s="24"/>
      <c r="D4411" s="24"/>
      <c r="E4411" s="25"/>
      <c r="F4411" s="23"/>
      <c r="G4411" s="26"/>
    </row>
    <row r="4412" spans="3:7" x14ac:dyDescent="0.25">
      <c r="C4412" s="24"/>
      <c r="D4412" s="24"/>
      <c r="E4412" s="25"/>
      <c r="F4412" s="23"/>
      <c r="G4412" s="26"/>
    </row>
    <row r="4413" spans="3:7" x14ac:dyDescent="0.25">
      <c r="C4413" s="24"/>
      <c r="D4413" s="24"/>
      <c r="E4413" s="25"/>
      <c r="F4413" s="23"/>
      <c r="G4413" s="26"/>
    </row>
    <row r="4414" spans="3:7" x14ac:dyDescent="0.25">
      <c r="C4414" s="24"/>
      <c r="D4414" s="24"/>
      <c r="E4414" s="25"/>
      <c r="F4414" s="23"/>
      <c r="G4414" s="26"/>
    </row>
    <row r="4415" spans="3:7" x14ac:dyDescent="0.25">
      <c r="C4415" s="24"/>
      <c r="D4415" s="24"/>
      <c r="E4415" s="25"/>
      <c r="F4415" s="23"/>
      <c r="G4415" s="26"/>
    </row>
    <row r="4416" spans="3:7" x14ac:dyDescent="0.25">
      <c r="C4416" s="24"/>
      <c r="D4416" s="24"/>
      <c r="E4416" s="25"/>
      <c r="F4416" s="23"/>
      <c r="G4416" s="26"/>
    </row>
    <row r="4417" spans="3:7" x14ac:dyDescent="0.25">
      <c r="C4417" s="24"/>
      <c r="D4417" s="24"/>
      <c r="E4417" s="25"/>
      <c r="F4417" s="23"/>
      <c r="G4417" s="26"/>
    </row>
    <row r="4418" spans="3:7" x14ac:dyDescent="0.25">
      <c r="C4418" s="24"/>
      <c r="D4418" s="24"/>
      <c r="E4418" s="25"/>
      <c r="F4418" s="23"/>
      <c r="G4418" s="26"/>
    </row>
    <row r="4419" spans="3:7" x14ac:dyDescent="0.25">
      <c r="C4419" s="24"/>
      <c r="D4419" s="24"/>
      <c r="E4419" s="25"/>
      <c r="F4419" s="23"/>
      <c r="G4419" s="26"/>
    </row>
    <row r="4420" spans="3:7" x14ac:dyDescent="0.25">
      <c r="C4420" s="24"/>
      <c r="D4420" s="24"/>
      <c r="E4420" s="25"/>
      <c r="F4420" s="23"/>
      <c r="G4420" s="26"/>
    </row>
    <row r="4421" spans="3:7" x14ac:dyDescent="0.25">
      <c r="C4421" s="24"/>
      <c r="D4421" s="24"/>
      <c r="E4421" s="25"/>
      <c r="F4421" s="23"/>
      <c r="G4421" s="26"/>
    </row>
    <row r="4422" spans="3:7" x14ac:dyDescent="0.25">
      <c r="C4422" s="24"/>
      <c r="D4422" s="24"/>
      <c r="E4422" s="25"/>
      <c r="F4422" s="23"/>
      <c r="G4422" s="26"/>
    </row>
    <row r="4423" spans="3:7" x14ac:dyDescent="0.25">
      <c r="C4423" s="24"/>
      <c r="D4423" s="24"/>
      <c r="E4423" s="25"/>
      <c r="F4423" s="23"/>
      <c r="G4423" s="26"/>
    </row>
    <row r="4424" spans="3:7" x14ac:dyDescent="0.25">
      <c r="C4424" s="24"/>
      <c r="D4424" s="24"/>
      <c r="E4424" s="25"/>
      <c r="F4424" s="23"/>
      <c r="G4424" s="26"/>
    </row>
    <row r="4425" spans="3:7" x14ac:dyDescent="0.25">
      <c r="C4425" s="24"/>
      <c r="D4425" s="24"/>
      <c r="E4425" s="25"/>
      <c r="F4425" s="23"/>
      <c r="G4425" s="26"/>
    </row>
    <row r="4426" spans="3:7" x14ac:dyDescent="0.25">
      <c r="C4426" s="24"/>
      <c r="D4426" s="24"/>
      <c r="E4426" s="25"/>
      <c r="F4426" s="23"/>
      <c r="G4426" s="26"/>
    </row>
    <row r="4427" spans="3:7" x14ac:dyDescent="0.25">
      <c r="C4427" s="24"/>
      <c r="D4427" s="24"/>
      <c r="E4427" s="25"/>
      <c r="F4427" s="23"/>
      <c r="G4427" s="26"/>
    </row>
    <row r="4428" spans="3:7" x14ac:dyDescent="0.25">
      <c r="C4428" s="24"/>
      <c r="D4428" s="24"/>
      <c r="E4428" s="25"/>
      <c r="F4428" s="23"/>
      <c r="G4428" s="26"/>
    </row>
    <row r="4429" spans="3:7" x14ac:dyDescent="0.25">
      <c r="C4429" s="24"/>
      <c r="D4429" s="24"/>
      <c r="E4429" s="25"/>
      <c r="F4429" s="23"/>
      <c r="G4429" s="26"/>
    </row>
    <row r="4430" spans="3:7" x14ac:dyDescent="0.25">
      <c r="C4430" s="24"/>
      <c r="D4430" s="24"/>
      <c r="E4430" s="25"/>
      <c r="F4430" s="23"/>
      <c r="G4430" s="26"/>
    </row>
    <row r="4431" spans="3:7" x14ac:dyDescent="0.25">
      <c r="C4431" s="24"/>
      <c r="D4431" s="24"/>
      <c r="E4431" s="25"/>
      <c r="F4431" s="23"/>
      <c r="G4431" s="26"/>
    </row>
    <row r="4432" spans="3:7" x14ac:dyDescent="0.25">
      <c r="C4432" s="24"/>
      <c r="D4432" s="24"/>
      <c r="E4432" s="25"/>
      <c r="F4432" s="23"/>
      <c r="G4432" s="26"/>
    </row>
    <row r="4433" spans="3:7" x14ac:dyDescent="0.25">
      <c r="C4433" s="24"/>
      <c r="D4433" s="24"/>
      <c r="E4433" s="25"/>
      <c r="F4433" s="23"/>
      <c r="G4433" s="26"/>
    </row>
    <row r="4434" spans="3:7" x14ac:dyDescent="0.25">
      <c r="C4434" s="24"/>
      <c r="D4434" s="24"/>
      <c r="E4434" s="25"/>
      <c r="F4434" s="23"/>
      <c r="G4434" s="26"/>
    </row>
    <row r="4435" spans="3:7" x14ac:dyDescent="0.25">
      <c r="C4435" s="24"/>
      <c r="D4435" s="24"/>
      <c r="E4435" s="25"/>
      <c r="F4435" s="23"/>
      <c r="G4435" s="26"/>
    </row>
    <row r="4436" spans="3:7" x14ac:dyDescent="0.25">
      <c r="C4436" s="24"/>
      <c r="D4436" s="24"/>
      <c r="E4436" s="25"/>
      <c r="F4436" s="23"/>
      <c r="G4436" s="26"/>
    </row>
    <row r="4437" spans="3:7" x14ac:dyDescent="0.25">
      <c r="C4437" s="24"/>
      <c r="D4437" s="24"/>
      <c r="E4437" s="25"/>
      <c r="F4437" s="23"/>
      <c r="G4437" s="26"/>
    </row>
    <row r="4438" spans="3:7" x14ac:dyDescent="0.25">
      <c r="C4438" s="24"/>
      <c r="D4438" s="24"/>
      <c r="E4438" s="25"/>
      <c r="F4438" s="23"/>
      <c r="G4438" s="26"/>
    </row>
    <row r="4439" spans="3:7" x14ac:dyDescent="0.25">
      <c r="C4439" s="24"/>
      <c r="D4439" s="24"/>
      <c r="E4439" s="25"/>
      <c r="F4439" s="23"/>
      <c r="G4439" s="26"/>
    </row>
    <row r="4440" spans="3:7" x14ac:dyDescent="0.25">
      <c r="C4440" s="24"/>
      <c r="D4440" s="24"/>
      <c r="E4440" s="25"/>
      <c r="F4440" s="23"/>
      <c r="G4440" s="26"/>
    </row>
    <row r="4441" spans="3:7" x14ac:dyDescent="0.25">
      <c r="C4441" s="24"/>
      <c r="D4441" s="24"/>
      <c r="E4441" s="25"/>
      <c r="F4441" s="23"/>
      <c r="G4441" s="26"/>
    </row>
    <row r="4442" spans="3:7" x14ac:dyDescent="0.25">
      <c r="C4442" s="24"/>
      <c r="D4442" s="24"/>
      <c r="E4442" s="25"/>
      <c r="F4442" s="23"/>
      <c r="G4442" s="26"/>
    </row>
    <row r="4443" spans="3:7" x14ac:dyDescent="0.25">
      <c r="C4443" s="24"/>
      <c r="D4443" s="24"/>
      <c r="E4443" s="25"/>
      <c r="F4443" s="23"/>
      <c r="G4443" s="26"/>
    </row>
    <row r="4444" spans="3:7" x14ac:dyDescent="0.25">
      <c r="C4444" s="24"/>
      <c r="D4444" s="24"/>
      <c r="E4444" s="25"/>
      <c r="F4444" s="23"/>
      <c r="G4444" s="26"/>
    </row>
    <row r="4445" spans="3:7" x14ac:dyDescent="0.25">
      <c r="C4445" s="24"/>
      <c r="D4445" s="24"/>
      <c r="E4445" s="25"/>
      <c r="F4445" s="23"/>
      <c r="G4445" s="26"/>
    </row>
    <row r="4446" spans="3:7" x14ac:dyDescent="0.25">
      <c r="C4446" s="24"/>
      <c r="D4446" s="24"/>
      <c r="E4446" s="25"/>
      <c r="F4446" s="23"/>
      <c r="G4446" s="26"/>
    </row>
    <row r="4447" spans="3:7" x14ac:dyDescent="0.25">
      <c r="C4447" s="24"/>
      <c r="D4447" s="24"/>
      <c r="E4447" s="25"/>
      <c r="F4447" s="23"/>
      <c r="G4447" s="26"/>
    </row>
    <row r="4448" spans="3:7" x14ac:dyDescent="0.25">
      <c r="C4448" s="24"/>
      <c r="D4448" s="24"/>
      <c r="E4448" s="25"/>
      <c r="F4448" s="23"/>
      <c r="G4448" s="26"/>
    </row>
    <row r="4449" spans="3:7" x14ac:dyDescent="0.25">
      <c r="C4449" s="24"/>
      <c r="D4449" s="24"/>
      <c r="E4449" s="25"/>
      <c r="F4449" s="23"/>
      <c r="G4449" s="26"/>
    </row>
    <row r="4450" spans="3:7" x14ac:dyDescent="0.25">
      <c r="C4450" s="24"/>
      <c r="D4450" s="24"/>
      <c r="E4450" s="25"/>
      <c r="F4450" s="23"/>
      <c r="G4450" s="26"/>
    </row>
    <row r="4451" spans="3:7" x14ac:dyDescent="0.25">
      <c r="C4451" s="24"/>
      <c r="D4451" s="24"/>
      <c r="E4451" s="25"/>
      <c r="F4451" s="23"/>
      <c r="G4451" s="26"/>
    </row>
    <row r="4452" spans="3:7" x14ac:dyDescent="0.25">
      <c r="C4452" s="24"/>
      <c r="D4452" s="24"/>
      <c r="E4452" s="25"/>
      <c r="F4452" s="23"/>
      <c r="G4452" s="26"/>
    </row>
    <row r="4453" spans="3:7" x14ac:dyDescent="0.25">
      <c r="C4453" s="24"/>
      <c r="D4453" s="24"/>
      <c r="E4453" s="25"/>
      <c r="F4453" s="23"/>
      <c r="G4453" s="26"/>
    </row>
    <row r="4454" spans="3:7" x14ac:dyDescent="0.25">
      <c r="C4454" s="24"/>
      <c r="D4454" s="24"/>
      <c r="E4454" s="25"/>
      <c r="F4454" s="23"/>
      <c r="G4454" s="26"/>
    </row>
    <row r="4455" spans="3:7" x14ac:dyDescent="0.25">
      <c r="C4455" s="24"/>
      <c r="D4455" s="24"/>
      <c r="E4455" s="25"/>
      <c r="F4455" s="23"/>
      <c r="G4455" s="26"/>
    </row>
    <row r="4456" spans="3:7" x14ac:dyDescent="0.25">
      <c r="C4456" s="24"/>
      <c r="D4456" s="24"/>
      <c r="E4456" s="25"/>
      <c r="F4456" s="23"/>
      <c r="G4456" s="26"/>
    </row>
    <row r="4457" spans="3:7" x14ac:dyDescent="0.25">
      <c r="C4457" s="24"/>
      <c r="D4457" s="24"/>
      <c r="E4457" s="25"/>
      <c r="F4457" s="23"/>
      <c r="G4457" s="26"/>
    </row>
    <row r="4458" spans="3:7" x14ac:dyDescent="0.25">
      <c r="C4458" s="24"/>
      <c r="D4458" s="24"/>
      <c r="E4458" s="25"/>
      <c r="F4458" s="23"/>
      <c r="G4458" s="26"/>
    </row>
    <row r="4459" spans="3:7" x14ac:dyDescent="0.25">
      <c r="C4459" s="24"/>
      <c r="D4459" s="24"/>
      <c r="E4459" s="25"/>
      <c r="F4459" s="23"/>
      <c r="G4459" s="26"/>
    </row>
    <row r="4460" spans="3:7" x14ac:dyDescent="0.25">
      <c r="C4460" s="24"/>
      <c r="D4460" s="24"/>
      <c r="E4460" s="25"/>
      <c r="F4460" s="23"/>
      <c r="G4460" s="26"/>
    </row>
    <row r="4461" spans="3:7" x14ac:dyDescent="0.25">
      <c r="C4461" s="24"/>
      <c r="D4461" s="24"/>
      <c r="E4461" s="25"/>
      <c r="F4461" s="23"/>
      <c r="G4461" s="26"/>
    </row>
    <row r="4462" spans="3:7" x14ac:dyDescent="0.25">
      <c r="C4462" s="24"/>
      <c r="D4462" s="24"/>
      <c r="E4462" s="25"/>
      <c r="F4462" s="23"/>
      <c r="G4462" s="26"/>
    </row>
    <row r="4463" spans="3:7" x14ac:dyDescent="0.25">
      <c r="C4463" s="24"/>
      <c r="D4463" s="24"/>
      <c r="E4463" s="25"/>
      <c r="F4463" s="23"/>
      <c r="G4463" s="26"/>
    </row>
    <row r="4464" spans="3:7" x14ac:dyDescent="0.25">
      <c r="C4464" s="24"/>
      <c r="D4464" s="24"/>
      <c r="E4464" s="25"/>
      <c r="F4464" s="23"/>
      <c r="G4464" s="26"/>
    </row>
    <row r="4465" spans="3:7" x14ac:dyDescent="0.25">
      <c r="C4465" s="24"/>
      <c r="D4465" s="24"/>
      <c r="E4465" s="25"/>
      <c r="F4465" s="23"/>
      <c r="G4465" s="26"/>
    </row>
    <row r="4466" spans="3:7" x14ac:dyDescent="0.25">
      <c r="C4466" s="24"/>
      <c r="D4466" s="24"/>
      <c r="E4466" s="25"/>
      <c r="F4466" s="23"/>
      <c r="G4466" s="26"/>
    </row>
    <row r="4467" spans="3:7" x14ac:dyDescent="0.25">
      <c r="C4467" s="24"/>
      <c r="D4467" s="24"/>
      <c r="E4467" s="25"/>
      <c r="F4467" s="23"/>
      <c r="G4467" s="26"/>
    </row>
    <row r="4468" spans="3:7" x14ac:dyDescent="0.25">
      <c r="C4468" s="24"/>
      <c r="D4468" s="24"/>
      <c r="E4468" s="25"/>
      <c r="F4468" s="23"/>
      <c r="G4468" s="26"/>
    </row>
    <row r="4469" spans="3:7" x14ac:dyDescent="0.25">
      <c r="C4469" s="24"/>
      <c r="D4469" s="24"/>
      <c r="E4469" s="25"/>
      <c r="F4469" s="23"/>
      <c r="G4469" s="26"/>
    </row>
    <row r="4470" spans="3:7" x14ac:dyDescent="0.25">
      <c r="C4470" s="24"/>
      <c r="D4470" s="24"/>
      <c r="E4470" s="25"/>
      <c r="F4470" s="23"/>
      <c r="G4470" s="26"/>
    </row>
    <row r="4471" spans="3:7" x14ac:dyDescent="0.25">
      <c r="C4471" s="24"/>
      <c r="D4471" s="24"/>
      <c r="E4471" s="25"/>
      <c r="F4471" s="23"/>
      <c r="G4471" s="26"/>
    </row>
    <row r="4472" spans="3:7" x14ac:dyDescent="0.25">
      <c r="C4472" s="24"/>
      <c r="D4472" s="24"/>
      <c r="E4472" s="25"/>
      <c r="F4472" s="23"/>
      <c r="G4472" s="26"/>
    </row>
    <row r="4473" spans="3:7" x14ac:dyDescent="0.25">
      <c r="C4473" s="24"/>
      <c r="D4473" s="24"/>
      <c r="E4473" s="25"/>
      <c r="F4473" s="23"/>
      <c r="G4473" s="26"/>
    </row>
    <row r="4474" spans="3:7" x14ac:dyDescent="0.25">
      <c r="C4474" s="24"/>
      <c r="D4474" s="24"/>
      <c r="E4474" s="25"/>
      <c r="F4474" s="23"/>
      <c r="G4474" s="26"/>
    </row>
    <row r="4475" spans="3:7" x14ac:dyDescent="0.25">
      <c r="C4475" s="24"/>
      <c r="D4475" s="24"/>
      <c r="E4475" s="25"/>
      <c r="F4475" s="23"/>
      <c r="G4475" s="26"/>
    </row>
    <row r="4476" spans="3:7" x14ac:dyDescent="0.25">
      <c r="C4476" s="24"/>
      <c r="D4476" s="24"/>
      <c r="E4476" s="25"/>
      <c r="F4476" s="23"/>
      <c r="G4476" s="26"/>
    </row>
    <row r="4477" spans="3:7" x14ac:dyDescent="0.25">
      <c r="C4477" s="24"/>
      <c r="D4477" s="24"/>
      <c r="E4477" s="25"/>
      <c r="F4477" s="23"/>
      <c r="G4477" s="26"/>
    </row>
    <row r="4478" spans="3:7" x14ac:dyDescent="0.25">
      <c r="C4478" s="24"/>
      <c r="D4478" s="24"/>
      <c r="E4478" s="25"/>
      <c r="F4478" s="23"/>
      <c r="G4478" s="26"/>
    </row>
    <row r="4479" spans="3:7" x14ac:dyDescent="0.25">
      <c r="C4479" s="24"/>
      <c r="D4479" s="24"/>
      <c r="E4479" s="25"/>
      <c r="F4479" s="23"/>
      <c r="G4479" s="26"/>
    </row>
    <row r="4480" spans="3:7" x14ac:dyDescent="0.25">
      <c r="C4480" s="24"/>
      <c r="D4480" s="24"/>
      <c r="E4480" s="25"/>
      <c r="F4480" s="23"/>
      <c r="G4480" s="26"/>
    </row>
    <row r="4481" spans="3:7" x14ac:dyDescent="0.25">
      <c r="C4481" s="24"/>
      <c r="D4481" s="24"/>
      <c r="E4481" s="25"/>
      <c r="F4481" s="23"/>
      <c r="G4481" s="26"/>
    </row>
    <row r="4482" spans="3:7" x14ac:dyDescent="0.25">
      <c r="C4482" s="24"/>
      <c r="D4482" s="24"/>
      <c r="E4482" s="25"/>
      <c r="F4482" s="23"/>
      <c r="G4482" s="26"/>
    </row>
    <row r="4483" spans="3:7" x14ac:dyDescent="0.25">
      <c r="C4483" s="24"/>
      <c r="D4483" s="24"/>
      <c r="E4483" s="25"/>
      <c r="F4483" s="23"/>
      <c r="G4483" s="26"/>
    </row>
    <row r="4484" spans="3:7" x14ac:dyDescent="0.25">
      <c r="C4484" s="24"/>
      <c r="D4484" s="24"/>
      <c r="E4484" s="25"/>
      <c r="F4484" s="23"/>
      <c r="G4484" s="26"/>
    </row>
    <row r="4485" spans="3:7" x14ac:dyDescent="0.25">
      <c r="C4485" s="24"/>
      <c r="D4485" s="24"/>
      <c r="E4485" s="25"/>
      <c r="F4485" s="23"/>
      <c r="G4485" s="26"/>
    </row>
    <row r="4486" spans="3:7" x14ac:dyDescent="0.25">
      <c r="C4486" s="24"/>
      <c r="D4486" s="24"/>
      <c r="E4486" s="25"/>
      <c r="F4486" s="23"/>
      <c r="G4486" s="26"/>
    </row>
    <row r="4487" spans="3:7" x14ac:dyDescent="0.25">
      <c r="C4487" s="24"/>
      <c r="D4487" s="24"/>
      <c r="E4487" s="25"/>
      <c r="F4487" s="23"/>
      <c r="G4487" s="26"/>
    </row>
    <row r="4488" spans="3:7" x14ac:dyDescent="0.25">
      <c r="C4488" s="24"/>
      <c r="D4488" s="24"/>
      <c r="E4488" s="25"/>
      <c r="F4488" s="23"/>
      <c r="G4488" s="26"/>
    </row>
    <row r="4489" spans="3:7" x14ac:dyDescent="0.25">
      <c r="C4489" s="24"/>
      <c r="D4489" s="24"/>
      <c r="E4489" s="25"/>
      <c r="F4489" s="23"/>
      <c r="G4489" s="26"/>
    </row>
    <row r="4490" spans="3:7" x14ac:dyDescent="0.25">
      <c r="C4490" s="24"/>
      <c r="D4490" s="24"/>
      <c r="E4490" s="25"/>
      <c r="F4490" s="23"/>
      <c r="G4490" s="26"/>
    </row>
    <row r="4491" spans="3:7" x14ac:dyDescent="0.25">
      <c r="C4491" s="24"/>
      <c r="D4491" s="24"/>
      <c r="E4491" s="25"/>
      <c r="F4491" s="23"/>
      <c r="G4491" s="26"/>
    </row>
    <row r="4492" spans="3:7" x14ac:dyDescent="0.25">
      <c r="C4492" s="24"/>
      <c r="D4492" s="24"/>
      <c r="E4492" s="25"/>
      <c r="F4492" s="23"/>
      <c r="G4492" s="26"/>
    </row>
    <row r="4493" spans="3:7" x14ac:dyDescent="0.25">
      <c r="C4493" s="24"/>
      <c r="D4493" s="24"/>
      <c r="E4493" s="25"/>
      <c r="F4493" s="23"/>
      <c r="G4493" s="26"/>
    </row>
    <row r="4494" spans="3:7" x14ac:dyDescent="0.25">
      <c r="C4494" s="24"/>
      <c r="D4494" s="24"/>
      <c r="E4494" s="25"/>
      <c r="F4494" s="23"/>
      <c r="G4494" s="26"/>
    </row>
    <row r="4495" spans="3:7" x14ac:dyDescent="0.25">
      <c r="C4495" s="24"/>
      <c r="D4495" s="24"/>
      <c r="E4495" s="25"/>
      <c r="F4495" s="23"/>
      <c r="G4495" s="26"/>
    </row>
    <row r="4496" spans="3:7" x14ac:dyDescent="0.25">
      <c r="C4496" s="24"/>
      <c r="D4496" s="24"/>
      <c r="E4496" s="25"/>
      <c r="F4496" s="23"/>
      <c r="G4496" s="26"/>
    </row>
    <row r="4497" spans="3:7" x14ac:dyDescent="0.25">
      <c r="C4497" s="24"/>
      <c r="D4497" s="24"/>
      <c r="E4497" s="25"/>
      <c r="F4497" s="23"/>
      <c r="G4497" s="26"/>
    </row>
    <row r="4498" spans="3:7" x14ac:dyDescent="0.25">
      <c r="C4498" s="24"/>
      <c r="D4498" s="24"/>
      <c r="E4498" s="25"/>
      <c r="F4498" s="23"/>
      <c r="G4498" s="26"/>
    </row>
    <row r="4499" spans="3:7" x14ac:dyDescent="0.25">
      <c r="C4499" s="24"/>
      <c r="D4499" s="24"/>
      <c r="E4499" s="25"/>
      <c r="F4499" s="23"/>
      <c r="G4499" s="26"/>
    </row>
    <row r="4500" spans="3:7" x14ac:dyDescent="0.25">
      <c r="C4500" s="24"/>
      <c r="D4500" s="24"/>
      <c r="E4500" s="25"/>
      <c r="F4500" s="23"/>
      <c r="G4500" s="26"/>
    </row>
    <row r="4501" spans="3:7" x14ac:dyDescent="0.25">
      <c r="C4501" s="24"/>
      <c r="D4501" s="24"/>
      <c r="E4501" s="25"/>
      <c r="F4501" s="23"/>
      <c r="G4501" s="26"/>
    </row>
    <row r="4502" spans="3:7" x14ac:dyDescent="0.25">
      <c r="C4502" s="24"/>
      <c r="D4502" s="24"/>
      <c r="E4502" s="25"/>
      <c r="F4502" s="23"/>
      <c r="G4502" s="26"/>
    </row>
    <row r="4503" spans="3:7" x14ac:dyDescent="0.25">
      <c r="C4503" s="24"/>
      <c r="D4503" s="24"/>
      <c r="E4503" s="25"/>
      <c r="F4503" s="23"/>
      <c r="G4503" s="26"/>
    </row>
    <row r="4504" spans="3:7" x14ac:dyDescent="0.25">
      <c r="C4504" s="24"/>
      <c r="D4504" s="24"/>
      <c r="E4504" s="25"/>
      <c r="F4504" s="23"/>
      <c r="G4504" s="26"/>
    </row>
    <row r="4505" spans="3:7" x14ac:dyDescent="0.25">
      <c r="C4505" s="24"/>
      <c r="D4505" s="24"/>
      <c r="E4505" s="25"/>
      <c r="F4505" s="23"/>
      <c r="G4505" s="26"/>
    </row>
    <row r="4506" spans="3:7" x14ac:dyDescent="0.25">
      <c r="C4506" s="24"/>
      <c r="D4506" s="24"/>
      <c r="E4506" s="25"/>
      <c r="F4506" s="23"/>
      <c r="G4506" s="26"/>
    </row>
    <row r="4507" spans="3:7" x14ac:dyDescent="0.25">
      <c r="C4507" s="24"/>
      <c r="D4507" s="24"/>
      <c r="E4507" s="25"/>
      <c r="F4507" s="23"/>
      <c r="G4507" s="26"/>
    </row>
    <row r="4508" spans="3:7" x14ac:dyDescent="0.25">
      <c r="C4508" s="24"/>
      <c r="D4508" s="24"/>
      <c r="E4508" s="25"/>
      <c r="F4508" s="23"/>
      <c r="G4508" s="26"/>
    </row>
    <row r="4509" spans="3:7" x14ac:dyDescent="0.25">
      <c r="C4509" s="24"/>
      <c r="D4509" s="24"/>
      <c r="E4509" s="25"/>
      <c r="F4509" s="23"/>
      <c r="G4509" s="26"/>
    </row>
    <row r="4510" spans="3:7" x14ac:dyDescent="0.25">
      <c r="C4510" s="24"/>
      <c r="D4510" s="24"/>
      <c r="E4510" s="25"/>
      <c r="F4510" s="23"/>
      <c r="G4510" s="26"/>
    </row>
    <row r="4511" spans="3:7" x14ac:dyDescent="0.25">
      <c r="C4511" s="24"/>
      <c r="D4511" s="24"/>
      <c r="E4511" s="25"/>
      <c r="F4511" s="23"/>
      <c r="G4511" s="26"/>
    </row>
    <row r="4512" spans="3:7" x14ac:dyDescent="0.25">
      <c r="C4512" s="24"/>
      <c r="D4512" s="24"/>
      <c r="E4512" s="25"/>
      <c r="F4512" s="23"/>
      <c r="G4512" s="26"/>
    </row>
    <row r="4513" spans="3:7" x14ac:dyDescent="0.25">
      <c r="C4513" s="24"/>
      <c r="D4513" s="24"/>
      <c r="E4513" s="25"/>
      <c r="F4513" s="23"/>
      <c r="G4513" s="26"/>
    </row>
    <row r="4514" spans="3:7" x14ac:dyDescent="0.25">
      <c r="C4514" s="24"/>
      <c r="D4514" s="24"/>
      <c r="E4514" s="25"/>
      <c r="F4514" s="23"/>
      <c r="G4514" s="26"/>
    </row>
    <row r="4515" spans="3:7" x14ac:dyDescent="0.25">
      <c r="C4515" s="24"/>
      <c r="D4515" s="24"/>
      <c r="E4515" s="25"/>
      <c r="F4515" s="23"/>
      <c r="G4515" s="26"/>
    </row>
    <row r="4516" spans="3:7" x14ac:dyDescent="0.25">
      <c r="C4516" s="24"/>
      <c r="D4516" s="24"/>
      <c r="E4516" s="25"/>
      <c r="F4516" s="23"/>
      <c r="G4516" s="26"/>
    </row>
    <row r="4517" spans="3:7" x14ac:dyDescent="0.25">
      <c r="C4517" s="24"/>
      <c r="D4517" s="24"/>
      <c r="E4517" s="25"/>
      <c r="F4517" s="23"/>
      <c r="G4517" s="26"/>
    </row>
    <row r="4518" spans="3:7" x14ac:dyDescent="0.25">
      <c r="C4518" s="24"/>
      <c r="D4518" s="24"/>
      <c r="E4518" s="25"/>
      <c r="F4518" s="23"/>
      <c r="G4518" s="26"/>
    </row>
    <row r="4519" spans="3:7" x14ac:dyDescent="0.25">
      <c r="C4519" s="24"/>
      <c r="D4519" s="24"/>
      <c r="E4519" s="25"/>
      <c r="F4519" s="23"/>
      <c r="G4519" s="26"/>
    </row>
    <row r="4520" spans="3:7" x14ac:dyDescent="0.25">
      <c r="C4520" s="24"/>
      <c r="D4520" s="24"/>
      <c r="E4520" s="25"/>
      <c r="F4520" s="23"/>
      <c r="G4520" s="26"/>
    </row>
    <row r="4521" spans="3:7" x14ac:dyDescent="0.25">
      <c r="C4521" s="24"/>
      <c r="D4521" s="24"/>
      <c r="E4521" s="25"/>
      <c r="F4521" s="23"/>
      <c r="G4521" s="26"/>
    </row>
    <row r="4522" spans="3:7" x14ac:dyDescent="0.25">
      <c r="C4522" s="24"/>
      <c r="D4522" s="24"/>
      <c r="E4522" s="25"/>
      <c r="F4522" s="23"/>
      <c r="G4522" s="26"/>
    </row>
    <row r="4523" spans="3:7" x14ac:dyDescent="0.25">
      <c r="C4523" s="24"/>
      <c r="D4523" s="24"/>
      <c r="E4523" s="25"/>
      <c r="F4523" s="23"/>
      <c r="G4523" s="26"/>
    </row>
    <row r="4524" spans="3:7" x14ac:dyDescent="0.25">
      <c r="C4524" s="24"/>
      <c r="D4524" s="24"/>
      <c r="E4524" s="25"/>
      <c r="F4524" s="23"/>
      <c r="G4524" s="26"/>
    </row>
    <row r="4525" spans="3:7" x14ac:dyDescent="0.25">
      <c r="C4525" s="24"/>
      <c r="D4525" s="24"/>
      <c r="E4525" s="25"/>
      <c r="F4525" s="23"/>
      <c r="G4525" s="26"/>
    </row>
    <row r="4526" spans="3:7" x14ac:dyDescent="0.25">
      <c r="C4526" s="24"/>
      <c r="D4526" s="24"/>
      <c r="E4526" s="25"/>
      <c r="F4526" s="23"/>
      <c r="G4526" s="26"/>
    </row>
    <row r="4527" spans="3:7" x14ac:dyDescent="0.25">
      <c r="C4527" s="24"/>
      <c r="D4527" s="24"/>
      <c r="E4527" s="25"/>
      <c r="F4527" s="23"/>
      <c r="G4527" s="26"/>
    </row>
    <row r="4528" spans="3:7" x14ac:dyDescent="0.25">
      <c r="C4528" s="24"/>
      <c r="D4528" s="24"/>
      <c r="E4528" s="25"/>
      <c r="F4528" s="23"/>
      <c r="G4528" s="26"/>
    </row>
    <row r="4529" spans="3:7" x14ac:dyDescent="0.25">
      <c r="C4529" s="24"/>
      <c r="D4529" s="24"/>
      <c r="E4529" s="25"/>
      <c r="F4529" s="23"/>
      <c r="G4529" s="26"/>
    </row>
    <row r="4530" spans="3:7" x14ac:dyDescent="0.25">
      <c r="C4530" s="24"/>
      <c r="D4530" s="24"/>
      <c r="E4530" s="25"/>
      <c r="F4530" s="23"/>
      <c r="G4530" s="26"/>
    </row>
    <row r="4531" spans="3:7" x14ac:dyDescent="0.25">
      <c r="C4531" s="24"/>
      <c r="D4531" s="24"/>
      <c r="E4531" s="25"/>
      <c r="F4531" s="23"/>
      <c r="G4531" s="26"/>
    </row>
    <row r="4532" spans="3:7" x14ac:dyDescent="0.25">
      <c r="C4532" s="24"/>
      <c r="D4532" s="24"/>
      <c r="E4532" s="25"/>
      <c r="F4532" s="23"/>
      <c r="G4532" s="26"/>
    </row>
    <row r="4533" spans="3:7" x14ac:dyDescent="0.25">
      <c r="C4533" s="24"/>
      <c r="D4533" s="24"/>
      <c r="E4533" s="25"/>
      <c r="F4533" s="23"/>
      <c r="G4533" s="26"/>
    </row>
    <row r="4534" spans="3:7" x14ac:dyDescent="0.25">
      <c r="C4534" s="24"/>
      <c r="D4534" s="24"/>
      <c r="E4534" s="25"/>
      <c r="F4534" s="23"/>
      <c r="G4534" s="26"/>
    </row>
    <row r="4535" spans="3:7" x14ac:dyDescent="0.25">
      <c r="C4535" s="24"/>
      <c r="D4535" s="24"/>
      <c r="E4535" s="25"/>
      <c r="F4535" s="23"/>
      <c r="G4535" s="26"/>
    </row>
    <row r="4536" spans="3:7" x14ac:dyDescent="0.25">
      <c r="C4536" s="24"/>
      <c r="D4536" s="24"/>
      <c r="E4536" s="25"/>
      <c r="F4536" s="23"/>
      <c r="G4536" s="26"/>
    </row>
    <row r="4537" spans="3:7" x14ac:dyDescent="0.25">
      <c r="C4537" s="24"/>
      <c r="D4537" s="24"/>
      <c r="E4537" s="25"/>
      <c r="F4537" s="23"/>
      <c r="G4537" s="26"/>
    </row>
    <row r="4538" spans="3:7" x14ac:dyDescent="0.25">
      <c r="C4538" s="24"/>
      <c r="D4538" s="24"/>
      <c r="E4538" s="25"/>
      <c r="F4538" s="23"/>
      <c r="G4538" s="26"/>
    </row>
    <row r="4539" spans="3:7" x14ac:dyDescent="0.25">
      <c r="C4539" s="24"/>
      <c r="D4539" s="24"/>
      <c r="E4539" s="25"/>
      <c r="F4539" s="23"/>
      <c r="G4539" s="26"/>
    </row>
    <row r="4540" spans="3:7" x14ac:dyDescent="0.25">
      <c r="C4540" s="24"/>
      <c r="D4540" s="24"/>
      <c r="E4540" s="25"/>
      <c r="F4540" s="23"/>
      <c r="G4540" s="26"/>
    </row>
    <row r="4541" spans="3:7" x14ac:dyDescent="0.25">
      <c r="C4541" s="24"/>
      <c r="D4541" s="24"/>
      <c r="E4541" s="25"/>
      <c r="F4541" s="23"/>
      <c r="G4541" s="26"/>
    </row>
    <row r="4542" spans="3:7" x14ac:dyDescent="0.25">
      <c r="C4542" s="24"/>
      <c r="D4542" s="24"/>
      <c r="E4542" s="25"/>
      <c r="F4542" s="23"/>
      <c r="G4542" s="26"/>
    </row>
    <row r="4543" spans="3:7" x14ac:dyDescent="0.25">
      <c r="C4543" s="24"/>
      <c r="D4543" s="24"/>
      <c r="E4543" s="25"/>
      <c r="F4543" s="23"/>
      <c r="G4543" s="26"/>
    </row>
    <row r="4544" spans="3:7" x14ac:dyDescent="0.25">
      <c r="C4544" s="24"/>
      <c r="D4544" s="24"/>
      <c r="E4544" s="25"/>
      <c r="F4544" s="23"/>
      <c r="G4544" s="26"/>
    </row>
    <row r="4545" spans="3:7" x14ac:dyDescent="0.25">
      <c r="C4545" s="24"/>
      <c r="D4545" s="24"/>
      <c r="E4545" s="25"/>
      <c r="F4545" s="23"/>
      <c r="G4545" s="26"/>
    </row>
    <row r="4546" spans="3:7" x14ac:dyDescent="0.25">
      <c r="C4546" s="24"/>
      <c r="D4546" s="24"/>
      <c r="E4546" s="25"/>
      <c r="F4546" s="23"/>
      <c r="G4546" s="26"/>
    </row>
    <row r="4547" spans="3:7" x14ac:dyDescent="0.25">
      <c r="C4547" s="24"/>
      <c r="D4547" s="24"/>
      <c r="E4547" s="25"/>
      <c r="F4547" s="23"/>
      <c r="G4547" s="26"/>
    </row>
    <row r="4548" spans="3:7" x14ac:dyDescent="0.25">
      <c r="C4548" s="24"/>
      <c r="D4548" s="24"/>
      <c r="E4548" s="25"/>
      <c r="F4548" s="23"/>
      <c r="G4548" s="26"/>
    </row>
    <row r="4549" spans="3:7" x14ac:dyDescent="0.25">
      <c r="C4549" s="24"/>
      <c r="D4549" s="24"/>
      <c r="E4549" s="25"/>
      <c r="F4549" s="23"/>
      <c r="G4549" s="26"/>
    </row>
    <row r="4550" spans="3:7" x14ac:dyDescent="0.25">
      <c r="C4550" s="24"/>
      <c r="D4550" s="24"/>
      <c r="E4550" s="25"/>
      <c r="F4550" s="23"/>
      <c r="G4550" s="26"/>
    </row>
    <row r="4551" spans="3:7" x14ac:dyDescent="0.25">
      <c r="C4551" s="24"/>
      <c r="D4551" s="24"/>
      <c r="E4551" s="25"/>
      <c r="F4551" s="23"/>
      <c r="G4551" s="26"/>
    </row>
    <row r="4552" spans="3:7" x14ac:dyDescent="0.25">
      <c r="C4552" s="24"/>
      <c r="D4552" s="24"/>
      <c r="E4552" s="25"/>
      <c r="F4552" s="23"/>
      <c r="G4552" s="26"/>
    </row>
    <row r="4553" spans="3:7" x14ac:dyDescent="0.25">
      <c r="C4553" s="24"/>
      <c r="D4553" s="24"/>
      <c r="E4553" s="25"/>
      <c r="F4553" s="23"/>
      <c r="G4553" s="26"/>
    </row>
    <row r="4554" spans="3:7" x14ac:dyDescent="0.25">
      <c r="C4554" s="24"/>
      <c r="D4554" s="24"/>
      <c r="E4554" s="25"/>
      <c r="F4554" s="23"/>
      <c r="G4554" s="26"/>
    </row>
    <row r="4555" spans="3:7" x14ac:dyDescent="0.25">
      <c r="C4555" s="24"/>
      <c r="D4555" s="24"/>
      <c r="E4555" s="25"/>
      <c r="F4555" s="23"/>
      <c r="G4555" s="26"/>
    </row>
    <row r="4556" spans="3:7" x14ac:dyDescent="0.25">
      <c r="C4556" s="24"/>
      <c r="D4556" s="24"/>
      <c r="E4556" s="25"/>
      <c r="F4556" s="23"/>
      <c r="G4556" s="26"/>
    </row>
    <row r="4557" spans="3:7" x14ac:dyDescent="0.25">
      <c r="C4557" s="24"/>
      <c r="D4557" s="24"/>
      <c r="E4557" s="25"/>
      <c r="F4557" s="23"/>
      <c r="G4557" s="26"/>
    </row>
    <row r="4558" spans="3:7" x14ac:dyDescent="0.25">
      <c r="C4558" s="24"/>
      <c r="D4558" s="24"/>
      <c r="E4558" s="25"/>
      <c r="F4558" s="23"/>
      <c r="G4558" s="26"/>
    </row>
    <row r="4559" spans="3:7" x14ac:dyDescent="0.25">
      <c r="C4559" s="24"/>
      <c r="D4559" s="24"/>
      <c r="E4559" s="25"/>
      <c r="F4559" s="23"/>
      <c r="G4559" s="26"/>
    </row>
    <row r="4560" spans="3:7" x14ac:dyDescent="0.25">
      <c r="C4560" s="24"/>
      <c r="D4560" s="24"/>
      <c r="E4560" s="25"/>
      <c r="F4560" s="23"/>
      <c r="G4560" s="26"/>
    </row>
    <row r="4561" spans="3:7" x14ac:dyDescent="0.25">
      <c r="C4561" s="24"/>
      <c r="D4561" s="24"/>
      <c r="E4561" s="25"/>
      <c r="F4561" s="23"/>
      <c r="G4561" s="26"/>
    </row>
    <row r="4562" spans="3:7" x14ac:dyDescent="0.25">
      <c r="C4562" s="24"/>
      <c r="D4562" s="24"/>
      <c r="E4562" s="25"/>
      <c r="F4562" s="23"/>
      <c r="G4562" s="26"/>
    </row>
    <row r="4563" spans="3:7" x14ac:dyDescent="0.25">
      <c r="C4563" s="24"/>
      <c r="D4563" s="24"/>
      <c r="E4563" s="25"/>
      <c r="F4563" s="23"/>
      <c r="G4563" s="26"/>
    </row>
    <row r="4564" spans="3:7" x14ac:dyDescent="0.25">
      <c r="C4564" s="24"/>
      <c r="D4564" s="24"/>
      <c r="E4564" s="25"/>
      <c r="F4564" s="23"/>
      <c r="G4564" s="26"/>
    </row>
    <row r="4565" spans="3:7" x14ac:dyDescent="0.25">
      <c r="C4565" s="24"/>
      <c r="D4565" s="24"/>
      <c r="E4565" s="25"/>
      <c r="F4565" s="23"/>
      <c r="G4565" s="26"/>
    </row>
    <row r="4566" spans="3:7" x14ac:dyDescent="0.25">
      <c r="C4566" s="24"/>
      <c r="D4566" s="24"/>
      <c r="E4566" s="25"/>
      <c r="F4566" s="23"/>
      <c r="G4566" s="26"/>
    </row>
    <row r="4567" spans="3:7" x14ac:dyDescent="0.25">
      <c r="C4567" s="24"/>
      <c r="D4567" s="24"/>
      <c r="E4567" s="25"/>
      <c r="F4567" s="23"/>
      <c r="G4567" s="26"/>
    </row>
    <row r="4568" spans="3:7" x14ac:dyDescent="0.25">
      <c r="C4568" s="24"/>
      <c r="D4568" s="24"/>
      <c r="E4568" s="25"/>
      <c r="F4568" s="23"/>
      <c r="G4568" s="26"/>
    </row>
    <row r="4569" spans="3:7" x14ac:dyDescent="0.25">
      <c r="C4569" s="24"/>
      <c r="D4569" s="24"/>
      <c r="E4569" s="25"/>
      <c r="F4569" s="23"/>
      <c r="G4569" s="26"/>
    </row>
    <row r="4570" spans="3:7" x14ac:dyDescent="0.25">
      <c r="C4570" s="24"/>
      <c r="D4570" s="24"/>
      <c r="E4570" s="25"/>
      <c r="F4570" s="23"/>
      <c r="G4570" s="26"/>
    </row>
    <row r="4571" spans="3:7" x14ac:dyDescent="0.25">
      <c r="C4571" s="24"/>
      <c r="D4571" s="24"/>
      <c r="E4571" s="25"/>
      <c r="F4571" s="23"/>
      <c r="G4571" s="26"/>
    </row>
    <row r="4572" spans="3:7" x14ac:dyDescent="0.25">
      <c r="C4572" s="24"/>
      <c r="D4572" s="24"/>
      <c r="E4572" s="25"/>
      <c r="F4572" s="23"/>
      <c r="G4572" s="26"/>
    </row>
    <row r="4573" spans="3:7" x14ac:dyDescent="0.25">
      <c r="C4573" s="24"/>
      <c r="D4573" s="24"/>
      <c r="E4573" s="25"/>
      <c r="F4573" s="23"/>
      <c r="G4573" s="26"/>
    </row>
    <row r="4574" spans="3:7" x14ac:dyDescent="0.25">
      <c r="C4574" s="24"/>
      <c r="D4574" s="24"/>
      <c r="E4574" s="25"/>
      <c r="F4574" s="23"/>
      <c r="G4574" s="26"/>
    </row>
    <row r="4575" spans="3:7" x14ac:dyDescent="0.25">
      <c r="C4575" s="24"/>
      <c r="D4575" s="24"/>
      <c r="E4575" s="25"/>
      <c r="F4575" s="23"/>
      <c r="G4575" s="26"/>
    </row>
    <row r="4576" spans="3:7" x14ac:dyDescent="0.25">
      <c r="C4576" s="24"/>
      <c r="D4576" s="24"/>
      <c r="E4576" s="25"/>
      <c r="F4576" s="23"/>
      <c r="G4576" s="26"/>
    </row>
    <row r="4577" spans="3:7" x14ac:dyDescent="0.25">
      <c r="C4577" s="24"/>
      <c r="D4577" s="24"/>
      <c r="E4577" s="25"/>
      <c r="F4577" s="23"/>
      <c r="G4577" s="26"/>
    </row>
    <row r="4578" spans="3:7" x14ac:dyDescent="0.25">
      <c r="C4578" s="24"/>
      <c r="D4578" s="24"/>
      <c r="E4578" s="25"/>
      <c r="F4578" s="23"/>
      <c r="G4578" s="26"/>
    </row>
    <row r="4579" spans="3:7" x14ac:dyDescent="0.25">
      <c r="C4579" s="24"/>
      <c r="D4579" s="24"/>
      <c r="E4579" s="25"/>
      <c r="F4579" s="23"/>
      <c r="G4579" s="26"/>
    </row>
    <row r="4580" spans="3:7" x14ac:dyDescent="0.25">
      <c r="C4580" s="24"/>
      <c r="D4580" s="24"/>
      <c r="E4580" s="25"/>
      <c r="F4580" s="23"/>
      <c r="G4580" s="26"/>
    </row>
    <row r="4581" spans="3:7" x14ac:dyDescent="0.25">
      <c r="C4581" s="24"/>
      <c r="D4581" s="24"/>
      <c r="E4581" s="25"/>
      <c r="F4581" s="23"/>
      <c r="G4581" s="26"/>
    </row>
    <row r="4582" spans="3:7" x14ac:dyDescent="0.25">
      <c r="C4582" s="24"/>
      <c r="D4582" s="24"/>
      <c r="E4582" s="25"/>
      <c r="F4582" s="23"/>
      <c r="G4582" s="26"/>
    </row>
    <row r="4583" spans="3:7" x14ac:dyDescent="0.25">
      <c r="C4583" s="24"/>
      <c r="D4583" s="24"/>
      <c r="E4583" s="25"/>
      <c r="F4583" s="23"/>
      <c r="G4583" s="26"/>
    </row>
    <row r="4584" spans="3:7" x14ac:dyDescent="0.25">
      <c r="C4584" s="24"/>
      <c r="D4584" s="24"/>
      <c r="E4584" s="25"/>
      <c r="F4584" s="23"/>
      <c r="G4584" s="26"/>
    </row>
    <row r="4585" spans="3:7" x14ac:dyDescent="0.25">
      <c r="C4585" s="24"/>
      <c r="D4585" s="24"/>
      <c r="E4585" s="25"/>
      <c r="F4585" s="23"/>
      <c r="G4585" s="26"/>
    </row>
    <row r="4586" spans="3:7" x14ac:dyDescent="0.25">
      <c r="C4586" s="24"/>
      <c r="D4586" s="24"/>
      <c r="E4586" s="25"/>
      <c r="F4586" s="23"/>
      <c r="G4586" s="26"/>
    </row>
    <row r="4587" spans="3:7" x14ac:dyDescent="0.25">
      <c r="C4587" s="24"/>
      <c r="D4587" s="24"/>
      <c r="E4587" s="25"/>
      <c r="F4587" s="23"/>
      <c r="G4587" s="26"/>
    </row>
    <row r="4588" spans="3:7" x14ac:dyDescent="0.25">
      <c r="C4588" s="24"/>
      <c r="D4588" s="24"/>
      <c r="E4588" s="25"/>
      <c r="F4588" s="23"/>
      <c r="G4588" s="26"/>
    </row>
    <row r="4589" spans="3:7" x14ac:dyDescent="0.25">
      <c r="C4589" s="24"/>
      <c r="D4589" s="24"/>
      <c r="E4589" s="25"/>
      <c r="F4589" s="23"/>
      <c r="G4589" s="26"/>
    </row>
    <row r="4590" spans="3:7" x14ac:dyDescent="0.25">
      <c r="C4590" s="24"/>
      <c r="D4590" s="24"/>
      <c r="E4590" s="25"/>
      <c r="F4590" s="23"/>
      <c r="G4590" s="26"/>
    </row>
    <row r="4591" spans="3:7" x14ac:dyDescent="0.25">
      <c r="C4591" s="24"/>
      <c r="D4591" s="24"/>
      <c r="E4591" s="25"/>
      <c r="F4591" s="23"/>
      <c r="G4591" s="26"/>
    </row>
    <row r="4592" spans="3:7" x14ac:dyDescent="0.25">
      <c r="C4592" s="24"/>
      <c r="D4592" s="24"/>
      <c r="E4592" s="25"/>
      <c r="F4592" s="23"/>
      <c r="G4592" s="26"/>
    </row>
    <row r="4593" spans="3:7" x14ac:dyDescent="0.25">
      <c r="C4593" s="24"/>
      <c r="D4593" s="24"/>
      <c r="E4593" s="25"/>
      <c r="F4593" s="23"/>
      <c r="G4593" s="26"/>
    </row>
    <row r="4594" spans="3:7" x14ac:dyDescent="0.25">
      <c r="C4594" s="24"/>
      <c r="D4594" s="24"/>
      <c r="E4594" s="25"/>
      <c r="F4594" s="23"/>
      <c r="G4594" s="26"/>
    </row>
    <row r="4595" spans="3:7" x14ac:dyDescent="0.25">
      <c r="C4595" s="24"/>
      <c r="D4595" s="24"/>
      <c r="E4595" s="25"/>
      <c r="F4595" s="23"/>
      <c r="G4595" s="26"/>
    </row>
    <row r="4596" spans="3:7" x14ac:dyDescent="0.25">
      <c r="C4596" s="24"/>
      <c r="D4596" s="24"/>
      <c r="E4596" s="25"/>
      <c r="F4596" s="23"/>
      <c r="G4596" s="26"/>
    </row>
    <row r="4597" spans="3:7" x14ac:dyDescent="0.25">
      <c r="C4597" s="24"/>
      <c r="D4597" s="24"/>
      <c r="E4597" s="25"/>
      <c r="F4597" s="23"/>
      <c r="G4597" s="26"/>
    </row>
    <row r="4598" spans="3:7" x14ac:dyDescent="0.25">
      <c r="C4598" s="24"/>
      <c r="D4598" s="24"/>
      <c r="E4598" s="25"/>
      <c r="F4598" s="23"/>
      <c r="G4598" s="26"/>
    </row>
    <row r="4599" spans="3:7" x14ac:dyDescent="0.25">
      <c r="C4599" s="24"/>
      <c r="D4599" s="24"/>
      <c r="E4599" s="25"/>
      <c r="F4599" s="23"/>
      <c r="G4599" s="26"/>
    </row>
    <row r="4600" spans="3:7" x14ac:dyDescent="0.25">
      <c r="C4600" s="24"/>
      <c r="D4600" s="24"/>
      <c r="E4600" s="25"/>
      <c r="F4600" s="23"/>
      <c r="G4600" s="26"/>
    </row>
    <row r="4601" spans="3:7" x14ac:dyDescent="0.25">
      <c r="C4601" s="24"/>
      <c r="D4601" s="24"/>
      <c r="E4601" s="25"/>
      <c r="F4601" s="23"/>
      <c r="G4601" s="26"/>
    </row>
    <row r="4602" spans="3:7" x14ac:dyDescent="0.25">
      <c r="C4602" s="24"/>
      <c r="D4602" s="24"/>
      <c r="E4602" s="25"/>
      <c r="F4602" s="23"/>
      <c r="G4602" s="26"/>
    </row>
    <row r="4603" spans="3:7" x14ac:dyDescent="0.25">
      <c r="C4603" s="24"/>
      <c r="D4603" s="24"/>
      <c r="E4603" s="25"/>
      <c r="F4603" s="23"/>
      <c r="G4603" s="26"/>
    </row>
    <row r="4604" spans="3:7" x14ac:dyDescent="0.25">
      <c r="C4604" s="24"/>
      <c r="D4604" s="24"/>
      <c r="E4604" s="25"/>
      <c r="F4604" s="23"/>
      <c r="G4604" s="26"/>
    </row>
    <row r="4605" spans="3:7" x14ac:dyDescent="0.25">
      <c r="C4605" s="24"/>
      <c r="D4605" s="24"/>
      <c r="E4605" s="25"/>
      <c r="F4605" s="23"/>
      <c r="G4605" s="26"/>
    </row>
    <row r="4606" spans="3:7" x14ac:dyDescent="0.25">
      <c r="C4606" s="24"/>
      <c r="D4606" s="24"/>
      <c r="E4606" s="25"/>
      <c r="F4606" s="23"/>
      <c r="G4606" s="26"/>
    </row>
    <row r="4607" spans="3:7" x14ac:dyDescent="0.25">
      <c r="C4607" s="24"/>
      <c r="D4607" s="24"/>
      <c r="E4607" s="25"/>
      <c r="F4607" s="23"/>
      <c r="G4607" s="26"/>
    </row>
    <row r="4608" spans="3:7" x14ac:dyDescent="0.25">
      <c r="C4608" s="24"/>
      <c r="D4608" s="24"/>
      <c r="E4608" s="25"/>
      <c r="F4608" s="23"/>
      <c r="G4608" s="26"/>
    </row>
    <row r="4609" spans="3:7" x14ac:dyDescent="0.25">
      <c r="C4609" s="24"/>
      <c r="D4609" s="24"/>
      <c r="E4609" s="25"/>
      <c r="F4609" s="23"/>
      <c r="G4609" s="26"/>
    </row>
    <row r="4610" spans="3:7" x14ac:dyDescent="0.25">
      <c r="C4610" s="24"/>
      <c r="D4610" s="24"/>
      <c r="E4610" s="25"/>
      <c r="F4610" s="23"/>
      <c r="G4610" s="26"/>
    </row>
    <row r="4611" spans="3:7" x14ac:dyDescent="0.25">
      <c r="C4611" s="24"/>
      <c r="D4611" s="24"/>
      <c r="E4611" s="25"/>
      <c r="F4611" s="23"/>
      <c r="G4611" s="26"/>
    </row>
    <row r="4612" spans="3:7" x14ac:dyDescent="0.25">
      <c r="C4612" s="24"/>
      <c r="D4612" s="24"/>
      <c r="E4612" s="25"/>
      <c r="F4612" s="23"/>
      <c r="G4612" s="26"/>
    </row>
    <row r="4613" spans="3:7" x14ac:dyDescent="0.25">
      <c r="C4613" s="24"/>
      <c r="D4613" s="24"/>
      <c r="E4613" s="25"/>
      <c r="F4613" s="23"/>
      <c r="G4613" s="26"/>
    </row>
    <row r="4614" spans="3:7" x14ac:dyDescent="0.25">
      <c r="C4614" s="24"/>
      <c r="D4614" s="24"/>
      <c r="E4614" s="25"/>
      <c r="F4614" s="23"/>
      <c r="G4614" s="26"/>
    </row>
    <row r="4615" spans="3:7" x14ac:dyDescent="0.25">
      <c r="C4615" s="24"/>
      <c r="D4615" s="24"/>
      <c r="E4615" s="25"/>
      <c r="F4615" s="23"/>
      <c r="G4615" s="26"/>
    </row>
    <row r="4616" spans="3:7" x14ac:dyDescent="0.25">
      <c r="C4616" s="24"/>
      <c r="D4616" s="24"/>
      <c r="E4616" s="25"/>
      <c r="F4616" s="23"/>
      <c r="G4616" s="26"/>
    </row>
    <row r="4617" spans="3:7" x14ac:dyDescent="0.25">
      <c r="C4617" s="24"/>
      <c r="D4617" s="24"/>
      <c r="E4617" s="25"/>
      <c r="F4617" s="23"/>
      <c r="G4617" s="26"/>
    </row>
    <row r="4618" spans="3:7" x14ac:dyDescent="0.25">
      <c r="C4618" s="24"/>
      <c r="D4618" s="24"/>
      <c r="E4618" s="25"/>
      <c r="F4618" s="23"/>
      <c r="G4618" s="26"/>
    </row>
    <row r="4619" spans="3:7" x14ac:dyDescent="0.25">
      <c r="C4619" s="24"/>
      <c r="D4619" s="24"/>
      <c r="E4619" s="25"/>
      <c r="F4619" s="23"/>
      <c r="G4619" s="26"/>
    </row>
    <row r="4620" spans="3:7" x14ac:dyDescent="0.25">
      <c r="C4620" s="24"/>
      <c r="D4620" s="24"/>
      <c r="E4620" s="25"/>
      <c r="F4620" s="23"/>
      <c r="G4620" s="26"/>
    </row>
    <row r="4621" spans="3:7" x14ac:dyDescent="0.25">
      <c r="C4621" s="24"/>
      <c r="D4621" s="24"/>
      <c r="E4621" s="25"/>
      <c r="F4621" s="23"/>
      <c r="G4621" s="26"/>
    </row>
    <row r="4622" spans="3:7" x14ac:dyDescent="0.25">
      <c r="C4622" s="24"/>
      <c r="D4622" s="24"/>
      <c r="E4622" s="25"/>
      <c r="F4622" s="23"/>
      <c r="G4622" s="26"/>
    </row>
    <row r="4623" spans="3:7" x14ac:dyDescent="0.25">
      <c r="C4623" s="24"/>
      <c r="D4623" s="24"/>
      <c r="E4623" s="25"/>
      <c r="F4623" s="23"/>
      <c r="G4623" s="26"/>
    </row>
    <row r="4624" spans="3:7" x14ac:dyDescent="0.25">
      <c r="C4624" s="24"/>
      <c r="D4624" s="24"/>
      <c r="E4624" s="25"/>
      <c r="F4624" s="23"/>
      <c r="G4624" s="26"/>
    </row>
    <row r="4625" spans="3:7" x14ac:dyDescent="0.25">
      <c r="C4625" s="24"/>
      <c r="D4625" s="24"/>
      <c r="E4625" s="25"/>
      <c r="F4625" s="23"/>
      <c r="G4625" s="26"/>
    </row>
    <row r="4626" spans="3:7" x14ac:dyDescent="0.25">
      <c r="C4626" s="24"/>
      <c r="D4626" s="24"/>
      <c r="E4626" s="25"/>
      <c r="F4626" s="23"/>
      <c r="G4626" s="26"/>
    </row>
    <row r="4627" spans="3:7" x14ac:dyDescent="0.25">
      <c r="C4627" s="24"/>
      <c r="D4627" s="24"/>
      <c r="E4627" s="25"/>
      <c r="F4627" s="23"/>
      <c r="G4627" s="26"/>
    </row>
    <row r="4628" spans="3:7" x14ac:dyDescent="0.25">
      <c r="C4628" s="24"/>
      <c r="D4628" s="24"/>
      <c r="E4628" s="25"/>
      <c r="F4628" s="23"/>
      <c r="G4628" s="26"/>
    </row>
    <row r="4629" spans="3:7" x14ac:dyDescent="0.25">
      <c r="C4629" s="24"/>
      <c r="D4629" s="24"/>
      <c r="E4629" s="25"/>
      <c r="F4629" s="23"/>
      <c r="G4629" s="26"/>
    </row>
    <row r="4630" spans="3:7" x14ac:dyDescent="0.25">
      <c r="C4630" s="24"/>
      <c r="D4630" s="24"/>
      <c r="E4630" s="25"/>
      <c r="F4630" s="23"/>
      <c r="G4630" s="26"/>
    </row>
    <row r="4631" spans="3:7" x14ac:dyDescent="0.25">
      <c r="C4631" s="24"/>
      <c r="D4631" s="24"/>
      <c r="E4631" s="25"/>
      <c r="F4631" s="23"/>
      <c r="G4631" s="26"/>
    </row>
    <row r="4632" spans="3:7" x14ac:dyDescent="0.25">
      <c r="C4632" s="24"/>
      <c r="D4632" s="24"/>
      <c r="E4632" s="25"/>
      <c r="F4632" s="23"/>
      <c r="G4632" s="26"/>
    </row>
    <row r="4633" spans="3:7" x14ac:dyDescent="0.25">
      <c r="C4633" s="24"/>
      <c r="D4633" s="24"/>
      <c r="E4633" s="25"/>
      <c r="F4633" s="23"/>
      <c r="G4633" s="26"/>
    </row>
    <row r="4634" spans="3:7" x14ac:dyDescent="0.25">
      <c r="C4634" s="24"/>
      <c r="D4634" s="24"/>
      <c r="E4634" s="25"/>
      <c r="F4634" s="23"/>
      <c r="G4634" s="26"/>
    </row>
    <row r="4635" spans="3:7" x14ac:dyDescent="0.25">
      <c r="C4635" s="24"/>
      <c r="D4635" s="24"/>
      <c r="E4635" s="25"/>
      <c r="F4635" s="23"/>
      <c r="G4635" s="26"/>
    </row>
    <row r="4636" spans="3:7" x14ac:dyDescent="0.25">
      <c r="C4636" s="24"/>
      <c r="D4636" s="24"/>
      <c r="E4636" s="25"/>
      <c r="F4636" s="23"/>
      <c r="G4636" s="26"/>
    </row>
    <row r="4637" spans="3:7" x14ac:dyDescent="0.25">
      <c r="C4637" s="24"/>
      <c r="D4637" s="24"/>
      <c r="E4637" s="25"/>
      <c r="F4637" s="23"/>
      <c r="G4637" s="26"/>
    </row>
    <row r="4638" spans="3:7" x14ac:dyDescent="0.25">
      <c r="C4638" s="24"/>
      <c r="D4638" s="24"/>
      <c r="E4638" s="25"/>
      <c r="F4638" s="23"/>
      <c r="G4638" s="26"/>
    </row>
    <row r="4639" spans="3:7" x14ac:dyDescent="0.25">
      <c r="C4639" s="24"/>
      <c r="D4639" s="24"/>
      <c r="E4639" s="25"/>
      <c r="F4639" s="23"/>
      <c r="G4639" s="26"/>
    </row>
    <row r="4640" spans="3:7" x14ac:dyDescent="0.25">
      <c r="C4640" s="24"/>
      <c r="D4640" s="24"/>
      <c r="E4640" s="25"/>
      <c r="F4640" s="23"/>
      <c r="G4640" s="26"/>
    </row>
    <row r="4641" spans="3:7" x14ac:dyDescent="0.25">
      <c r="C4641" s="24"/>
      <c r="D4641" s="24"/>
      <c r="E4641" s="25"/>
      <c r="F4641" s="23"/>
      <c r="G4641" s="26"/>
    </row>
    <row r="4642" spans="3:7" x14ac:dyDescent="0.25">
      <c r="C4642" s="24"/>
      <c r="D4642" s="24"/>
      <c r="E4642" s="25"/>
      <c r="F4642" s="23"/>
      <c r="G4642" s="26"/>
    </row>
    <row r="4643" spans="3:7" x14ac:dyDescent="0.25">
      <c r="C4643" s="24"/>
      <c r="D4643" s="24"/>
      <c r="E4643" s="25"/>
      <c r="F4643" s="23"/>
      <c r="G4643" s="26"/>
    </row>
    <row r="4644" spans="3:7" x14ac:dyDescent="0.25">
      <c r="C4644" s="24"/>
      <c r="D4644" s="24"/>
      <c r="E4644" s="25"/>
      <c r="F4644" s="23"/>
      <c r="G4644" s="26"/>
    </row>
    <row r="4645" spans="3:7" x14ac:dyDescent="0.25">
      <c r="C4645" s="24"/>
      <c r="D4645" s="24"/>
      <c r="E4645" s="25"/>
      <c r="F4645" s="23"/>
      <c r="G4645" s="26"/>
    </row>
    <row r="4646" spans="3:7" x14ac:dyDescent="0.25">
      <c r="C4646" s="24"/>
      <c r="D4646" s="24"/>
      <c r="E4646" s="25"/>
      <c r="F4646" s="23"/>
      <c r="G4646" s="26"/>
    </row>
    <row r="4647" spans="3:7" x14ac:dyDescent="0.25">
      <c r="C4647" s="24"/>
      <c r="D4647" s="24"/>
      <c r="E4647" s="25"/>
      <c r="F4647" s="23"/>
      <c r="G4647" s="26"/>
    </row>
    <row r="4648" spans="3:7" x14ac:dyDescent="0.25">
      <c r="C4648" s="24"/>
      <c r="D4648" s="24"/>
      <c r="E4648" s="25"/>
      <c r="F4648" s="23"/>
      <c r="G4648" s="26"/>
    </row>
    <row r="4649" spans="3:7" x14ac:dyDescent="0.25">
      <c r="C4649" s="24"/>
      <c r="D4649" s="24"/>
      <c r="E4649" s="25"/>
      <c r="F4649" s="23"/>
      <c r="G4649" s="26"/>
    </row>
    <row r="4650" spans="3:7" x14ac:dyDescent="0.25">
      <c r="C4650" s="24"/>
      <c r="D4650" s="24"/>
      <c r="E4650" s="25"/>
      <c r="F4650" s="23"/>
      <c r="G4650" s="26"/>
    </row>
    <row r="4651" spans="3:7" x14ac:dyDescent="0.25">
      <c r="C4651" s="24"/>
      <c r="D4651" s="24"/>
      <c r="E4651" s="25"/>
      <c r="F4651" s="23"/>
      <c r="G4651" s="26"/>
    </row>
    <row r="4652" spans="3:7" x14ac:dyDescent="0.25">
      <c r="C4652" s="24"/>
      <c r="D4652" s="24"/>
      <c r="E4652" s="25"/>
      <c r="F4652" s="23"/>
      <c r="G4652" s="26"/>
    </row>
    <row r="4653" spans="3:7" x14ac:dyDescent="0.25">
      <c r="C4653" s="24"/>
      <c r="D4653" s="24"/>
      <c r="E4653" s="25"/>
      <c r="F4653" s="23"/>
      <c r="G4653" s="26"/>
    </row>
    <row r="4654" spans="3:7" x14ac:dyDescent="0.25">
      <c r="C4654" s="24"/>
      <c r="D4654" s="24"/>
      <c r="E4654" s="25"/>
      <c r="F4654" s="23"/>
      <c r="G4654" s="26"/>
    </row>
    <row r="4655" spans="3:7" x14ac:dyDescent="0.25">
      <c r="C4655" s="24"/>
      <c r="D4655" s="24"/>
      <c r="E4655" s="25"/>
      <c r="F4655" s="23"/>
      <c r="G4655" s="26"/>
    </row>
    <row r="4656" spans="3:7" x14ac:dyDescent="0.25">
      <c r="C4656" s="24"/>
      <c r="D4656" s="24"/>
      <c r="E4656" s="25"/>
      <c r="F4656" s="23"/>
      <c r="G4656" s="26"/>
    </row>
    <row r="4657" spans="3:7" x14ac:dyDescent="0.25">
      <c r="C4657" s="24"/>
      <c r="D4657" s="24"/>
      <c r="E4657" s="25"/>
      <c r="F4657" s="23"/>
      <c r="G4657" s="26"/>
    </row>
    <row r="4658" spans="3:7" x14ac:dyDescent="0.25">
      <c r="C4658" s="24"/>
      <c r="D4658" s="24"/>
      <c r="E4658" s="25"/>
      <c r="F4658" s="23"/>
      <c r="G4658" s="26"/>
    </row>
    <row r="4659" spans="3:7" x14ac:dyDescent="0.25">
      <c r="C4659" s="24"/>
      <c r="D4659" s="24"/>
      <c r="E4659" s="25"/>
      <c r="F4659" s="23"/>
      <c r="G4659" s="26"/>
    </row>
    <row r="4660" spans="3:7" x14ac:dyDescent="0.25">
      <c r="C4660" s="24"/>
      <c r="D4660" s="24"/>
      <c r="E4660" s="25"/>
      <c r="F4660" s="23"/>
      <c r="G4660" s="26"/>
    </row>
    <row r="4661" spans="3:7" x14ac:dyDescent="0.25">
      <c r="C4661" s="24"/>
      <c r="D4661" s="24"/>
      <c r="E4661" s="25"/>
      <c r="F4661" s="23"/>
      <c r="G4661" s="26"/>
    </row>
    <row r="4662" spans="3:7" x14ac:dyDescent="0.25">
      <c r="C4662" s="24"/>
      <c r="D4662" s="24"/>
      <c r="E4662" s="25"/>
      <c r="F4662" s="23"/>
      <c r="G4662" s="26"/>
    </row>
    <row r="4663" spans="3:7" x14ac:dyDescent="0.25">
      <c r="C4663" s="24"/>
      <c r="D4663" s="24"/>
      <c r="E4663" s="25"/>
      <c r="F4663" s="23"/>
      <c r="G4663" s="26"/>
    </row>
    <row r="4664" spans="3:7" x14ac:dyDescent="0.25">
      <c r="C4664" s="24"/>
      <c r="D4664" s="24"/>
      <c r="E4664" s="25"/>
      <c r="F4664" s="23"/>
      <c r="G4664" s="26"/>
    </row>
    <row r="4665" spans="3:7" x14ac:dyDescent="0.25">
      <c r="C4665" s="24"/>
      <c r="D4665" s="24"/>
      <c r="E4665" s="25"/>
      <c r="F4665" s="23"/>
      <c r="G4665" s="26"/>
    </row>
    <row r="4666" spans="3:7" x14ac:dyDescent="0.25">
      <c r="C4666" s="24"/>
      <c r="D4666" s="24"/>
      <c r="E4666" s="25"/>
      <c r="F4666" s="23"/>
      <c r="G4666" s="26"/>
    </row>
    <row r="4667" spans="3:7" x14ac:dyDescent="0.25">
      <c r="C4667" s="24"/>
      <c r="D4667" s="24"/>
      <c r="E4667" s="25"/>
      <c r="F4667" s="23"/>
      <c r="G4667" s="26"/>
    </row>
    <row r="4668" spans="3:7" x14ac:dyDescent="0.25">
      <c r="C4668" s="24"/>
      <c r="D4668" s="24"/>
      <c r="E4668" s="25"/>
      <c r="F4668" s="23"/>
      <c r="G4668" s="26"/>
    </row>
    <row r="4669" spans="3:7" x14ac:dyDescent="0.25">
      <c r="C4669" s="24"/>
      <c r="D4669" s="24"/>
      <c r="E4669" s="25"/>
      <c r="F4669" s="23"/>
      <c r="G4669" s="26"/>
    </row>
    <row r="4670" spans="3:7" x14ac:dyDescent="0.25">
      <c r="C4670" s="24"/>
      <c r="D4670" s="24"/>
      <c r="E4670" s="25"/>
      <c r="F4670" s="23"/>
      <c r="G4670" s="26"/>
    </row>
    <row r="4671" spans="3:7" x14ac:dyDescent="0.25">
      <c r="C4671" s="24"/>
      <c r="D4671" s="24"/>
      <c r="E4671" s="25"/>
      <c r="F4671" s="23"/>
      <c r="G4671" s="26"/>
    </row>
    <row r="4672" spans="3:7" x14ac:dyDescent="0.25">
      <c r="C4672" s="24"/>
      <c r="D4672" s="24"/>
      <c r="E4672" s="25"/>
      <c r="F4672" s="23"/>
      <c r="G4672" s="26"/>
    </row>
    <row r="4673" spans="3:7" x14ac:dyDescent="0.25">
      <c r="C4673" s="24"/>
      <c r="D4673" s="24"/>
      <c r="E4673" s="25"/>
      <c r="F4673" s="23"/>
      <c r="G4673" s="26"/>
    </row>
    <row r="4674" spans="3:7" x14ac:dyDescent="0.25">
      <c r="C4674" s="24"/>
      <c r="D4674" s="24"/>
      <c r="E4674" s="25"/>
      <c r="F4674" s="23"/>
      <c r="G4674" s="26"/>
    </row>
    <row r="4675" spans="3:7" x14ac:dyDescent="0.25">
      <c r="C4675" s="24"/>
      <c r="D4675" s="24"/>
      <c r="E4675" s="25"/>
      <c r="F4675" s="23"/>
      <c r="G4675" s="26"/>
    </row>
    <row r="4676" spans="3:7" x14ac:dyDescent="0.25">
      <c r="C4676" s="24"/>
      <c r="D4676" s="24"/>
      <c r="E4676" s="25"/>
      <c r="F4676" s="23"/>
      <c r="G4676" s="26"/>
    </row>
    <row r="4677" spans="3:7" x14ac:dyDescent="0.25">
      <c r="C4677" s="24"/>
      <c r="D4677" s="24"/>
      <c r="E4677" s="25"/>
      <c r="F4677" s="23"/>
      <c r="G4677" s="26"/>
    </row>
    <row r="4678" spans="3:7" x14ac:dyDescent="0.25">
      <c r="C4678" s="24"/>
      <c r="D4678" s="24"/>
      <c r="E4678" s="25"/>
      <c r="F4678" s="23"/>
      <c r="G4678" s="26"/>
    </row>
    <row r="4679" spans="3:7" x14ac:dyDescent="0.25">
      <c r="C4679" s="24"/>
      <c r="D4679" s="24"/>
      <c r="E4679" s="25"/>
      <c r="F4679" s="23"/>
      <c r="G4679" s="26"/>
    </row>
    <row r="4680" spans="3:7" x14ac:dyDescent="0.25">
      <c r="C4680" s="24"/>
      <c r="D4680" s="24"/>
      <c r="E4680" s="25"/>
      <c r="F4680" s="23"/>
      <c r="G4680" s="26"/>
    </row>
    <row r="4681" spans="3:7" x14ac:dyDescent="0.25">
      <c r="C4681" s="24"/>
      <c r="D4681" s="24"/>
      <c r="E4681" s="25"/>
      <c r="F4681" s="23"/>
      <c r="G4681" s="26"/>
    </row>
    <row r="4682" spans="3:7" x14ac:dyDescent="0.25">
      <c r="C4682" s="24"/>
      <c r="D4682" s="24"/>
      <c r="E4682" s="25"/>
      <c r="F4682" s="23"/>
      <c r="G4682" s="26"/>
    </row>
    <row r="4683" spans="3:7" x14ac:dyDescent="0.25">
      <c r="C4683" s="24"/>
      <c r="D4683" s="24"/>
      <c r="E4683" s="25"/>
      <c r="F4683" s="23"/>
      <c r="G4683" s="26"/>
    </row>
    <row r="4684" spans="3:7" x14ac:dyDescent="0.25">
      <c r="C4684" s="24"/>
      <c r="D4684" s="24"/>
      <c r="E4684" s="25"/>
      <c r="F4684" s="23"/>
      <c r="G4684" s="26"/>
    </row>
    <row r="4685" spans="3:7" x14ac:dyDescent="0.25">
      <c r="C4685" s="24"/>
      <c r="D4685" s="24"/>
      <c r="E4685" s="25"/>
      <c r="F4685" s="23"/>
      <c r="G4685" s="26"/>
    </row>
    <row r="4686" spans="3:7" x14ac:dyDescent="0.25">
      <c r="C4686" s="24"/>
      <c r="D4686" s="24"/>
      <c r="E4686" s="25"/>
      <c r="F4686" s="23"/>
      <c r="G4686" s="26"/>
    </row>
    <row r="4687" spans="3:7" x14ac:dyDescent="0.25">
      <c r="C4687" s="24"/>
      <c r="D4687" s="24"/>
      <c r="E4687" s="25"/>
      <c r="F4687" s="23"/>
      <c r="G4687" s="26"/>
    </row>
    <row r="4688" spans="3:7" x14ac:dyDescent="0.25">
      <c r="C4688" s="24"/>
      <c r="D4688" s="24"/>
      <c r="E4688" s="25"/>
      <c r="F4688" s="23"/>
      <c r="G4688" s="26"/>
    </row>
    <row r="4689" spans="3:7" x14ac:dyDescent="0.25">
      <c r="C4689" s="24"/>
      <c r="D4689" s="24"/>
      <c r="E4689" s="25"/>
      <c r="F4689" s="23"/>
      <c r="G4689" s="26"/>
    </row>
    <row r="4690" spans="3:7" x14ac:dyDescent="0.25">
      <c r="C4690" s="24"/>
      <c r="D4690" s="24"/>
      <c r="E4690" s="25"/>
      <c r="F4690" s="23"/>
      <c r="G4690" s="26"/>
    </row>
    <row r="4691" spans="3:7" x14ac:dyDescent="0.25">
      <c r="C4691" s="24"/>
      <c r="D4691" s="24"/>
      <c r="E4691" s="25"/>
      <c r="F4691" s="23"/>
      <c r="G4691" s="26"/>
    </row>
    <row r="4692" spans="3:7" x14ac:dyDescent="0.25">
      <c r="C4692" s="24"/>
      <c r="D4692" s="24"/>
      <c r="E4692" s="25"/>
      <c r="F4692" s="23"/>
      <c r="G4692" s="26"/>
    </row>
    <row r="4693" spans="3:7" x14ac:dyDescent="0.25">
      <c r="C4693" s="24"/>
      <c r="D4693" s="24"/>
      <c r="E4693" s="25"/>
      <c r="F4693" s="23"/>
      <c r="G4693" s="26"/>
    </row>
    <row r="4694" spans="3:7" x14ac:dyDescent="0.25">
      <c r="C4694" s="24"/>
      <c r="D4694" s="24"/>
      <c r="E4694" s="25"/>
      <c r="F4694" s="23"/>
      <c r="G4694" s="26"/>
    </row>
    <row r="4695" spans="3:7" x14ac:dyDescent="0.25">
      <c r="C4695" s="24"/>
      <c r="D4695" s="24"/>
      <c r="E4695" s="25"/>
      <c r="F4695" s="23"/>
      <c r="G4695" s="26"/>
    </row>
    <row r="4696" spans="3:7" x14ac:dyDescent="0.25">
      <c r="C4696" s="24"/>
      <c r="D4696" s="24"/>
      <c r="E4696" s="25"/>
      <c r="F4696" s="23"/>
      <c r="G4696" s="26"/>
    </row>
    <row r="4697" spans="3:7" x14ac:dyDescent="0.25">
      <c r="C4697" s="24"/>
      <c r="D4697" s="24"/>
      <c r="E4697" s="25"/>
      <c r="F4697" s="23"/>
      <c r="G4697" s="26"/>
    </row>
    <row r="4698" spans="3:7" x14ac:dyDescent="0.25">
      <c r="C4698" s="24"/>
      <c r="D4698" s="24"/>
      <c r="E4698" s="25"/>
      <c r="F4698" s="23"/>
      <c r="G4698" s="26"/>
    </row>
    <row r="4699" spans="3:7" x14ac:dyDescent="0.25">
      <c r="C4699" s="24"/>
      <c r="D4699" s="24"/>
      <c r="E4699" s="25"/>
      <c r="F4699" s="23"/>
      <c r="G4699" s="26"/>
    </row>
    <row r="4700" spans="3:7" x14ac:dyDescent="0.25">
      <c r="C4700" s="24"/>
      <c r="D4700" s="24"/>
      <c r="E4700" s="25"/>
      <c r="F4700" s="23"/>
      <c r="G4700" s="26"/>
    </row>
    <row r="4701" spans="3:7" x14ac:dyDescent="0.25">
      <c r="C4701" s="24"/>
      <c r="D4701" s="24"/>
      <c r="E4701" s="25"/>
      <c r="F4701" s="23"/>
      <c r="G4701" s="26"/>
    </row>
    <row r="4702" spans="3:7" x14ac:dyDescent="0.25">
      <c r="C4702" s="24"/>
      <c r="D4702" s="24"/>
      <c r="E4702" s="25"/>
      <c r="F4702" s="23"/>
      <c r="G4702" s="26"/>
    </row>
    <row r="4703" spans="3:7" x14ac:dyDescent="0.25">
      <c r="C4703" s="24"/>
      <c r="D4703" s="24"/>
      <c r="E4703" s="25"/>
      <c r="F4703" s="23"/>
      <c r="G4703" s="26"/>
    </row>
    <row r="4704" spans="3:7" x14ac:dyDescent="0.25">
      <c r="C4704" s="24"/>
      <c r="D4704" s="24"/>
      <c r="E4704" s="25"/>
      <c r="F4704" s="23"/>
      <c r="G4704" s="26"/>
    </row>
    <row r="4705" spans="3:7" x14ac:dyDescent="0.25">
      <c r="C4705" s="24"/>
      <c r="D4705" s="24"/>
      <c r="E4705" s="25"/>
      <c r="F4705" s="23"/>
      <c r="G4705" s="26"/>
    </row>
    <row r="4706" spans="3:7" x14ac:dyDescent="0.25">
      <c r="C4706" s="24"/>
      <c r="D4706" s="24"/>
      <c r="E4706" s="25"/>
      <c r="F4706" s="23"/>
      <c r="G4706" s="26"/>
    </row>
    <row r="4707" spans="3:7" x14ac:dyDescent="0.25">
      <c r="C4707" s="24"/>
      <c r="D4707" s="24"/>
      <c r="E4707" s="25"/>
      <c r="F4707" s="23"/>
      <c r="G4707" s="26"/>
    </row>
    <row r="4708" spans="3:7" x14ac:dyDescent="0.25">
      <c r="C4708" s="24"/>
      <c r="D4708" s="24"/>
      <c r="E4708" s="25"/>
      <c r="F4708" s="23"/>
      <c r="G4708" s="26"/>
    </row>
    <row r="4709" spans="3:7" x14ac:dyDescent="0.25">
      <c r="C4709" s="24"/>
      <c r="D4709" s="24"/>
      <c r="E4709" s="25"/>
      <c r="F4709" s="23"/>
      <c r="G4709" s="26"/>
    </row>
    <row r="4710" spans="3:7" x14ac:dyDescent="0.25">
      <c r="C4710" s="24"/>
      <c r="D4710" s="24"/>
      <c r="E4710" s="25"/>
      <c r="F4710" s="23"/>
      <c r="G4710" s="26"/>
    </row>
    <row r="4711" spans="3:7" x14ac:dyDescent="0.25">
      <c r="C4711" s="24"/>
      <c r="D4711" s="24"/>
      <c r="E4711" s="25"/>
      <c r="F4711" s="23"/>
      <c r="G4711" s="26"/>
    </row>
    <row r="4712" spans="3:7" x14ac:dyDescent="0.25">
      <c r="C4712" s="24"/>
      <c r="D4712" s="24"/>
      <c r="E4712" s="25"/>
      <c r="F4712" s="23"/>
      <c r="G4712" s="26"/>
    </row>
    <row r="4713" spans="3:7" x14ac:dyDescent="0.25">
      <c r="C4713" s="24"/>
      <c r="D4713" s="24"/>
      <c r="E4713" s="25"/>
      <c r="F4713" s="23"/>
      <c r="G4713" s="26"/>
    </row>
    <row r="4714" spans="3:7" x14ac:dyDescent="0.25">
      <c r="C4714" s="24"/>
      <c r="D4714" s="24"/>
      <c r="E4714" s="25"/>
      <c r="F4714" s="23"/>
      <c r="G4714" s="26"/>
    </row>
    <row r="4715" spans="3:7" x14ac:dyDescent="0.25">
      <c r="C4715" s="24"/>
      <c r="D4715" s="24"/>
      <c r="E4715" s="25"/>
      <c r="F4715" s="23"/>
      <c r="G4715" s="26"/>
    </row>
    <row r="4716" spans="3:7" x14ac:dyDescent="0.25">
      <c r="C4716" s="24"/>
      <c r="D4716" s="24"/>
      <c r="E4716" s="25"/>
      <c r="F4716" s="23"/>
      <c r="G4716" s="26"/>
    </row>
    <row r="4717" spans="3:7" x14ac:dyDescent="0.25">
      <c r="C4717" s="24"/>
      <c r="D4717" s="24"/>
      <c r="E4717" s="25"/>
      <c r="F4717" s="23"/>
      <c r="G4717" s="26"/>
    </row>
    <row r="4718" spans="3:7" x14ac:dyDescent="0.25">
      <c r="C4718" s="24"/>
      <c r="D4718" s="24"/>
      <c r="E4718" s="25"/>
      <c r="F4718" s="23"/>
      <c r="G4718" s="26"/>
    </row>
    <row r="4719" spans="3:7" x14ac:dyDescent="0.25">
      <c r="C4719" s="24"/>
      <c r="D4719" s="24"/>
      <c r="E4719" s="25"/>
      <c r="F4719" s="23"/>
      <c r="G4719" s="26"/>
    </row>
    <row r="4720" spans="3:7" x14ac:dyDescent="0.25">
      <c r="C4720" s="24"/>
      <c r="D4720" s="24"/>
      <c r="E4720" s="25"/>
      <c r="F4720" s="23"/>
      <c r="G4720" s="26"/>
    </row>
    <row r="4721" spans="3:7" x14ac:dyDescent="0.25">
      <c r="C4721" s="24"/>
      <c r="D4721" s="24"/>
      <c r="E4721" s="25"/>
      <c r="F4721" s="23"/>
      <c r="G4721" s="26"/>
    </row>
    <row r="4722" spans="3:7" x14ac:dyDescent="0.25">
      <c r="C4722" s="24"/>
      <c r="D4722" s="24"/>
      <c r="E4722" s="25"/>
      <c r="F4722" s="23"/>
      <c r="G4722" s="26"/>
    </row>
    <row r="4723" spans="3:7" x14ac:dyDescent="0.25">
      <c r="C4723" s="24"/>
      <c r="D4723" s="24"/>
      <c r="E4723" s="25"/>
      <c r="F4723" s="23"/>
      <c r="G4723" s="26"/>
    </row>
    <row r="4724" spans="3:7" x14ac:dyDescent="0.25">
      <c r="C4724" s="24"/>
      <c r="D4724" s="24"/>
      <c r="E4724" s="25"/>
      <c r="F4724" s="23"/>
      <c r="G4724" s="26"/>
    </row>
    <row r="4725" spans="3:7" x14ac:dyDescent="0.25">
      <c r="C4725" s="24"/>
      <c r="D4725" s="24"/>
      <c r="E4725" s="25"/>
      <c r="F4725" s="23"/>
      <c r="G4725" s="26"/>
    </row>
    <row r="4726" spans="3:7" x14ac:dyDescent="0.25">
      <c r="C4726" s="24"/>
      <c r="D4726" s="24"/>
      <c r="E4726" s="25"/>
      <c r="F4726" s="23"/>
      <c r="G4726" s="26"/>
    </row>
    <row r="4727" spans="3:7" x14ac:dyDescent="0.25">
      <c r="C4727" s="24"/>
      <c r="D4727" s="24"/>
      <c r="E4727" s="25"/>
      <c r="F4727" s="23"/>
      <c r="G4727" s="26"/>
    </row>
    <row r="4728" spans="3:7" x14ac:dyDescent="0.25">
      <c r="C4728" s="24"/>
      <c r="D4728" s="24"/>
      <c r="E4728" s="25"/>
      <c r="F4728" s="23"/>
      <c r="G4728" s="26"/>
    </row>
    <row r="4729" spans="3:7" x14ac:dyDescent="0.25">
      <c r="C4729" s="24"/>
      <c r="D4729" s="24"/>
      <c r="E4729" s="25"/>
      <c r="F4729" s="23"/>
      <c r="G4729" s="26"/>
    </row>
    <row r="4730" spans="3:7" x14ac:dyDescent="0.25">
      <c r="C4730" s="24"/>
      <c r="D4730" s="24"/>
      <c r="E4730" s="25"/>
      <c r="F4730" s="23"/>
      <c r="G4730" s="26"/>
    </row>
    <row r="4731" spans="3:7" x14ac:dyDescent="0.25">
      <c r="C4731" s="24"/>
      <c r="D4731" s="24"/>
      <c r="E4731" s="25"/>
      <c r="F4731" s="23"/>
      <c r="G4731" s="26"/>
    </row>
    <row r="4732" spans="3:7" x14ac:dyDescent="0.25">
      <c r="C4732" s="24"/>
      <c r="D4732" s="24"/>
      <c r="E4732" s="25"/>
      <c r="F4732" s="23"/>
      <c r="G4732" s="26"/>
    </row>
    <row r="4733" spans="3:7" x14ac:dyDescent="0.25">
      <c r="C4733" s="24"/>
      <c r="D4733" s="24"/>
      <c r="E4733" s="25"/>
      <c r="F4733" s="23"/>
      <c r="G4733" s="26"/>
    </row>
    <row r="4734" spans="3:7" x14ac:dyDescent="0.25">
      <c r="C4734" s="24"/>
      <c r="D4734" s="24"/>
      <c r="E4734" s="25"/>
      <c r="F4734" s="23"/>
      <c r="G4734" s="26"/>
    </row>
    <row r="4735" spans="3:7" x14ac:dyDescent="0.25">
      <c r="C4735" s="24"/>
      <c r="D4735" s="24"/>
      <c r="E4735" s="25"/>
      <c r="F4735" s="23"/>
      <c r="G4735" s="26"/>
    </row>
    <row r="4736" spans="3:7" x14ac:dyDescent="0.25">
      <c r="C4736" s="24"/>
      <c r="D4736" s="24"/>
      <c r="E4736" s="25"/>
      <c r="F4736" s="23"/>
      <c r="G4736" s="26"/>
    </row>
    <row r="4737" spans="3:7" x14ac:dyDescent="0.25">
      <c r="C4737" s="24"/>
      <c r="D4737" s="24"/>
      <c r="E4737" s="25"/>
      <c r="F4737" s="23"/>
      <c r="G4737" s="26"/>
    </row>
    <row r="4738" spans="3:7" x14ac:dyDescent="0.25">
      <c r="C4738" s="24"/>
      <c r="D4738" s="24"/>
      <c r="E4738" s="25"/>
      <c r="F4738" s="23"/>
      <c r="G4738" s="26"/>
    </row>
    <row r="4739" spans="3:7" x14ac:dyDescent="0.25">
      <c r="C4739" s="24"/>
      <c r="D4739" s="24"/>
      <c r="E4739" s="25"/>
      <c r="F4739" s="23"/>
      <c r="G4739" s="26"/>
    </row>
    <row r="4740" spans="3:7" x14ac:dyDescent="0.25">
      <c r="C4740" s="24"/>
      <c r="D4740" s="24"/>
      <c r="E4740" s="25"/>
      <c r="F4740" s="23"/>
      <c r="G4740" s="26"/>
    </row>
    <row r="4741" spans="3:7" x14ac:dyDescent="0.25">
      <c r="C4741" s="24"/>
      <c r="D4741" s="24"/>
      <c r="E4741" s="25"/>
      <c r="F4741" s="23"/>
      <c r="G4741" s="26"/>
    </row>
    <row r="4742" spans="3:7" x14ac:dyDescent="0.25">
      <c r="C4742" s="24"/>
      <c r="D4742" s="24"/>
      <c r="E4742" s="25"/>
      <c r="F4742" s="23"/>
      <c r="G4742" s="26"/>
    </row>
    <row r="4743" spans="3:7" x14ac:dyDescent="0.25">
      <c r="C4743" s="24"/>
      <c r="D4743" s="24"/>
      <c r="E4743" s="25"/>
      <c r="F4743" s="23"/>
      <c r="G4743" s="26"/>
    </row>
    <row r="4744" spans="3:7" x14ac:dyDescent="0.25">
      <c r="C4744" s="24"/>
      <c r="D4744" s="24"/>
      <c r="E4744" s="25"/>
      <c r="F4744" s="23"/>
      <c r="G4744" s="26"/>
    </row>
    <row r="4745" spans="3:7" x14ac:dyDescent="0.25">
      <c r="C4745" s="24"/>
      <c r="D4745" s="24"/>
      <c r="E4745" s="25"/>
      <c r="F4745" s="23"/>
      <c r="G4745" s="26"/>
    </row>
    <row r="4746" spans="3:7" x14ac:dyDescent="0.25">
      <c r="C4746" s="24"/>
      <c r="D4746" s="24"/>
      <c r="E4746" s="25"/>
      <c r="F4746" s="23"/>
      <c r="G4746" s="26"/>
    </row>
    <row r="4747" spans="3:7" x14ac:dyDescent="0.25">
      <c r="C4747" s="24"/>
      <c r="D4747" s="24"/>
      <c r="E4747" s="25"/>
      <c r="F4747" s="23"/>
      <c r="G4747" s="26"/>
    </row>
    <row r="4748" spans="3:7" x14ac:dyDescent="0.25">
      <c r="C4748" s="24"/>
      <c r="D4748" s="24"/>
      <c r="E4748" s="25"/>
      <c r="F4748" s="23"/>
      <c r="G4748" s="26"/>
    </row>
    <row r="4749" spans="3:7" x14ac:dyDescent="0.25">
      <c r="C4749" s="24"/>
      <c r="D4749" s="24"/>
      <c r="E4749" s="25"/>
      <c r="F4749" s="23"/>
      <c r="G4749" s="26"/>
    </row>
    <row r="4750" spans="3:7" x14ac:dyDescent="0.25">
      <c r="C4750" s="24"/>
      <c r="D4750" s="24"/>
      <c r="E4750" s="25"/>
      <c r="F4750" s="23"/>
      <c r="G4750" s="26"/>
    </row>
    <row r="4751" spans="3:7" x14ac:dyDescent="0.25">
      <c r="C4751" s="24"/>
      <c r="D4751" s="24"/>
      <c r="E4751" s="25"/>
      <c r="F4751" s="23"/>
      <c r="G4751" s="26"/>
    </row>
    <row r="4752" spans="3:7" x14ac:dyDescent="0.25">
      <c r="C4752" s="24"/>
      <c r="D4752" s="24"/>
      <c r="E4752" s="25"/>
      <c r="F4752" s="23"/>
      <c r="G4752" s="26"/>
    </row>
    <row r="4753" spans="3:7" x14ac:dyDescent="0.25">
      <c r="C4753" s="24"/>
      <c r="D4753" s="24"/>
      <c r="E4753" s="25"/>
      <c r="F4753" s="23"/>
      <c r="G4753" s="26"/>
    </row>
    <row r="4754" spans="3:7" x14ac:dyDescent="0.25">
      <c r="C4754" s="24"/>
      <c r="D4754" s="24"/>
      <c r="E4754" s="25"/>
      <c r="F4754" s="23"/>
      <c r="G4754" s="26"/>
    </row>
    <row r="4755" spans="3:7" x14ac:dyDescent="0.25">
      <c r="C4755" s="24"/>
      <c r="D4755" s="24"/>
      <c r="E4755" s="25"/>
      <c r="F4755" s="23"/>
      <c r="G4755" s="26"/>
    </row>
    <row r="4756" spans="3:7" x14ac:dyDescent="0.25">
      <c r="C4756" s="24"/>
      <c r="D4756" s="24"/>
      <c r="E4756" s="25"/>
      <c r="F4756" s="23"/>
      <c r="G4756" s="26"/>
    </row>
    <row r="4757" spans="3:7" x14ac:dyDescent="0.25">
      <c r="C4757" s="24"/>
      <c r="D4757" s="24"/>
      <c r="E4757" s="25"/>
      <c r="F4757" s="23"/>
      <c r="G4757" s="26"/>
    </row>
    <row r="4758" spans="3:7" x14ac:dyDescent="0.25">
      <c r="C4758" s="24"/>
      <c r="D4758" s="24"/>
      <c r="E4758" s="25"/>
      <c r="F4758" s="23"/>
      <c r="G4758" s="26"/>
    </row>
    <row r="4759" spans="3:7" x14ac:dyDescent="0.25">
      <c r="C4759" s="24"/>
      <c r="D4759" s="24"/>
      <c r="E4759" s="25"/>
      <c r="F4759" s="23"/>
      <c r="G4759" s="26"/>
    </row>
    <row r="4760" spans="3:7" x14ac:dyDescent="0.25">
      <c r="C4760" s="24"/>
      <c r="D4760" s="24"/>
      <c r="E4760" s="25"/>
      <c r="F4760" s="23"/>
      <c r="G4760" s="26"/>
    </row>
    <row r="4761" spans="3:7" x14ac:dyDescent="0.25">
      <c r="C4761" s="24"/>
      <c r="D4761" s="24"/>
      <c r="E4761" s="25"/>
      <c r="F4761" s="23"/>
      <c r="G4761" s="26"/>
    </row>
    <row r="4762" spans="3:7" x14ac:dyDescent="0.25">
      <c r="C4762" s="24"/>
      <c r="D4762" s="24"/>
      <c r="E4762" s="25"/>
      <c r="F4762" s="23"/>
      <c r="G4762" s="26"/>
    </row>
    <row r="4763" spans="3:7" x14ac:dyDescent="0.25">
      <c r="C4763" s="24"/>
      <c r="D4763" s="24"/>
      <c r="E4763" s="25"/>
      <c r="F4763" s="23"/>
      <c r="G4763" s="26"/>
    </row>
    <row r="4764" spans="3:7" x14ac:dyDescent="0.25">
      <c r="C4764" s="24"/>
      <c r="D4764" s="24"/>
      <c r="E4764" s="25"/>
      <c r="F4764" s="23"/>
      <c r="G4764" s="26"/>
    </row>
    <row r="4765" spans="3:7" x14ac:dyDescent="0.25">
      <c r="C4765" s="24"/>
      <c r="D4765" s="24"/>
      <c r="E4765" s="25"/>
      <c r="F4765" s="23"/>
      <c r="G4765" s="26"/>
    </row>
    <row r="4766" spans="3:7" x14ac:dyDescent="0.25">
      <c r="C4766" s="24"/>
      <c r="D4766" s="24"/>
      <c r="E4766" s="25"/>
      <c r="F4766" s="23"/>
      <c r="G4766" s="26"/>
    </row>
    <row r="4767" spans="3:7" x14ac:dyDescent="0.25">
      <c r="C4767" s="24"/>
      <c r="D4767" s="24"/>
      <c r="E4767" s="25"/>
      <c r="F4767" s="23"/>
      <c r="G4767" s="26"/>
    </row>
    <row r="4768" spans="3:7" x14ac:dyDescent="0.25">
      <c r="C4768" s="24"/>
      <c r="D4768" s="24"/>
      <c r="E4768" s="25"/>
      <c r="F4768" s="23"/>
      <c r="G4768" s="26"/>
    </row>
    <row r="4769" spans="3:7" x14ac:dyDescent="0.25">
      <c r="C4769" s="24"/>
      <c r="D4769" s="24"/>
      <c r="E4769" s="25"/>
      <c r="F4769" s="23"/>
      <c r="G4769" s="26"/>
    </row>
    <row r="4770" spans="3:7" x14ac:dyDescent="0.25">
      <c r="C4770" s="24"/>
      <c r="D4770" s="24"/>
      <c r="E4770" s="25"/>
      <c r="F4770" s="23"/>
      <c r="G4770" s="26"/>
    </row>
    <row r="4771" spans="3:7" x14ac:dyDescent="0.25">
      <c r="C4771" s="24"/>
      <c r="D4771" s="24"/>
      <c r="E4771" s="25"/>
      <c r="F4771" s="23"/>
      <c r="G4771" s="26"/>
    </row>
    <row r="4772" spans="3:7" x14ac:dyDescent="0.25">
      <c r="C4772" s="24"/>
      <c r="D4772" s="24"/>
      <c r="E4772" s="25"/>
      <c r="F4772" s="23"/>
      <c r="G4772" s="26"/>
    </row>
    <row r="4773" spans="3:7" x14ac:dyDescent="0.25">
      <c r="C4773" s="24"/>
      <c r="D4773" s="24"/>
      <c r="E4773" s="25"/>
      <c r="F4773" s="23"/>
      <c r="G4773" s="26"/>
    </row>
    <row r="4774" spans="3:7" x14ac:dyDescent="0.25">
      <c r="C4774" s="24"/>
      <c r="D4774" s="24"/>
      <c r="E4774" s="25"/>
      <c r="F4774" s="23"/>
      <c r="G4774" s="26"/>
    </row>
    <row r="4775" spans="3:7" x14ac:dyDescent="0.25">
      <c r="C4775" s="24"/>
      <c r="D4775" s="24"/>
      <c r="E4775" s="25"/>
      <c r="F4775" s="23"/>
      <c r="G4775" s="26"/>
    </row>
    <row r="4776" spans="3:7" x14ac:dyDescent="0.25">
      <c r="C4776" s="24"/>
      <c r="D4776" s="24"/>
      <c r="E4776" s="25"/>
      <c r="F4776" s="23"/>
      <c r="G4776" s="26"/>
    </row>
    <row r="4777" spans="3:7" x14ac:dyDescent="0.25">
      <c r="C4777" s="24"/>
      <c r="D4777" s="24"/>
      <c r="E4777" s="25"/>
      <c r="F4777" s="23"/>
      <c r="G4777" s="26"/>
    </row>
    <row r="4778" spans="3:7" x14ac:dyDescent="0.25">
      <c r="C4778" s="24"/>
      <c r="D4778" s="24"/>
      <c r="E4778" s="25"/>
      <c r="F4778" s="23"/>
      <c r="G4778" s="26"/>
    </row>
    <row r="4779" spans="3:7" x14ac:dyDescent="0.25">
      <c r="C4779" s="24"/>
      <c r="D4779" s="24"/>
      <c r="E4779" s="25"/>
      <c r="F4779" s="23"/>
      <c r="G4779" s="26"/>
    </row>
    <row r="4780" spans="3:7" x14ac:dyDescent="0.25">
      <c r="C4780" s="24"/>
      <c r="D4780" s="24"/>
      <c r="E4780" s="25"/>
      <c r="F4780" s="23"/>
      <c r="G4780" s="26"/>
    </row>
    <row r="4781" spans="3:7" x14ac:dyDescent="0.25">
      <c r="C4781" s="24"/>
      <c r="D4781" s="24"/>
      <c r="E4781" s="25"/>
      <c r="F4781" s="23"/>
      <c r="G4781" s="26"/>
    </row>
    <row r="4782" spans="3:7" x14ac:dyDescent="0.25">
      <c r="C4782" s="24"/>
      <c r="D4782" s="24"/>
      <c r="E4782" s="25"/>
      <c r="F4782" s="23"/>
      <c r="G4782" s="26"/>
    </row>
    <row r="4783" spans="3:7" x14ac:dyDescent="0.25">
      <c r="C4783" s="24"/>
      <c r="D4783" s="24"/>
      <c r="E4783" s="25"/>
      <c r="F4783" s="23"/>
      <c r="G4783" s="26"/>
    </row>
    <row r="4784" spans="3:7" x14ac:dyDescent="0.25">
      <c r="C4784" s="24"/>
      <c r="D4784" s="24"/>
      <c r="E4784" s="25"/>
      <c r="F4784" s="23"/>
      <c r="G4784" s="26"/>
    </row>
    <row r="4785" spans="3:7" x14ac:dyDescent="0.25">
      <c r="C4785" s="24"/>
      <c r="D4785" s="24"/>
      <c r="E4785" s="25"/>
      <c r="F4785" s="23"/>
      <c r="G4785" s="26"/>
    </row>
    <row r="4786" spans="3:7" x14ac:dyDescent="0.25">
      <c r="C4786" s="24"/>
      <c r="D4786" s="24"/>
      <c r="E4786" s="25"/>
      <c r="F4786" s="23"/>
      <c r="G4786" s="26"/>
    </row>
    <row r="4787" spans="3:7" x14ac:dyDescent="0.25">
      <c r="C4787" s="24"/>
      <c r="D4787" s="24"/>
      <c r="E4787" s="25"/>
      <c r="F4787" s="23"/>
      <c r="G4787" s="26"/>
    </row>
    <row r="4788" spans="3:7" x14ac:dyDescent="0.25">
      <c r="C4788" s="24"/>
      <c r="D4788" s="24"/>
      <c r="E4788" s="25"/>
      <c r="F4788" s="23"/>
      <c r="G4788" s="26"/>
    </row>
    <row r="4789" spans="3:7" x14ac:dyDescent="0.25">
      <c r="C4789" s="24"/>
      <c r="D4789" s="24"/>
      <c r="E4789" s="25"/>
      <c r="F4789" s="23"/>
      <c r="G4789" s="26"/>
    </row>
    <row r="4790" spans="3:7" x14ac:dyDescent="0.25">
      <c r="C4790" s="24"/>
      <c r="D4790" s="24"/>
      <c r="E4790" s="25"/>
      <c r="F4790" s="23"/>
      <c r="G4790" s="26"/>
    </row>
    <row r="4791" spans="3:7" x14ac:dyDescent="0.25">
      <c r="C4791" s="24"/>
      <c r="D4791" s="24"/>
      <c r="E4791" s="25"/>
      <c r="F4791" s="23"/>
      <c r="G4791" s="26"/>
    </row>
    <row r="4792" spans="3:7" x14ac:dyDescent="0.25">
      <c r="C4792" s="24"/>
      <c r="D4792" s="24"/>
      <c r="E4792" s="25"/>
      <c r="F4792" s="23"/>
      <c r="G4792" s="26"/>
    </row>
    <row r="4793" spans="3:7" x14ac:dyDescent="0.25">
      <c r="C4793" s="24"/>
      <c r="D4793" s="24"/>
      <c r="E4793" s="25"/>
      <c r="F4793" s="23"/>
      <c r="G4793" s="26"/>
    </row>
    <row r="4794" spans="3:7" x14ac:dyDescent="0.25">
      <c r="C4794" s="24"/>
      <c r="D4794" s="24"/>
      <c r="E4794" s="25"/>
      <c r="F4794" s="23"/>
      <c r="G4794" s="26"/>
    </row>
    <row r="4795" spans="3:7" x14ac:dyDescent="0.25">
      <c r="C4795" s="24"/>
      <c r="D4795" s="24"/>
      <c r="E4795" s="25"/>
      <c r="F4795" s="23"/>
      <c r="G4795" s="26"/>
    </row>
    <row r="4796" spans="3:7" x14ac:dyDescent="0.25">
      <c r="C4796" s="24"/>
      <c r="D4796" s="24"/>
      <c r="E4796" s="25"/>
      <c r="F4796" s="23"/>
      <c r="G4796" s="26"/>
    </row>
    <row r="4797" spans="3:7" x14ac:dyDescent="0.25">
      <c r="C4797" s="24"/>
      <c r="D4797" s="24"/>
      <c r="E4797" s="25"/>
      <c r="F4797" s="23"/>
      <c r="G4797" s="26"/>
    </row>
    <row r="4798" spans="3:7" x14ac:dyDescent="0.25">
      <c r="C4798" s="24"/>
      <c r="D4798" s="24"/>
      <c r="E4798" s="25"/>
      <c r="F4798" s="23"/>
      <c r="G4798" s="26"/>
    </row>
    <row r="4799" spans="3:7" x14ac:dyDescent="0.25">
      <c r="C4799" s="24"/>
      <c r="D4799" s="24"/>
      <c r="E4799" s="25"/>
      <c r="F4799" s="23"/>
      <c r="G4799" s="26"/>
    </row>
    <row r="4800" spans="3:7" x14ac:dyDescent="0.25">
      <c r="C4800" s="24"/>
      <c r="D4800" s="24"/>
      <c r="E4800" s="25"/>
      <c r="F4800" s="23"/>
      <c r="G4800" s="26"/>
    </row>
    <row r="4801" spans="3:7" x14ac:dyDescent="0.25">
      <c r="C4801" s="24"/>
      <c r="D4801" s="24"/>
      <c r="E4801" s="25"/>
      <c r="F4801" s="23"/>
      <c r="G4801" s="26"/>
    </row>
    <row r="4802" spans="3:7" x14ac:dyDescent="0.25">
      <c r="C4802" s="24"/>
      <c r="D4802" s="24"/>
      <c r="E4802" s="25"/>
      <c r="F4802" s="23"/>
      <c r="G4802" s="26"/>
    </row>
    <row r="4803" spans="3:7" x14ac:dyDescent="0.25">
      <c r="C4803" s="24"/>
      <c r="D4803" s="24"/>
      <c r="E4803" s="25"/>
      <c r="F4803" s="23"/>
      <c r="G4803" s="26"/>
    </row>
    <row r="4804" spans="3:7" x14ac:dyDescent="0.25">
      <c r="C4804" s="24"/>
      <c r="D4804" s="24"/>
      <c r="E4804" s="25"/>
      <c r="F4804" s="23"/>
      <c r="G4804" s="26"/>
    </row>
    <row r="4805" spans="3:7" x14ac:dyDescent="0.25">
      <c r="C4805" s="24"/>
      <c r="D4805" s="24"/>
      <c r="E4805" s="25"/>
      <c r="F4805" s="23"/>
      <c r="G4805" s="26"/>
    </row>
    <row r="4806" spans="3:7" x14ac:dyDescent="0.25">
      <c r="C4806" s="24"/>
      <c r="D4806" s="24"/>
      <c r="E4806" s="25"/>
      <c r="F4806" s="23"/>
      <c r="G4806" s="26"/>
    </row>
    <row r="4807" spans="3:7" x14ac:dyDescent="0.25">
      <c r="C4807" s="24"/>
      <c r="D4807" s="24"/>
      <c r="E4807" s="25"/>
      <c r="F4807" s="23"/>
      <c r="G4807" s="26"/>
    </row>
    <row r="4808" spans="3:7" x14ac:dyDescent="0.25">
      <c r="C4808" s="24"/>
      <c r="D4808" s="24"/>
      <c r="E4808" s="25"/>
      <c r="F4808" s="23"/>
      <c r="G4808" s="26"/>
    </row>
    <row r="4809" spans="3:7" x14ac:dyDescent="0.25">
      <c r="C4809" s="24"/>
      <c r="D4809" s="24"/>
      <c r="E4809" s="25"/>
      <c r="F4809" s="23"/>
      <c r="G4809" s="26"/>
    </row>
    <row r="4810" spans="3:7" x14ac:dyDescent="0.25">
      <c r="C4810" s="24"/>
      <c r="D4810" s="24"/>
      <c r="E4810" s="25"/>
      <c r="F4810" s="23"/>
      <c r="G4810" s="26"/>
    </row>
    <row r="4811" spans="3:7" x14ac:dyDescent="0.25">
      <c r="C4811" s="24"/>
      <c r="D4811" s="24"/>
      <c r="E4811" s="25"/>
      <c r="F4811" s="23"/>
      <c r="G4811" s="26"/>
    </row>
    <row r="4812" spans="3:7" x14ac:dyDescent="0.25">
      <c r="C4812" s="24"/>
      <c r="D4812" s="24"/>
      <c r="E4812" s="25"/>
      <c r="F4812" s="23"/>
      <c r="G4812" s="26"/>
    </row>
    <row r="4813" spans="3:7" x14ac:dyDescent="0.25">
      <c r="C4813" s="24"/>
      <c r="D4813" s="24"/>
      <c r="E4813" s="25"/>
      <c r="F4813" s="23"/>
      <c r="G4813" s="26"/>
    </row>
    <row r="4814" spans="3:7" x14ac:dyDescent="0.25">
      <c r="C4814" s="24"/>
      <c r="D4814" s="24"/>
      <c r="E4814" s="25"/>
      <c r="F4814" s="23"/>
      <c r="G4814" s="26"/>
    </row>
    <row r="4815" spans="3:7" x14ac:dyDescent="0.25">
      <c r="C4815" s="24"/>
      <c r="D4815" s="24"/>
      <c r="E4815" s="25"/>
      <c r="F4815" s="23"/>
      <c r="G4815" s="26"/>
    </row>
    <row r="4816" spans="3:7" x14ac:dyDescent="0.25">
      <c r="C4816" s="24"/>
      <c r="D4816" s="24"/>
      <c r="E4816" s="25"/>
      <c r="F4816" s="23"/>
      <c r="G4816" s="26"/>
    </row>
    <row r="4817" spans="3:7" x14ac:dyDescent="0.25">
      <c r="C4817" s="24"/>
      <c r="D4817" s="24"/>
      <c r="E4817" s="25"/>
      <c r="F4817" s="23"/>
      <c r="G4817" s="26"/>
    </row>
    <row r="4818" spans="3:7" x14ac:dyDescent="0.25">
      <c r="C4818" s="24"/>
      <c r="D4818" s="24"/>
      <c r="E4818" s="25"/>
      <c r="F4818" s="23"/>
      <c r="G4818" s="26"/>
    </row>
    <row r="4819" spans="3:7" x14ac:dyDescent="0.25">
      <c r="C4819" s="24"/>
      <c r="D4819" s="24"/>
      <c r="E4819" s="25"/>
      <c r="F4819" s="23"/>
      <c r="G4819" s="26"/>
    </row>
    <row r="4820" spans="3:7" x14ac:dyDescent="0.25">
      <c r="C4820" s="24"/>
      <c r="D4820" s="24"/>
      <c r="E4820" s="25"/>
      <c r="F4820" s="23"/>
      <c r="G4820" s="26"/>
    </row>
    <row r="4821" spans="3:7" x14ac:dyDescent="0.25">
      <c r="C4821" s="24"/>
      <c r="D4821" s="24"/>
      <c r="E4821" s="25"/>
      <c r="F4821" s="23"/>
      <c r="G4821" s="26"/>
    </row>
    <row r="4822" spans="3:7" x14ac:dyDescent="0.25">
      <c r="C4822" s="24"/>
      <c r="D4822" s="24"/>
      <c r="E4822" s="25"/>
      <c r="F4822" s="23"/>
      <c r="G4822" s="26"/>
    </row>
    <row r="4823" spans="3:7" x14ac:dyDescent="0.25">
      <c r="C4823" s="24"/>
      <c r="D4823" s="24"/>
      <c r="E4823" s="25"/>
      <c r="F4823" s="23"/>
      <c r="G4823" s="26"/>
    </row>
    <row r="4824" spans="3:7" x14ac:dyDescent="0.25">
      <c r="C4824" s="24"/>
      <c r="D4824" s="24"/>
      <c r="E4824" s="25"/>
      <c r="F4824" s="23"/>
      <c r="G4824" s="26"/>
    </row>
    <row r="4825" spans="3:7" x14ac:dyDescent="0.25">
      <c r="C4825" s="24"/>
      <c r="D4825" s="24"/>
      <c r="E4825" s="25"/>
      <c r="F4825" s="23"/>
      <c r="G4825" s="26"/>
    </row>
    <row r="4826" spans="3:7" x14ac:dyDescent="0.25">
      <c r="C4826" s="24"/>
      <c r="D4826" s="24"/>
      <c r="E4826" s="25"/>
      <c r="F4826" s="23"/>
      <c r="G4826" s="26"/>
    </row>
    <row r="4827" spans="3:7" x14ac:dyDescent="0.25">
      <c r="C4827" s="24"/>
      <c r="D4827" s="24"/>
      <c r="E4827" s="25"/>
      <c r="F4827" s="23"/>
      <c r="G4827" s="26"/>
    </row>
    <row r="4828" spans="3:7" x14ac:dyDescent="0.25">
      <c r="C4828" s="24"/>
      <c r="D4828" s="24"/>
      <c r="E4828" s="25"/>
      <c r="F4828" s="23"/>
      <c r="G4828" s="26"/>
    </row>
    <row r="4829" spans="3:7" x14ac:dyDescent="0.25">
      <c r="C4829" s="24"/>
      <c r="D4829" s="24"/>
      <c r="E4829" s="25"/>
      <c r="F4829" s="23"/>
      <c r="G4829" s="26"/>
    </row>
    <row r="4830" spans="3:7" x14ac:dyDescent="0.25">
      <c r="C4830" s="24"/>
      <c r="D4830" s="24"/>
      <c r="E4830" s="25"/>
      <c r="F4830" s="23"/>
      <c r="G4830" s="26"/>
    </row>
    <row r="4831" spans="3:7" x14ac:dyDescent="0.25">
      <c r="C4831" s="24"/>
      <c r="D4831" s="24"/>
      <c r="E4831" s="25"/>
      <c r="F4831" s="23"/>
      <c r="G4831" s="26"/>
    </row>
    <row r="4832" spans="3:7" x14ac:dyDescent="0.25">
      <c r="C4832" s="24"/>
      <c r="D4832" s="24"/>
      <c r="E4832" s="25"/>
      <c r="F4832" s="23"/>
      <c r="G4832" s="26"/>
    </row>
    <row r="4833" spans="3:7" x14ac:dyDescent="0.25">
      <c r="C4833" s="24"/>
      <c r="D4833" s="24"/>
      <c r="E4833" s="25"/>
      <c r="F4833" s="23"/>
      <c r="G4833" s="26"/>
    </row>
    <row r="4834" spans="3:7" x14ac:dyDescent="0.25">
      <c r="C4834" s="24"/>
      <c r="D4834" s="24"/>
      <c r="E4834" s="25"/>
      <c r="F4834" s="23"/>
      <c r="G4834" s="26"/>
    </row>
    <row r="4835" spans="3:7" x14ac:dyDescent="0.25">
      <c r="C4835" s="24"/>
      <c r="D4835" s="24"/>
      <c r="E4835" s="25"/>
      <c r="F4835" s="23"/>
      <c r="G4835" s="26"/>
    </row>
    <row r="4836" spans="3:7" x14ac:dyDescent="0.25">
      <c r="C4836" s="24"/>
      <c r="D4836" s="24"/>
      <c r="E4836" s="25"/>
      <c r="F4836" s="23"/>
      <c r="G4836" s="26"/>
    </row>
    <row r="4837" spans="3:7" x14ac:dyDescent="0.25">
      <c r="C4837" s="24"/>
      <c r="D4837" s="24"/>
      <c r="E4837" s="25"/>
      <c r="F4837" s="23"/>
      <c r="G4837" s="26"/>
    </row>
    <row r="4838" spans="3:7" x14ac:dyDescent="0.25">
      <c r="C4838" s="24"/>
      <c r="D4838" s="24"/>
      <c r="E4838" s="25"/>
      <c r="F4838" s="23"/>
      <c r="G4838" s="26"/>
    </row>
    <row r="4839" spans="3:7" x14ac:dyDescent="0.25">
      <c r="C4839" s="24"/>
      <c r="D4839" s="24"/>
      <c r="E4839" s="25"/>
      <c r="F4839" s="23"/>
      <c r="G4839" s="26"/>
    </row>
    <row r="4840" spans="3:7" x14ac:dyDescent="0.25">
      <c r="C4840" s="24"/>
      <c r="D4840" s="24"/>
      <c r="E4840" s="25"/>
      <c r="F4840" s="23"/>
      <c r="G4840" s="26"/>
    </row>
    <row r="4841" spans="3:7" x14ac:dyDescent="0.25">
      <c r="C4841" s="24"/>
      <c r="D4841" s="24"/>
      <c r="E4841" s="25"/>
      <c r="F4841" s="23"/>
      <c r="G4841" s="26"/>
    </row>
    <row r="4842" spans="3:7" x14ac:dyDescent="0.25">
      <c r="C4842" s="24"/>
      <c r="D4842" s="24"/>
      <c r="E4842" s="25"/>
      <c r="F4842" s="23"/>
      <c r="G4842" s="26"/>
    </row>
    <row r="4843" spans="3:7" x14ac:dyDescent="0.25">
      <c r="C4843" s="24"/>
      <c r="D4843" s="24"/>
      <c r="E4843" s="25"/>
      <c r="F4843" s="23"/>
      <c r="G4843" s="26"/>
    </row>
    <row r="4844" spans="3:7" x14ac:dyDescent="0.25">
      <c r="C4844" s="24"/>
      <c r="D4844" s="24"/>
      <c r="E4844" s="25"/>
      <c r="F4844" s="23"/>
      <c r="G4844" s="26"/>
    </row>
    <row r="4845" spans="3:7" x14ac:dyDescent="0.25">
      <c r="C4845" s="24"/>
      <c r="D4845" s="24"/>
      <c r="E4845" s="25"/>
      <c r="F4845" s="23"/>
      <c r="G4845" s="26"/>
    </row>
    <row r="4846" spans="3:7" x14ac:dyDescent="0.25">
      <c r="C4846" s="24"/>
      <c r="D4846" s="24"/>
      <c r="E4846" s="25"/>
      <c r="F4846" s="23"/>
      <c r="G4846" s="26"/>
    </row>
    <row r="4847" spans="3:7" x14ac:dyDescent="0.25">
      <c r="C4847" s="24"/>
      <c r="D4847" s="24"/>
      <c r="E4847" s="25"/>
      <c r="F4847" s="23"/>
      <c r="G4847" s="26"/>
    </row>
    <row r="4848" spans="3:7" x14ac:dyDescent="0.25">
      <c r="C4848" s="24"/>
      <c r="D4848" s="24"/>
      <c r="E4848" s="25"/>
      <c r="F4848" s="23"/>
      <c r="G4848" s="26"/>
    </row>
    <row r="4849" spans="3:7" x14ac:dyDescent="0.25">
      <c r="C4849" s="24"/>
      <c r="D4849" s="24"/>
      <c r="E4849" s="25"/>
      <c r="F4849" s="23"/>
      <c r="G4849" s="26"/>
    </row>
    <row r="4850" spans="3:7" x14ac:dyDescent="0.25">
      <c r="C4850" s="24"/>
      <c r="D4850" s="24"/>
      <c r="E4850" s="25"/>
      <c r="F4850" s="23"/>
      <c r="G4850" s="26"/>
    </row>
    <row r="4851" spans="3:7" x14ac:dyDescent="0.25">
      <c r="C4851" s="24"/>
      <c r="D4851" s="24"/>
      <c r="E4851" s="25"/>
      <c r="F4851" s="23"/>
      <c r="G4851" s="26"/>
    </row>
    <row r="4852" spans="3:7" x14ac:dyDescent="0.25">
      <c r="C4852" s="24"/>
      <c r="D4852" s="24"/>
      <c r="E4852" s="25"/>
      <c r="F4852" s="23"/>
      <c r="G4852" s="26"/>
    </row>
    <row r="4853" spans="3:7" x14ac:dyDescent="0.25">
      <c r="C4853" s="24"/>
      <c r="D4853" s="24"/>
      <c r="E4853" s="25"/>
      <c r="F4853" s="23"/>
      <c r="G4853" s="26"/>
    </row>
    <row r="4854" spans="3:7" x14ac:dyDescent="0.25">
      <c r="C4854" s="24"/>
      <c r="D4854" s="24"/>
      <c r="E4854" s="25"/>
      <c r="F4854" s="23"/>
      <c r="G4854" s="26"/>
    </row>
    <row r="4855" spans="3:7" x14ac:dyDescent="0.25">
      <c r="C4855" s="24"/>
      <c r="D4855" s="24"/>
      <c r="E4855" s="25"/>
      <c r="F4855" s="23"/>
      <c r="G4855" s="26"/>
    </row>
    <row r="4856" spans="3:7" x14ac:dyDescent="0.25">
      <c r="C4856" s="24"/>
      <c r="D4856" s="24"/>
      <c r="E4856" s="25"/>
      <c r="F4856" s="23"/>
      <c r="G4856" s="26"/>
    </row>
    <row r="4857" spans="3:7" x14ac:dyDescent="0.25">
      <c r="C4857" s="24"/>
      <c r="D4857" s="24"/>
      <c r="E4857" s="25"/>
      <c r="F4857" s="23"/>
      <c r="G4857" s="26"/>
    </row>
    <row r="4858" spans="3:7" x14ac:dyDescent="0.25">
      <c r="C4858" s="24"/>
      <c r="D4858" s="24"/>
      <c r="E4858" s="25"/>
      <c r="F4858" s="23"/>
      <c r="G4858" s="26"/>
    </row>
    <row r="4859" spans="3:7" x14ac:dyDescent="0.25">
      <c r="C4859" s="24"/>
      <c r="D4859" s="24"/>
      <c r="E4859" s="25"/>
      <c r="F4859" s="23"/>
      <c r="G4859" s="26"/>
    </row>
    <row r="4860" spans="3:7" x14ac:dyDescent="0.25">
      <c r="C4860" s="24"/>
      <c r="D4860" s="24"/>
      <c r="E4860" s="25"/>
      <c r="F4860" s="23"/>
      <c r="G4860" s="26"/>
    </row>
    <row r="4861" spans="3:7" x14ac:dyDescent="0.25">
      <c r="C4861" s="24"/>
      <c r="D4861" s="24"/>
      <c r="E4861" s="25"/>
      <c r="F4861" s="23"/>
      <c r="G4861" s="26"/>
    </row>
    <row r="4862" spans="3:7" x14ac:dyDescent="0.25">
      <c r="C4862" s="24"/>
      <c r="D4862" s="24"/>
      <c r="E4862" s="25"/>
      <c r="F4862" s="23"/>
      <c r="G4862" s="26"/>
    </row>
    <row r="4863" spans="3:7" x14ac:dyDescent="0.25">
      <c r="C4863" s="24"/>
      <c r="D4863" s="24"/>
      <c r="E4863" s="25"/>
      <c r="F4863" s="23"/>
      <c r="G4863" s="26"/>
    </row>
    <row r="4864" spans="3:7" x14ac:dyDescent="0.25">
      <c r="C4864" s="24"/>
      <c r="D4864" s="24"/>
      <c r="E4864" s="25"/>
      <c r="F4864" s="23"/>
      <c r="G4864" s="26"/>
    </row>
    <row r="4865" spans="3:7" x14ac:dyDescent="0.25">
      <c r="C4865" s="24"/>
      <c r="D4865" s="24"/>
      <c r="E4865" s="25"/>
      <c r="F4865" s="23"/>
      <c r="G4865" s="26"/>
    </row>
    <row r="4866" spans="3:7" x14ac:dyDescent="0.25">
      <c r="C4866" s="24"/>
      <c r="D4866" s="24"/>
      <c r="E4866" s="25"/>
      <c r="F4866" s="23"/>
      <c r="G4866" s="26"/>
    </row>
    <row r="4867" spans="3:7" x14ac:dyDescent="0.25">
      <c r="C4867" s="24"/>
      <c r="D4867" s="24"/>
      <c r="E4867" s="25"/>
      <c r="F4867" s="23"/>
      <c r="G4867" s="26"/>
    </row>
    <row r="4868" spans="3:7" x14ac:dyDescent="0.25">
      <c r="C4868" s="24"/>
      <c r="D4868" s="24"/>
      <c r="E4868" s="25"/>
      <c r="F4868" s="23"/>
      <c r="G4868" s="26"/>
    </row>
    <row r="4869" spans="3:7" x14ac:dyDescent="0.25">
      <c r="C4869" s="24"/>
      <c r="D4869" s="24"/>
      <c r="E4869" s="25"/>
      <c r="F4869" s="23"/>
      <c r="G4869" s="26"/>
    </row>
    <row r="4870" spans="3:7" x14ac:dyDescent="0.25">
      <c r="C4870" s="24"/>
      <c r="D4870" s="24"/>
      <c r="E4870" s="25"/>
      <c r="F4870" s="23"/>
      <c r="G4870" s="26"/>
    </row>
    <row r="4871" spans="3:7" x14ac:dyDescent="0.25">
      <c r="C4871" s="24"/>
      <c r="D4871" s="24"/>
      <c r="E4871" s="25"/>
      <c r="F4871" s="23"/>
      <c r="G4871" s="26"/>
    </row>
    <row r="4872" spans="3:7" x14ac:dyDescent="0.25">
      <c r="C4872" s="24"/>
      <c r="D4872" s="24"/>
      <c r="E4872" s="25"/>
      <c r="F4872" s="23"/>
      <c r="G4872" s="26"/>
    </row>
    <row r="4873" spans="3:7" x14ac:dyDescent="0.25">
      <c r="C4873" s="24"/>
      <c r="D4873" s="24"/>
      <c r="E4873" s="25"/>
      <c r="F4873" s="23"/>
      <c r="G4873" s="26"/>
    </row>
    <row r="4874" spans="3:7" x14ac:dyDescent="0.25">
      <c r="C4874" s="24"/>
      <c r="D4874" s="24"/>
      <c r="E4874" s="25"/>
      <c r="F4874" s="23"/>
      <c r="G4874" s="26"/>
    </row>
    <row r="4875" spans="3:7" x14ac:dyDescent="0.25">
      <c r="C4875" s="24"/>
      <c r="D4875" s="24"/>
      <c r="E4875" s="25"/>
      <c r="F4875" s="23"/>
      <c r="G4875" s="26"/>
    </row>
    <row r="4876" spans="3:7" x14ac:dyDescent="0.25">
      <c r="C4876" s="24"/>
      <c r="D4876" s="24"/>
      <c r="E4876" s="25"/>
      <c r="F4876" s="23"/>
      <c r="G4876" s="26"/>
    </row>
    <row r="4877" spans="3:7" x14ac:dyDescent="0.25">
      <c r="C4877" s="24"/>
      <c r="D4877" s="24"/>
      <c r="E4877" s="25"/>
      <c r="F4877" s="23"/>
      <c r="G4877" s="26"/>
    </row>
    <row r="4878" spans="3:7" x14ac:dyDescent="0.25">
      <c r="C4878" s="24"/>
      <c r="D4878" s="24"/>
      <c r="E4878" s="25"/>
      <c r="F4878" s="23"/>
      <c r="G4878" s="26"/>
    </row>
    <row r="4879" spans="3:7" x14ac:dyDescent="0.25">
      <c r="C4879" s="24"/>
      <c r="D4879" s="24"/>
      <c r="E4879" s="25"/>
      <c r="F4879" s="23"/>
      <c r="G4879" s="26"/>
    </row>
    <row r="4880" spans="3:7" x14ac:dyDescent="0.25">
      <c r="C4880" s="24"/>
      <c r="D4880" s="24"/>
      <c r="E4880" s="25"/>
      <c r="F4880" s="23"/>
      <c r="G4880" s="26"/>
    </row>
    <row r="4881" spans="3:7" x14ac:dyDescent="0.25">
      <c r="C4881" s="24"/>
      <c r="D4881" s="24"/>
      <c r="E4881" s="25"/>
      <c r="F4881" s="23"/>
      <c r="G4881" s="26"/>
    </row>
    <row r="4882" spans="3:7" x14ac:dyDescent="0.25">
      <c r="C4882" s="24"/>
      <c r="D4882" s="24"/>
      <c r="E4882" s="25"/>
      <c r="F4882" s="23"/>
      <c r="G4882" s="26"/>
    </row>
    <row r="4883" spans="3:7" x14ac:dyDescent="0.25">
      <c r="C4883" s="24"/>
      <c r="D4883" s="24"/>
      <c r="E4883" s="25"/>
      <c r="F4883" s="23"/>
      <c r="G4883" s="26"/>
    </row>
    <row r="4884" spans="3:7" x14ac:dyDescent="0.25">
      <c r="C4884" s="24"/>
      <c r="D4884" s="24"/>
      <c r="E4884" s="25"/>
      <c r="F4884" s="23"/>
      <c r="G4884" s="26"/>
    </row>
    <row r="4885" spans="3:7" x14ac:dyDescent="0.25">
      <c r="C4885" s="24"/>
      <c r="D4885" s="24"/>
      <c r="E4885" s="25"/>
      <c r="F4885" s="23"/>
      <c r="G4885" s="26"/>
    </row>
    <row r="4886" spans="3:7" x14ac:dyDescent="0.25">
      <c r="C4886" s="24"/>
      <c r="D4886" s="24"/>
      <c r="E4886" s="25"/>
      <c r="F4886" s="23"/>
      <c r="G4886" s="26"/>
    </row>
    <row r="4887" spans="3:7" x14ac:dyDescent="0.25">
      <c r="C4887" s="24"/>
      <c r="D4887" s="24"/>
      <c r="E4887" s="25"/>
      <c r="F4887" s="23"/>
      <c r="G4887" s="26"/>
    </row>
    <row r="4888" spans="3:7" x14ac:dyDescent="0.25">
      <c r="C4888" s="24"/>
      <c r="D4888" s="24"/>
      <c r="E4888" s="25"/>
      <c r="F4888" s="23"/>
      <c r="G4888" s="26"/>
    </row>
    <row r="4889" spans="3:7" x14ac:dyDescent="0.25">
      <c r="C4889" s="24"/>
      <c r="D4889" s="24"/>
      <c r="E4889" s="25"/>
      <c r="F4889" s="23"/>
      <c r="G4889" s="26"/>
    </row>
    <row r="4890" spans="3:7" x14ac:dyDescent="0.25">
      <c r="C4890" s="24"/>
      <c r="D4890" s="24"/>
      <c r="E4890" s="25"/>
      <c r="F4890" s="23"/>
      <c r="G4890" s="26"/>
    </row>
    <row r="4891" spans="3:7" x14ac:dyDescent="0.25">
      <c r="C4891" s="24"/>
      <c r="D4891" s="24"/>
      <c r="E4891" s="25"/>
      <c r="F4891" s="23"/>
      <c r="G4891" s="26"/>
    </row>
    <row r="4892" spans="3:7" x14ac:dyDescent="0.25">
      <c r="C4892" s="24"/>
      <c r="D4892" s="24"/>
      <c r="E4892" s="25"/>
      <c r="F4892" s="23"/>
      <c r="G4892" s="26"/>
    </row>
    <row r="4893" spans="3:7" x14ac:dyDescent="0.25">
      <c r="C4893" s="24"/>
      <c r="D4893" s="24"/>
      <c r="E4893" s="25"/>
      <c r="F4893" s="23"/>
      <c r="G4893" s="26"/>
    </row>
    <row r="4894" spans="3:7" x14ac:dyDescent="0.25">
      <c r="C4894" s="24"/>
      <c r="D4894" s="24"/>
      <c r="E4894" s="25"/>
      <c r="F4894" s="23"/>
      <c r="G4894" s="26"/>
    </row>
    <row r="4895" spans="3:7" x14ac:dyDescent="0.25">
      <c r="C4895" s="24"/>
      <c r="D4895" s="24"/>
      <c r="E4895" s="25"/>
      <c r="F4895" s="23"/>
      <c r="G4895" s="26"/>
    </row>
    <row r="4896" spans="3:7" x14ac:dyDescent="0.25">
      <c r="C4896" s="24"/>
      <c r="D4896" s="24"/>
      <c r="E4896" s="25"/>
      <c r="F4896" s="23"/>
      <c r="G4896" s="26"/>
    </row>
    <row r="4897" spans="3:7" x14ac:dyDescent="0.25">
      <c r="C4897" s="24"/>
      <c r="D4897" s="24"/>
      <c r="E4897" s="25"/>
      <c r="F4897" s="23"/>
      <c r="G4897" s="26"/>
    </row>
    <row r="4898" spans="3:7" x14ac:dyDescent="0.25">
      <c r="C4898" s="24"/>
      <c r="D4898" s="24"/>
      <c r="E4898" s="25"/>
      <c r="F4898" s="23"/>
      <c r="G4898" s="26"/>
    </row>
    <row r="4899" spans="3:7" x14ac:dyDescent="0.25">
      <c r="C4899" s="24"/>
      <c r="D4899" s="24"/>
      <c r="E4899" s="25"/>
      <c r="F4899" s="23"/>
      <c r="G4899" s="26"/>
    </row>
    <row r="4900" spans="3:7" x14ac:dyDescent="0.25">
      <c r="C4900" s="24"/>
      <c r="D4900" s="24"/>
      <c r="E4900" s="25"/>
      <c r="F4900" s="23"/>
      <c r="G4900" s="26"/>
    </row>
    <row r="4901" spans="3:7" x14ac:dyDescent="0.25">
      <c r="C4901" s="24"/>
      <c r="D4901" s="24"/>
      <c r="E4901" s="25"/>
      <c r="F4901" s="23"/>
      <c r="G4901" s="26"/>
    </row>
    <row r="4902" spans="3:7" x14ac:dyDescent="0.25">
      <c r="C4902" s="24"/>
      <c r="D4902" s="24"/>
      <c r="E4902" s="25"/>
      <c r="F4902" s="23"/>
      <c r="G4902" s="26"/>
    </row>
    <row r="4903" spans="3:7" x14ac:dyDescent="0.25">
      <c r="C4903" s="24"/>
      <c r="D4903" s="24"/>
      <c r="E4903" s="25"/>
      <c r="F4903" s="23"/>
      <c r="G4903" s="26"/>
    </row>
    <row r="4904" spans="3:7" x14ac:dyDescent="0.25">
      <c r="C4904" s="24"/>
      <c r="D4904" s="24"/>
      <c r="E4904" s="25"/>
      <c r="F4904" s="23"/>
      <c r="G4904" s="26"/>
    </row>
    <row r="4905" spans="3:7" x14ac:dyDescent="0.25">
      <c r="C4905" s="24"/>
      <c r="D4905" s="24"/>
      <c r="E4905" s="25"/>
      <c r="F4905" s="23"/>
      <c r="G4905" s="26"/>
    </row>
    <row r="4906" spans="3:7" x14ac:dyDescent="0.25">
      <c r="C4906" s="24"/>
      <c r="D4906" s="24"/>
      <c r="E4906" s="25"/>
      <c r="F4906" s="23"/>
      <c r="G4906" s="26"/>
    </row>
    <row r="4907" spans="3:7" x14ac:dyDescent="0.25">
      <c r="C4907" s="24"/>
      <c r="D4907" s="24"/>
      <c r="E4907" s="25"/>
      <c r="F4907" s="23"/>
      <c r="G4907" s="26"/>
    </row>
    <row r="4908" spans="3:7" x14ac:dyDescent="0.25">
      <c r="C4908" s="24"/>
      <c r="D4908" s="24"/>
      <c r="E4908" s="25"/>
      <c r="F4908" s="23"/>
      <c r="G4908" s="26"/>
    </row>
    <row r="4909" spans="3:7" x14ac:dyDescent="0.25">
      <c r="C4909" s="24"/>
      <c r="D4909" s="24"/>
      <c r="E4909" s="25"/>
      <c r="F4909" s="23"/>
      <c r="G4909" s="26"/>
    </row>
    <row r="4910" spans="3:7" x14ac:dyDescent="0.25">
      <c r="C4910" s="24"/>
      <c r="D4910" s="24"/>
      <c r="E4910" s="25"/>
      <c r="F4910" s="23"/>
      <c r="G4910" s="26"/>
    </row>
    <row r="4911" spans="3:7" x14ac:dyDescent="0.25">
      <c r="C4911" s="24"/>
      <c r="D4911" s="24"/>
      <c r="E4911" s="25"/>
      <c r="F4911" s="23"/>
      <c r="G4911" s="26"/>
    </row>
    <row r="4912" spans="3:7" x14ac:dyDescent="0.25">
      <c r="C4912" s="24"/>
      <c r="D4912" s="24"/>
      <c r="E4912" s="25"/>
      <c r="F4912" s="23"/>
      <c r="G4912" s="26"/>
    </row>
    <row r="4913" spans="3:7" x14ac:dyDescent="0.25">
      <c r="C4913" s="24"/>
      <c r="D4913" s="24"/>
      <c r="E4913" s="25"/>
      <c r="F4913" s="23"/>
      <c r="G4913" s="26"/>
    </row>
    <row r="4914" spans="3:7" x14ac:dyDescent="0.25">
      <c r="C4914" s="24"/>
      <c r="D4914" s="24"/>
      <c r="E4914" s="25"/>
      <c r="F4914" s="23"/>
      <c r="G4914" s="26"/>
    </row>
    <row r="4915" spans="3:7" x14ac:dyDescent="0.25">
      <c r="C4915" s="24"/>
      <c r="D4915" s="24"/>
      <c r="E4915" s="25"/>
      <c r="F4915" s="23"/>
      <c r="G4915" s="26"/>
    </row>
    <row r="4916" spans="3:7" x14ac:dyDescent="0.25">
      <c r="C4916" s="24"/>
      <c r="D4916" s="24"/>
      <c r="E4916" s="25"/>
      <c r="F4916" s="23"/>
      <c r="G4916" s="26"/>
    </row>
    <row r="4917" spans="3:7" x14ac:dyDescent="0.25">
      <c r="C4917" s="24"/>
      <c r="D4917" s="24"/>
      <c r="E4917" s="25"/>
      <c r="F4917" s="23"/>
      <c r="G4917" s="26"/>
    </row>
    <row r="4918" spans="3:7" x14ac:dyDescent="0.25">
      <c r="C4918" s="24"/>
      <c r="D4918" s="24"/>
      <c r="E4918" s="25"/>
      <c r="F4918" s="23"/>
      <c r="G4918" s="26"/>
    </row>
    <row r="4919" spans="3:7" x14ac:dyDescent="0.25">
      <c r="C4919" s="24"/>
      <c r="D4919" s="24"/>
      <c r="E4919" s="25"/>
      <c r="F4919" s="23"/>
      <c r="G4919" s="26"/>
    </row>
    <row r="4920" spans="3:7" x14ac:dyDescent="0.25">
      <c r="C4920" s="24"/>
      <c r="D4920" s="24"/>
      <c r="E4920" s="25"/>
      <c r="F4920" s="23"/>
      <c r="G4920" s="26"/>
    </row>
    <row r="4921" spans="3:7" x14ac:dyDescent="0.25">
      <c r="C4921" s="24"/>
      <c r="D4921" s="24"/>
      <c r="E4921" s="25"/>
      <c r="F4921" s="23"/>
      <c r="G4921" s="26"/>
    </row>
    <row r="4922" spans="3:7" x14ac:dyDescent="0.25">
      <c r="C4922" s="24"/>
      <c r="D4922" s="24"/>
      <c r="E4922" s="25"/>
      <c r="F4922" s="23"/>
      <c r="G4922" s="26"/>
    </row>
    <row r="4923" spans="3:7" x14ac:dyDescent="0.25">
      <c r="C4923" s="24"/>
      <c r="D4923" s="24"/>
      <c r="E4923" s="25"/>
      <c r="F4923" s="23"/>
      <c r="G4923" s="26"/>
    </row>
    <row r="4924" spans="3:7" x14ac:dyDescent="0.25">
      <c r="C4924" s="24"/>
      <c r="D4924" s="24"/>
      <c r="E4924" s="25"/>
      <c r="F4924" s="23"/>
      <c r="G4924" s="26"/>
    </row>
    <row r="4925" spans="3:7" x14ac:dyDescent="0.25">
      <c r="C4925" s="24"/>
      <c r="D4925" s="24"/>
      <c r="E4925" s="25"/>
      <c r="F4925" s="23"/>
      <c r="G4925" s="26"/>
    </row>
    <row r="4926" spans="3:7" x14ac:dyDescent="0.25">
      <c r="C4926" s="24"/>
      <c r="D4926" s="24"/>
      <c r="E4926" s="25"/>
      <c r="F4926" s="23"/>
      <c r="G4926" s="26"/>
    </row>
    <row r="4927" spans="3:7" x14ac:dyDescent="0.25">
      <c r="C4927" s="24"/>
      <c r="D4927" s="24"/>
      <c r="E4927" s="25"/>
      <c r="F4927" s="23"/>
      <c r="G4927" s="26"/>
    </row>
    <row r="4928" spans="3:7" x14ac:dyDescent="0.25">
      <c r="C4928" s="24"/>
      <c r="D4928" s="24"/>
      <c r="E4928" s="25"/>
      <c r="F4928" s="23"/>
      <c r="G4928" s="26"/>
    </row>
    <row r="4929" spans="3:7" x14ac:dyDescent="0.25">
      <c r="C4929" s="24"/>
      <c r="D4929" s="24"/>
      <c r="E4929" s="25"/>
      <c r="F4929" s="23"/>
      <c r="G4929" s="26"/>
    </row>
    <row r="4930" spans="3:7" x14ac:dyDescent="0.25">
      <c r="C4930" s="24"/>
      <c r="D4930" s="24"/>
      <c r="E4930" s="25"/>
      <c r="F4930" s="23"/>
      <c r="G4930" s="26"/>
    </row>
    <row r="4931" spans="3:7" x14ac:dyDescent="0.25">
      <c r="C4931" s="24"/>
      <c r="D4931" s="24"/>
      <c r="E4931" s="25"/>
      <c r="F4931" s="23"/>
      <c r="G4931" s="26"/>
    </row>
    <row r="4932" spans="3:7" x14ac:dyDescent="0.25">
      <c r="C4932" s="24"/>
      <c r="D4932" s="24"/>
      <c r="E4932" s="25"/>
      <c r="F4932" s="23"/>
      <c r="G4932" s="26"/>
    </row>
    <row r="4933" spans="3:7" x14ac:dyDescent="0.25">
      <c r="C4933" s="24"/>
      <c r="D4933" s="24"/>
      <c r="E4933" s="25"/>
      <c r="F4933" s="23"/>
      <c r="G4933" s="26"/>
    </row>
    <row r="4934" spans="3:7" x14ac:dyDescent="0.25">
      <c r="C4934" s="24"/>
      <c r="D4934" s="24"/>
      <c r="E4934" s="25"/>
      <c r="F4934" s="23"/>
      <c r="G4934" s="26"/>
    </row>
    <row r="4935" spans="3:7" x14ac:dyDescent="0.25">
      <c r="C4935" s="24"/>
      <c r="D4935" s="24"/>
      <c r="E4935" s="25"/>
      <c r="F4935" s="23"/>
      <c r="G4935" s="26"/>
    </row>
    <row r="4936" spans="3:7" x14ac:dyDescent="0.25">
      <c r="C4936" s="24"/>
      <c r="D4936" s="24"/>
      <c r="E4936" s="25"/>
      <c r="F4936" s="23"/>
      <c r="G4936" s="26"/>
    </row>
    <row r="4937" spans="3:7" x14ac:dyDescent="0.25">
      <c r="C4937" s="24"/>
      <c r="D4937" s="24"/>
      <c r="E4937" s="25"/>
      <c r="F4937" s="23"/>
      <c r="G4937" s="26"/>
    </row>
    <row r="4938" spans="3:7" x14ac:dyDescent="0.25">
      <c r="C4938" s="24"/>
      <c r="D4938" s="24"/>
      <c r="E4938" s="25"/>
      <c r="F4938" s="23"/>
      <c r="G4938" s="26"/>
    </row>
    <row r="4939" spans="3:7" x14ac:dyDescent="0.25">
      <c r="C4939" s="24"/>
      <c r="D4939" s="24"/>
      <c r="E4939" s="25"/>
      <c r="F4939" s="23"/>
      <c r="G4939" s="26"/>
    </row>
    <row r="4940" spans="3:7" x14ac:dyDescent="0.25">
      <c r="C4940" s="24"/>
      <c r="D4940" s="24"/>
      <c r="E4940" s="25"/>
      <c r="F4940" s="23"/>
      <c r="G4940" s="26"/>
    </row>
    <row r="4941" spans="3:7" x14ac:dyDescent="0.25">
      <c r="C4941" s="24"/>
      <c r="D4941" s="24"/>
      <c r="E4941" s="25"/>
      <c r="F4941" s="23"/>
      <c r="G4941" s="26"/>
    </row>
    <row r="4942" spans="3:7" x14ac:dyDescent="0.25">
      <c r="C4942" s="24"/>
      <c r="D4942" s="24"/>
      <c r="E4942" s="25"/>
      <c r="F4942" s="23"/>
      <c r="G4942" s="26"/>
    </row>
    <row r="4943" spans="3:7" x14ac:dyDescent="0.25">
      <c r="C4943" s="24"/>
      <c r="D4943" s="24"/>
      <c r="E4943" s="25"/>
      <c r="F4943" s="23"/>
      <c r="G4943" s="26"/>
    </row>
    <row r="4944" spans="3:7" x14ac:dyDescent="0.25">
      <c r="C4944" s="24"/>
      <c r="D4944" s="24"/>
      <c r="E4944" s="25"/>
      <c r="F4944" s="23"/>
      <c r="G4944" s="26"/>
    </row>
    <row r="4945" spans="3:7" x14ac:dyDescent="0.25">
      <c r="C4945" s="24"/>
      <c r="D4945" s="24"/>
      <c r="E4945" s="25"/>
      <c r="F4945" s="23"/>
      <c r="G4945" s="26"/>
    </row>
    <row r="4946" spans="3:7" x14ac:dyDescent="0.25">
      <c r="C4946" s="24"/>
      <c r="D4946" s="24"/>
      <c r="E4946" s="25"/>
      <c r="F4946" s="23"/>
      <c r="G4946" s="26"/>
    </row>
    <row r="4947" spans="3:7" x14ac:dyDescent="0.25">
      <c r="C4947" s="24"/>
      <c r="D4947" s="24"/>
      <c r="E4947" s="25"/>
      <c r="F4947" s="23"/>
      <c r="G4947" s="26"/>
    </row>
    <row r="4948" spans="3:7" x14ac:dyDescent="0.25">
      <c r="C4948" s="24"/>
      <c r="D4948" s="24"/>
      <c r="E4948" s="25"/>
      <c r="F4948" s="23"/>
      <c r="G4948" s="26"/>
    </row>
    <row r="4949" spans="3:7" x14ac:dyDescent="0.25">
      <c r="C4949" s="24"/>
      <c r="D4949" s="24"/>
      <c r="E4949" s="25"/>
      <c r="F4949" s="23"/>
      <c r="G4949" s="26"/>
    </row>
    <row r="4950" spans="3:7" x14ac:dyDescent="0.25">
      <c r="C4950" s="24"/>
      <c r="D4950" s="24"/>
      <c r="E4950" s="25"/>
      <c r="F4950" s="23"/>
      <c r="G4950" s="26"/>
    </row>
    <row r="4951" spans="3:7" x14ac:dyDescent="0.25">
      <c r="C4951" s="24"/>
      <c r="D4951" s="24"/>
      <c r="E4951" s="25"/>
      <c r="F4951" s="23"/>
      <c r="G4951" s="26"/>
    </row>
    <row r="4952" spans="3:7" x14ac:dyDescent="0.25">
      <c r="C4952" s="24"/>
      <c r="D4952" s="24"/>
      <c r="E4952" s="25"/>
      <c r="F4952" s="23"/>
      <c r="G4952" s="26"/>
    </row>
    <row r="4953" spans="3:7" x14ac:dyDescent="0.25">
      <c r="C4953" s="24"/>
      <c r="D4953" s="24"/>
      <c r="E4953" s="25"/>
      <c r="F4953" s="23"/>
      <c r="G4953" s="26"/>
    </row>
    <row r="4954" spans="3:7" x14ac:dyDescent="0.25">
      <c r="C4954" s="24"/>
      <c r="D4954" s="24"/>
      <c r="E4954" s="25"/>
      <c r="F4954" s="23"/>
      <c r="G4954" s="26"/>
    </row>
    <row r="4955" spans="3:7" x14ac:dyDescent="0.25">
      <c r="C4955" s="24"/>
      <c r="D4955" s="24"/>
      <c r="E4955" s="25"/>
      <c r="F4955" s="23"/>
      <c r="G4955" s="26"/>
    </row>
    <row r="4956" spans="3:7" x14ac:dyDescent="0.25">
      <c r="C4956" s="24"/>
      <c r="D4956" s="24"/>
      <c r="E4956" s="25"/>
      <c r="F4956" s="23"/>
      <c r="G4956" s="26"/>
    </row>
    <row r="4957" spans="3:7" x14ac:dyDescent="0.25">
      <c r="C4957" s="24"/>
      <c r="D4957" s="24"/>
      <c r="E4957" s="25"/>
      <c r="F4957" s="23"/>
      <c r="G4957" s="26"/>
    </row>
    <row r="4958" spans="3:7" x14ac:dyDescent="0.25">
      <c r="C4958" s="24"/>
      <c r="D4958" s="24"/>
      <c r="E4958" s="25"/>
      <c r="F4958" s="23"/>
      <c r="G4958" s="26"/>
    </row>
    <row r="4959" spans="3:7" x14ac:dyDescent="0.25">
      <c r="C4959" s="24"/>
      <c r="D4959" s="24"/>
      <c r="E4959" s="25"/>
      <c r="F4959" s="23"/>
      <c r="G4959" s="26"/>
    </row>
    <row r="4960" spans="3:7" x14ac:dyDescent="0.25">
      <c r="C4960" s="24"/>
      <c r="D4960" s="24"/>
      <c r="E4960" s="25"/>
      <c r="F4960" s="23"/>
      <c r="G4960" s="26"/>
    </row>
    <row r="4961" spans="3:7" x14ac:dyDescent="0.25">
      <c r="C4961" s="24"/>
      <c r="D4961" s="24"/>
      <c r="E4961" s="25"/>
      <c r="F4961" s="23"/>
      <c r="G4961" s="26"/>
    </row>
    <row r="4962" spans="3:7" x14ac:dyDescent="0.25">
      <c r="C4962" s="24"/>
      <c r="D4962" s="24"/>
      <c r="E4962" s="25"/>
      <c r="F4962" s="23"/>
      <c r="G4962" s="26"/>
    </row>
    <row r="4963" spans="3:7" x14ac:dyDescent="0.25">
      <c r="C4963" s="24"/>
      <c r="D4963" s="24"/>
      <c r="E4963" s="25"/>
      <c r="F4963" s="23"/>
      <c r="G4963" s="26"/>
    </row>
    <row r="4964" spans="3:7" x14ac:dyDescent="0.25">
      <c r="C4964" s="24"/>
      <c r="D4964" s="24"/>
      <c r="E4964" s="25"/>
      <c r="F4964" s="23"/>
      <c r="G4964" s="26"/>
    </row>
    <row r="4965" spans="3:7" x14ac:dyDescent="0.25">
      <c r="C4965" s="24"/>
      <c r="D4965" s="24"/>
      <c r="E4965" s="25"/>
      <c r="F4965" s="23"/>
      <c r="G4965" s="26"/>
    </row>
    <row r="4966" spans="3:7" x14ac:dyDescent="0.25">
      <c r="C4966" s="24"/>
      <c r="D4966" s="24"/>
      <c r="E4966" s="25"/>
      <c r="F4966" s="23"/>
      <c r="G4966" s="26"/>
    </row>
    <row r="4967" spans="3:7" x14ac:dyDescent="0.25">
      <c r="C4967" s="24"/>
      <c r="D4967" s="24"/>
      <c r="E4967" s="25"/>
      <c r="F4967" s="23"/>
      <c r="G4967" s="26"/>
    </row>
    <row r="4968" spans="3:7" x14ac:dyDescent="0.25">
      <c r="C4968" s="24"/>
      <c r="D4968" s="24"/>
      <c r="E4968" s="25"/>
      <c r="F4968" s="23"/>
      <c r="G4968" s="26"/>
    </row>
    <row r="4969" spans="3:7" x14ac:dyDescent="0.25">
      <c r="C4969" s="24"/>
      <c r="D4969" s="24"/>
      <c r="E4969" s="25"/>
      <c r="F4969" s="23"/>
      <c r="G4969" s="26"/>
    </row>
    <row r="4970" spans="3:7" x14ac:dyDescent="0.25">
      <c r="C4970" s="24"/>
      <c r="D4970" s="24"/>
      <c r="E4970" s="25"/>
      <c r="F4970" s="23"/>
      <c r="G4970" s="26"/>
    </row>
    <row r="4971" spans="3:7" x14ac:dyDescent="0.25">
      <c r="C4971" s="24"/>
      <c r="D4971" s="24"/>
      <c r="E4971" s="25"/>
      <c r="F4971" s="23"/>
      <c r="G4971" s="26"/>
    </row>
    <row r="4972" spans="3:7" x14ac:dyDescent="0.25">
      <c r="C4972" s="24"/>
      <c r="D4972" s="24"/>
      <c r="E4972" s="25"/>
      <c r="F4972" s="23"/>
      <c r="G4972" s="26"/>
    </row>
    <row r="4973" spans="3:7" x14ac:dyDescent="0.25">
      <c r="C4973" s="24"/>
      <c r="D4973" s="24"/>
      <c r="E4973" s="25"/>
      <c r="F4973" s="23"/>
      <c r="G4973" s="26"/>
    </row>
    <row r="4974" spans="3:7" x14ac:dyDescent="0.25">
      <c r="C4974" s="24"/>
      <c r="D4974" s="24"/>
      <c r="E4974" s="25"/>
      <c r="F4974" s="23"/>
      <c r="G4974" s="26"/>
    </row>
    <row r="4975" spans="3:7" x14ac:dyDescent="0.25">
      <c r="C4975" s="24"/>
      <c r="D4975" s="24"/>
      <c r="E4975" s="25"/>
      <c r="F4975" s="23"/>
      <c r="G4975" s="26"/>
    </row>
    <row r="4976" spans="3:7" x14ac:dyDescent="0.25">
      <c r="C4976" s="24"/>
      <c r="D4976" s="24"/>
      <c r="E4976" s="25"/>
      <c r="F4976" s="23"/>
      <c r="G4976" s="26"/>
    </row>
    <row r="4977" spans="3:7" x14ac:dyDescent="0.25">
      <c r="C4977" s="24"/>
      <c r="D4977" s="24"/>
      <c r="E4977" s="25"/>
      <c r="F4977" s="23"/>
      <c r="G4977" s="26"/>
    </row>
    <row r="4978" spans="3:7" x14ac:dyDescent="0.25">
      <c r="C4978" s="24"/>
      <c r="D4978" s="24"/>
      <c r="E4978" s="25"/>
      <c r="F4978" s="23"/>
      <c r="G4978" s="26"/>
    </row>
    <row r="4979" spans="3:7" x14ac:dyDescent="0.25">
      <c r="C4979" s="24"/>
      <c r="D4979" s="24"/>
      <c r="E4979" s="25"/>
      <c r="F4979" s="23"/>
      <c r="G4979" s="26"/>
    </row>
    <row r="4980" spans="3:7" x14ac:dyDescent="0.25">
      <c r="C4980" s="24"/>
      <c r="D4980" s="24"/>
      <c r="E4980" s="25"/>
      <c r="F4980" s="23"/>
      <c r="G4980" s="26"/>
    </row>
    <row r="4981" spans="3:7" x14ac:dyDescent="0.25">
      <c r="C4981" s="24"/>
      <c r="D4981" s="24"/>
      <c r="E4981" s="25"/>
      <c r="F4981" s="23"/>
      <c r="G4981" s="26"/>
    </row>
    <row r="4982" spans="3:7" x14ac:dyDescent="0.25">
      <c r="C4982" s="24"/>
      <c r="D4982" s="24"/>
      <c r="E4982" s="25"/>
      <c r="F4982" s="23"/>
      <c r="G4982" s="26"/>
    </row>
    <row r="4983" spans="3:7" x14ac:dyDescent="0.25">
      <c r="C4983" s="24"/>
      <c r="D4983" s="24"/>
      <c r="E4983" s="25"/>
      <c r="F4983" s="23"/>
      <c r="G4983" s="26"/>
    </row>
    <row r="4984" spans="3:7" x14ac:dyDescent="0.25">
      <c r="C4984" s="24"/>
      <c r="D4984" s="24"/>
      <c r="E4984" s="25"/>
      <c r="F4984" s="23"/>
      <c r="G4984" s="26"/>
    </row>
    <row r="4985" spans="3:7" x14ac:dyDescent="0.25">
      <c r="C4985" s="24"/>
      <c r="D4985" s="24"/>
      <c r="E4985" s="25"/>
      <c r="F4985" s="23"/>
      <c r="G4985" s="26"/>
    </row>
    <row r="4986" spans="3:7" x14ac:dyDescent="0.25">
      <c r="C4986" s="24"/>
      <c r="D4986" s="24"/>
      <c r="E4986" s="25"/>
      <c r="F4986" s="23"/>
      <c r="G4986" s="26"/>
    </row>
    <row r="4987" spans="3:7" x14ac:dyDescent="0.25">
      <c r="C4987" s="24"/>
      <c r="D4987" s="24"/>
      <c r="E4987" s="25"/>
      <c r="F4987" s="23"/>
      <c r="G4987" s="26"/>
    </row>
    <row r="4988" spans="3:7" x14ac:dyDescent="0.25">
      <c r="C4988" s="24"/>
      <c r="D4988" s="24"/>
      <c r="E4988" s="25"/>
      <c r="F4988" s="23"/>
      <c r="G4988" s="26"/>
    </row>
    <row r="4989" spans="3:7" x14ac:dyDescent="0.25">
      <c r="C4989" s="24"/>
      <c r="D4989" s="24"/>
      <c r="E4989" s="25"/>
      <c r="F4989" s="23"/>
      <c r="G4989" s="26"/>
    </row>
    <row r="4990" spans="3:7" x14ac:dyDescent="0.25">
      <c r="C4990" s="24"/>
      <c r="D4990" s="24"/>
      <c r="E4990" s="25"/>
      <c r="F4990" s="23"/>
      <c r="G4990" s="26"/>
    </row>
    <row r="4991" spans="3:7" x14ac:dyDescent="0.25">
      <c r="C4991" s="24"/>
      <c r="D4991" s="24"/>
      <c r="E4991" s="25"/>
      <c r="F4991" s="23"/>
      <c r="G4991" s="26"/>
    </row>
    <row r="4992" spans="3:7" x14ac:dyDescent="0.25">
      <c r="C4992" s="24"/>
      <c r="D4992" s="24"/>
      <c r="E4992" s="25"/>
      <c r="F4992" s="23"/>
      <c r="G4992" s="26"/>
    </row>
    <row r="4993" spans="3:7" x14ac:dyDescent="0.25">
      <c r="C4993" s="24"/>
      <c r="D4993" s="24"/>
      <c r="E4993" s="25"/>
      <c r="F4993" s="23"/>
      <c r="G4993" s="26"/>
    </row>
    <row r="4994" spans="3:7" x14ac:dyDescent="0.25">
      <c r="C4994" s="24"/>
      <c r="D4994" s="24"/>
      <c r="E4994" s="25"/>
      <c r="F4994" s="23"/>
      <c r="G4994" s="26"/>
    </row>
    <row r="4995" spans="3:7" x14ac:dyDescent="0.25">
      <c r="C4995" s="24"/>
      <c r="D4995" s="24"/>
      <c r="E4995" s="25"/>
      <c r="F4995" s="23"/>
      <c r="G4995" s="26"/>
    </row>
    <row r="4996" spans="3:7" x14ac:dyDescent="0.25">
      <c r="C4996" s="24"/>
      <c r="D4996" s="24"/>
      <c r="E4996" s="25"/>
      <c r="F4996" s="23"/>
      <c r="G4996" s="26"/>
    </row>
    <row r="4997" spans="3:7" x14ac:dyDescent="0.25">
      <c r="C4997" s="24"/>
      <c r="D4997" s="24"/>
      <c r="E4997" s="25"/>
      <c r="F4997" s="23"/>
      <c r="G4997" s="26"/>
    </row>
    <row r="4998" spans="3:7" x14ac:dyDescent="0.25">
      <c r="C4998" s="24"/>
      <c r="D4998" s="24"/>
      <c r="E4998" s="25"/>
      <c r="F4998" s="23"/>
      <c r="G4998" s="26"/>
    </row>
    <row r="4999" spans="3:7" x14ac:dyDescent="0.25">
      <c r="C4999" s="24"/>
      <c r="D4999" s="24"/>
      <c r="E4999" s="25"/>
      <c r="F4999" s="23"/>
      <c r="G4999" s="26"/>
    </row>
    <row r="5000" spans="3:7" x14ac:dyDescent="0.25">
      <c r="C5000" s="24"/>
      <c r="D5000" s="24"/>
      <c r="E5000" s="25"/>
      <c r="F5000" s="23"/>
      <c r="G5000" s="26"/>
    </row>
    <row r="5001" spans="3:7" x14ac:dyDescent="0.25">
      <c r="C5001" s="24"/>
      <c r="D5001" s="24"/>
      <c r="E5001" s="25"/>
      <c r="F5001" s="23"/>
      <c r="G5001" s="26"/>
    </row>
    <row r="5002" spans="3:7" x14ac:dyDescent="0.25">
      <c r="C5002" s="24"/>
      <c r="D5002" s="24"/>
      <c r="E5002" s="25"/>
      <c r="F5002" s="23"/>
      <c r="G5002" s="26"/>
    </row>
    <row r="5003" spans="3:7" x14ac:dyDescent="0.25">
      <c r="C5003" s="24"/>
      <c r="D5003" s="24"/>
      <c r="E5003" s="25"/>
      <c r="F5003" s="23"/>
      <c r="G5003" s="26"/>
    </row>
    <row r="5004" spans="3:7" x14ac:dyDescent="0.25">
      <c r="C5004" s="24"/>
      <c r="D5004" s="24"/>
      <c r="E5004" s="25"/>
      <c r="F5004" s="23"/>
      <c r="G5004" s="26"/>
    </row>
    <row r="5005" spans="3:7" x14ac:dyDescent="0.25">
      <c r="C5005" s="24"/>
      <c r="D5005" s="24"/>
      <c r="E5005" s="25"/>
      <c r="F5005" s="23"/>
      <c r="G5005" s="26"/>
    </row>
    <row r="5006" spans="3:7" x14ac:dyDescent="0.25">
      <c r="C5006" s="24"/>
      <c r="D5006" s="24"/>
      <c r="E5006" s="25"/>
      <c r="F5006" s="23"/>
      <c r="G5006" s="26"/>
    </row>
    <row r="5007" spans="3:7" x14ac:dyDescent="0.25">
      <c r="C5007" s="24"/>
      <c r="D5007" s="24"/>
      <c r="E5007" s="25"/>
      <c r="F5007" s="23"/>
      <c r="G5007" s="26"/>
    </row>
    <row r="5008" spans="3:7" x14ac:dyDescent="0.25">
      <c r="C5008" s="24"/>
      <c r="D5008" s="24"/>
      <c r="E5008" s="25"/>
      <c r="F5008" s="23"/>
      <c r="G5008" s="26"/>
    </row>
    <row r="5009" spans="3:7" x14ac:dyDescent="0.25">
      <c r="C5009" s="24"/>
      <c r="D5009" s="24"/>
      <c r="E5009" s="25"/>
      <c r="F5009" s="23"/>
      <c r="G5009" s="26"/>
    </row>
    <row r="5010" spans="3:7" x14ac:dyDescent="0.25">
      <c r="C5010" s="24"/>
      <c r="D5010" s="24"/>
      <c r="E5010" s="25"/>
      <c r="F5010" s="23"/>
      <c r="G5010" s="26"/>
    </row>
    <row r="5011" spans="3:7" x14ac:dyDescent="0.25">
      <c r="C5011" s="24"/>
      <c r="D5011" s="24"/>
      <c r="E5011" s="25"/>
      <c r="F5011" s="23"/>
      <c r="G5011" s="26"/>
    </row>
    <row r="5012" spans="3:7" x14ac:dyDescent="0.25">
      <c r="C5012" s="24"/>
      <c r="D5012" s="24"/>
      <c r="E5012" s="25"/>
      <c r="F5012" s="23"/>
      <c r="G5012" s="26"/>
    </row>
    <row r="5013" spans="3:7" x14ac:dyDescent="0.25">
      <c r="C5013" s="24"/>
      <c r="D5013" s="24"/>
      <c r="E5013" s="25"/>
      <c r="F5013" s="23"/>
      <c r="G5013" s="26"/>
    </row>
    <row r="5014" spans="3:7" x14ac:dyDescent="0.25">
      <c r="C5014" s="24"/>
      <c r="D5014" s="24"/>
      <c r="E5014" s="25"/>
      <c r="F5014" s="23"/>
      <c r="G5014" s="26"/>
    </row>
    <row r="5015" spans="3:7" x14ac:dyDescent="0.25">
      <c r="C5015" s="24"/>
      <c r="D5015" s="24"/>
      <c r="E5015" s="25"/>
      <c r="F5015" s="23"/>
      <c r="G5015" s="26"/>
    </row>
    <row r="5016" spans="3:7" x14ac:dyDescent="0.25">
      <c r="C5016" s="24"/>
      <c r="D5016" s="24"/>
      <c r="E5016" s="25"/>
      <c r="F5016" s="23"/>
      <c r="G5016" s="26"/>
    </row>
    <row r="5017" spans="3:7" x14ac:dyDescent="0.25">
      <c r="C5017" s="24"/>
      <c r="D5017" s="24"/>
      <c r="E5017" s="25"/>
      <c r="F5017" s="23"/>
      <c r="G5017" s="26"/>
    </row>
    <row r="5018" spans="3:7" x14ac:dyDescent="0.25">
      <c r="C5018" s="24"/>
      <c r="D5018" s="24"/>
      <c r="E5018" s="25"/>
      <c r="F5018" s="23"/>
      <c r="G5018" s="26"/>
    </row>
    <row r="5019" spans="3:7" x14ac:dyDescent="0.25">
      <c r="C5019" s="24"/>
      <c r="D5019" s="24"/>
      <c r="E5019" s="25"/>
      <c r="F5019" s="23"/>
      <c r="G5019" s="26"/>
    </row>
    <row r="5020" spans="3:7" x14ac:dyDescent="0.25">
      <c r="C5020" s="24"/>
      <c r="D5020" s="24"/>
      <c r="E5020" s="25"/>
      <c r="F5020" s="23"/>
      <c r="G5020" s="26"/>
    </row>
    <row r="5021" spans="3:7" x14ac:dyDescent="0.25">
      <c r="C5021" s="24"/>
      <c r="D5021" s="24"/>
      <c r="E5021" s="25"/>
      <c r="F5021" s="23"/>
      <c r="G5021" s="26"/>
    </row>
    <row r="5022" spans="3:7" x14ac:dyDescent="0.25">
      <c r="C5022" s="24"/>
      <c r="D5022" s="24"/>
      <c r="E5022" s="25"/>
      <c r="F5022" s="23"/>
      <c r="G5022" s="26"/>
    </row>
    <row r="5023" spans="3:7" x14ac:dyDescent="0.25">
      <c r="C5023" s="24"/>
      <c r="D5023" s="24"/>
      <c r="E5023" s="25"/>
      <c r="F5023" s="23"/>
      <c r="G5023" s="26"/>
    </row>
    <row r="5024" spans="3:7" x14ac:dyDescent="0.25">
      <c r="C5024" s="24"/>
      <c r="D5024" s="24"/>
      <c r="E5024" s="25"/>
      <c r="F5024" s="23"/>
      <c r="G5024" s="26"/>
    </row>
    <row r="5025" spans="3:7" x14ac:dyDescent="0.25">
      <c r="C5025" s="24"/>
      <c r="D5025" s="24"/>
      <c r="E5025" s="25"/>
      <c r="F5025" s="23"/>
      <c r="G5025" s="26"/>
    </row>
    <row r="5026" spans="3:7" x14ac:dyDescent="0.25">
      <c r="C5026" s="24"/>
      <c r="D5026" s="24"/>
      <c r="E5026" s="25"/>
      <c r="F5026" s="23"/>
      <c r="G5026" s="26"/>
    </row>
    <row r="5027" spans="3:7" x14ac:dyDescent="0.25">
      <c r="C5027" s="24"/>
      <c r="D5027" s="24"/>
      <c r="E5027" s="25"/>
      <c r="F5027" s="23"/>
      <c r="G5027" s="26"/>
    </row>
    <row r="5028" spans="3:7" x14ac:dyDescent="0.25">
      <c r="C5028" s="24"/>
      <c r="D5028" s="24"/>
      <c r="E5028" s="25"/>
      <c r="F5028" s="23"/>
      <c r="G5028" s="26"/>
    </row>
    <row r="5029" spans="3:7" x14ac:dyDescent="0.25">
      <c r="C5029" s="24"/>
      <c r="D5029" s="24"/>
      <c r="E5029" s="25"/>
      <c r="F5029" s="23"/>
      <c r="G5029" s="26"/>
    </row>
    <row r="5030" spans="3:7" x14ac:dyDescent="0.25">
      <c r="C5030" s="24"/>
      <c r="D5030" s="24"/>
      <c r="E5030" s="25"/>
      <c r="F5030" s="23"/>
      <c r="G5030" s="26"/>
    </row>
    <row r="5031" spans="3:7" x14ac:dyDescent="0.25">
      <c r="C5031" s="24"/>
      <c r="D5031" s="24"/>
      <c r="E5031" s="25"/>
      <c r="F5031" s="23"/>
      <c r="G5031" s="26"/>
    </row>
    <row r="5032" spans="3:7" x14ac:dyDescent="0.25">
      <c r="C5032" s="24"/>
      <c r="D5032" s="24"/>
      <c r="E5032" s="25"/>
      <c r="F5032" s="23"/>
      <c r="G5032" s="26"/>
    </row>
    <row r="5033" spans="3:7" x14ac:dyDescent="0.25">
      <c r="C5033" s="24"/>
      <c r="D5033" s="24"/>
      <c r="E5033" s="25"/>
      <c r="F5033" s="23"/>
      <c r="G5033" s="26"/>
    </row>
    <row r="5034" spans="3:7" x14ac:dyDescent="0.25">
      <c r="C5034" s="24"/>
      <c r="D5034" s="24"/>
      <c r="E5034" s="25"/>
      <c r="F5034" s="23"/>
      <c r="G5034" s="26"/>
    </row>
    <row r="5035" spans="3:7" x14ac:dyDescent="0.25">
      <c r="C5035" s="24"/>
      <c r="D5035" s="24"/>
      <c r="E5035" s="25"/>
      <c r="F5035" s="23"/>
      <c r="G5035" s="26"/>
    </row>
    <row r="5036" spans="3:7" x14ac:dyDescent="0.25">
      <c r="C5036" s="24"/>
      <c r="D5036" s="24"/>
      <c r="E5036" s="25"/>
      <c r="F5036" s="23"/>
      <c r="G5036" s="26"/>
    </row>
    <row r="5037" spans="3:7" x14ac:dyDescent="0.25">
      <c r="C5037" s="24"/>
      <c r="D5037" s="24"/>
      <c r="E5037" s="25"/>
      <c r="F5037" s="23"/>
      <c r="G5037" s="26"/>
    </row>
    <row r="5038" spans="3:7" x14ac:dyDescent="0.25">
      <c r="C5038" s="24"/>
      <c r="D5038" s="24"/>
      <c r="E5038" s="25"/>
      <c r="F5038" s="23"/>
      <c r="G5038" s="26"/>
    </row>
    <row r="5039" spans="3:7" x14ac:dyDescent="0.25">
      <c r="C5039" s="24"/>
      <c r="D5039" s="24"/>
      <c r="E5039" s="25"/>
      <c r="F5039" s="23"/>
      <c r="G5039" s="26"/>
    </row>
    <row r="5040" spans="3:7" x14ac:dyDescent="0.25">
      <c r="C5040" s="24"/>
      <c r="D5040" s="24"/>
      <c r="E5040" s="25"/>
      <c r="F5040" s="23"/>
      <c r="G5040" s="26"/>
    </row>
    <row r="5041" spans="3:7" x14ac:dyDescent="0.25">
      <c r="C5041" s="24"/>
      <c r="D5041" s="24"/>
      <c r="E5041" s="25"/>
      <c r="F5041" s="23"/>
      <c r="G5041" s="26"/>
    </row>
    <row r="5042" spans="3:7" x14ac:dyDescent="0.25">
      <c r="C5042" s="24"/>
      <c r="D5042" s="24"/>
      <c r="E5042" s="25"/>
      <c r="F5042" s="23"/>
      <c r="G5042" s="26"/>
    </row>
    <row r="5043" spans="3:7" x14ac:dyDescent="0.25">
      <c r="C5043" s="24"/>
      <c r="D5043" s="24"/>
      <c r="E5043" s="25"/>
      <c r="F5043" s="23"/>
      <c r="G5043" s="26"/>
    </row>
    <row r="5044" spans="3:7" x14ac:dyDescent="0.25">
      <c r="C5044" s="24"/>
      <c r="D5044" s="24"/>
      <c r="E5044" s="25"/>
      <c r="F5044" s="23"/>
      <c r="G5044" s="26"/>
    </row>
    <row r="5045" spans="3:7" x14ac:dyDescent="0.25">
      <c r="C5045" s="24"/>
      <c r="D5045" s="24"/>
      <c r="E5045" s="25"/>
      <c r="F5045" s="23"/>
      <c r="G5045" s="26"/>
    </row>
    <row r="5046" spans="3:7" x14ac:dyDescent="0.25">
      <c r="C5046" s="24"/>
      <c r="D5046" s="24"/>
      <c r="E5046" s="25"/>
      <c r="F5046" s="23"/>
      <c r="G5046" s="26"/>
    </row>
    <row r="5047" spans="3:7" x14ac:dyDescent="0.25">
      <c r="C5047" s="24"/>
      <c r="D5047" s="24"/>
      <c r="E5047" s="25"/>
      <c r="F5047" s="23"/>
      <c r="G5047" s="26"/>
    </row>
    <row r="5048" spans="3:7" x14ac:dyDescent="0.25">
      <c r="C5048" s="24"/>
      <c r="D5048" s="24"/>
      <c r="E5048" s="25"/>
      <c r="F5048" s="23"/>
      <c r="G5048" s="26"/>
    </row>
    <row r="5049" spans="3:7" x14ac:dyDescent="0.25">
      <c r="C5049" s="24"/>
      <c r="D5049" s="24"/>
      <c r="E5049" s="25"/>
      <c r="F5049" s="23"/>
      <c r="G5049" s="26"/>
    </row>
    <row r="5050" spans="3:7" x14ac:dyDescent="0.25">
      <c r="C5050" s="24"/>
      <c r="D5050" s="24"/>
      <c r="E5050" s="25"/>
      <c r="F5050" s="23"/>
      <c r="G5050" s="26"/>
    </row>
    <row r="5051" spans="3:7" x14ac:dyDescent="0.25">
      <c r="C5051" s="24"/>
      <c r="D5051" s="24"/>
      <c r="E5051" s="25"/>
      <c r="F5051" s="23"/>
      <c r="G5051" s="26"/>
    </row>
    <row r="5052" spans="3:7" x14ac:dyDescent="0.25">
      <c r="C5052" s="24"/>
      <c r="D5052" s="24"/>
      <c r="E5052" s="25"/>
      <c r="F5052" s="23"/>
      <c r="G5052" s="26"/>
    </row>
    <row r="5053" spans="3:7" x14ac:dyDescent="0.25">
      <c r="C5053" s="24"/>
      <c r="D5053" s="24"/>
      <c r="E5053" s="25"/>
      <c r="F5053" s="23"/>
      <c r="G5053" s="26"/>
    </row>
    <row r="5054" spans="3:7" x14ac:dyDescent="0.25">
      <c r="C5054" s="24"/>
      <c r="D5054" s="24"/>
      <c r="E5054" s="25"/>
      <c r="F5054" s="23"/>
      <c r="G5054" s="26"/>
    </row>
    <row r="5055" spans="3:7" x14ac:dyDescent="0.25">
      <c r="C5055" s="24"/>
      <c r="D5055" s="24"/>
      <c r="E5055" s="25"/>
      <c r="F5055" s="23"/>
      <c r="G5055" s="26"/>
    </row>
    <row r="5056" spans="3:7" x14ac:dyDescent="0.25">
      <c r="C5056" s="24"/>
      <c r="D5056" s="24"/>
      <c r="E5056" s="25"/>
      <c r="F5056" s="23"/>
      <c r="G5056" s="26"/>
    </row>
    <row r="5057" spans="3:7" x14ac:dyDescent="0.25">
      <c r="C5057" s="24"/>
      <c r="D5057" s="24"/>
      <c r="E5057" s="25"/>
      <c r="F5057" s="23"/>
      <c r="G5057" s="26"/>
    </row>
    <row r="5058" spans="3:7" x14ac:dyDescent="0.25">
      <c r="C5058" s="24"/>
      <c r="D5058" s="24"/>
      <c r="E5058" s="25"/>
      <c r="F5058" s="23"/>
      <c r="G5058" s="26"/>
    </row>
    <row r="5059" spans="3:7" x14ac:dyDescent="0.25">
      <c r="C5059" s="24"/>
      <c r="D5059" s="24"/>
      <c r="E5059" s="25"/>
      <c r="F5059" s="23"/>
      <c r="G5059" s="26"/>
    </row>
    <row r="5060" spans="3:7" x14ac:dyDescent="0.25">
      <c r="C5060" s="24"/>
      <c r="D5060" s="24"/>
      <c r="E5060" s="25"/>
      <c r="F5060" s="23"/>
      <c r="G5060" s="26"/>
    </row>
    <row r="5061" spans="3:7" x14ac:dyDescent="0.25">
      <c r="C5061" s="24"/>
      <c r="D5061" s="24"/>
      <c r="E5061" s="25"/>
      <c r="F5061" s="23"/>
      <c r="G5061" s="26"/>
    </row>
    <row r="5062" spans="3:7" x14ac:dyDescent="0.25">
      <c r="C5062" s="24"/>
      <c r="D5062" s="24"/>
      <c r="E5062" s="25"/>
      <c r="F5062" s="23"/>
      <c r="G5062" s="26"/>
    </row>
    <row r="5063" spans="3:7" x14ac:dyDescent="0.25">
      <c r="C5063" s="24"/>
      <c r="D5063" s="24"/>
      <c r="E5063" s="25"/>
      <c r="F5063" s="23"/>
      <c r="G5063" s="26"/>
    </row>
    <row r="5064" spans="3:7" x14ac:dyDescent="0.25">
      <c r="C5064" s="24"/>
      <c r="D5064" s="24"/>
      <c r="E5064" s="25"/>
      <c r="F5064" s="23"/>
      <c r="G5064" s="26"/>
    </row>
    <row r="5065" spans="3:7" x14ac:dyDescent="0.25">
      <c r="C5065" s="24"/>
      <c r="D5065" s="24"/>
      <c r="E5065" s="25"/>
      <c r="F5065" s="23"/>
      <c r="G5065" s="26"/>
    </row>
    <row r="5066" spans="3:7" x14ac:dyDescent="0.25">
      <c r="C5066" s="24"/>
      <c r="D5066" s="24"/>
      <c r="E5066" s="25"/>
      <c r="F5066" s="23"/>
      <c r="G5066" s="26"/>
    </row>
    <row r="5067" spans="3:7" x14ac:dyDescent="0.25">
      <c r="C5067" s="24"/>
      <c r="D5067" s="24"/>
      <c r="E5067" s="25"/>
      <c r="F5067" s="23"/>
      <c r="G5067" s="26"/>
    </row>
    <row r="5068" spans="3:7" x14ac:dyDescent="0.25">
      <c r="C5068" s="24"/>
      <c r="D5068" s="24"/>
      <c r="E5068" s="25"/>
      <c r="F5068" s="23"/>
      <c r="G5068" s="26"/>
    </row>
    <row r="5069" spans="3:7" x14ac:dyDescent="0.25">
      <c r="C5069" s="24"/>
      <c r="D5069" s="24"/>
      <c r="E5069" s="25"/>
      <c r="F5069" s="23"/>
      <c r="G5069" s="26"/>
    </row>
    <row r="5070" spans="3:7" x14ac:dyDescent="0.25">
      <c r="C5070" s="24"/>
      <c r="D5070" s="24"/>
      <c r="E5070" s="25"/>
      <c r="F5070" s="23"/>
      <c r="G5070" s="26"/>
    </row>
    <row r="5071" spans="3:7" x14ac:dyDescent="0.25">
      <c r="C5071" s="24"/>
      <c r="D5071" s="24"/>
      <c r="E5071" s="25"/>
      <c r="F5071" s="23"/>
      <c r="G5071" s="26"/>
    </row>
    <row r="5072" spans="3:7" x14ac:dyDescent="0.25">
      <c r="C5072" s="24"/>
      <c r="D5072" s="24"/>
      <c r="E5072" s="25"/>
      <c r="F5072" s="23"/>
      <c r="G5072" s="26"/>
    </row>
    <row r="5073" spans="3:7" x14ac:dyDescent="0.25">
      <c r="C5073" s="24"/>
      <c r="D5073" s="24"/>
      <c r="E5073" s="25"/>
      <c r="F5073" s="23"/>
      <c r="G5073" s="26"/>
    </row>
    <row r="5074" spans="3:7" x14ac:dyDescent="0.25">
      <c r="C5074" s="24"/>
      <c r="D5074" s="24"/>
      <c r="E5074" s="25"/>
      <c r="F5074" s="23"/>
      <c r="G5074" s="26"/>
    </row>
    <row r="5075" spans="3:7" x14ac:dyDescent="0.25">
      <c r="C5075" s="24"/>
      <c r="D5075" s="24"/>
      <c r="E5075" s="25"/>
      <c r="F5075" s="23"/>
      <c r="G5075" s="26"/>
    </row>
    <row r="5076" spans="3:7" x14ac:dyDescent="0.25">
      <c r="C5076" s="24"/>
      <c r="D5076" s="24"/>
      <c r="E5076" s="25"/>
      <c r="F5076" s="23"/>
      <c r="G5076" s="26"/>
    </row>
    <row r="5077" spans="3:7" x14ac:dyDescent="0.25">
      <c r="C5077" s="24"/>
      <c r="D5077" s="24"/>
      <c r="E5077" s="25"/>
      <c r="F5077" s="23"/>
      <c r="G5077" s="26"/>
    </row>
    <row r="5078" spans="3:7" x14ac:dyDescent="0.25">
      <c r="C5078" s="24"/>
      <c r="D5078" s="24"/>
      <c r="E5078" s="25"/>
      <c r="F5078" s="23"/>
      <c r="G5078" s="26"/>
    </row>
    <row r="5079" spans="3:7" x14ac:dyDescent="0.25">
      <c r="C5079" s="24"/>
      <c r="D5079" s="24"/>
      <c r="E5079" s="25"/>
      <c r="F5079" s="23"/>
      <c r="G5079" s="26"/>
    </row>
    <row r="5080" spans="3:7" x14ac:dyDescent="0.25">
      <c r="C5080" s="24"/>
      <c r="D5080" s="24"/>
      <c r="E5080" s="25"/>
      <c r="F5080" s="23"/>
      <c r="G5080" s="26"/>
    </row>
    <row r="5081" spans="3:7" x14ac:dyDescent="0.25">
      <c r="C5081" s="24"/>
      <c r="D5081" s="24"/>
      <c r="E5081" s="25"/>
      <c r="F5081" s="23"/>
      <c r="G5081" s="26"/>
    </row>
    <row r="5082" spans="3:7" x14ac:dyDescent="0.25">
      <c r="C5082" s="24"/>
      <c r="D5082" s="24"/>
      <c r="E5082" s="25"/>
      <c r="F5082" s="23"/>
      <c r="G5082" s="26"/>
    </row>
    <row r="5083" spans="3:7" x14ac:dyDescent="0.25">
      <c r="C5083" s="24"/>
      <c r="D5083" s="24"/>
      <c r="E5083" s="25"/>
      <c r="F5083" s="23"/>
      <c r="G5083" s="26"/>
    </row>
    <row r="5084" spans="3:7" x14ac:dyDescent="0.25">
      <c r="C5084" s="24"/>
      <c r="D5084" s="24"/>
      <c r="E5084" s="25"/>
      <c r="F5084" s="23"/>
      <c r="G5084" s="26"/>
    </row>
    <row r="5085" spans="3:7" x14ac:dyDescent="0.25">
      <c r="C5085" s="24"/>
      <c r="D5085" s="24"/>
      <c r="E5085" s="25"/>
      <c r="F5085" s="23"/>
      <c r="G5085" s="26"/>
    </row>
    <row r="5086" spans="3:7" x14ac:dyDescent="0.25">
      <c r="C5086" s="24"/>
      <c r="D5086" s="24"/>
      <c r="E5086" s="25"/>
      <c r="F5086" s="23"/>
      <c r="G5086" s="26"/>
    </row>
    <row r="5087" spans="3:7" x14ac:dyDescent="0.25">
      <c r="C5087" s="24"/>
      <c r="D5087" s="24"/>
      <c r="E5087" s="25"/>
      <c r="F5087" s="23"/>
      <c r="G5087" s="26"/>
    </row>
    <row r="5088" spans="3:7" x14ac:dyDescent="0.25">
      <c r="C5088" s="24"/>
      <c r="D5088" s="24"/>
      <c r="E5088" s="25"/>
      <c r="F5088" s="23"/>
      <c r="G5088" s="26"/>
    </row>
    <row r="5089" spans="3:7" x14ac:dyDescent="0.25">
      <c r="C5089" s="24"/>
      <c r="D5089" s="24"/>
      <c r="E5089" s="25"/>
      <c r="F5089" s="23"/>
      <c r="G5089" s="26"/>
    </row>
    <row r="5090" spans="3:7" x14ac:dyDescent="0.25">
      <c r="C5090" s="24"/>
      <c r="D5090" s="24"/>
      <c r="E5090" s="25"/>
      <c r="F5090" s="23"/>
      <c r="G5090" s="26"/>
    </row>
    <row r="5091" spans="3:7" x14ac:dyDescent="0.25">
      <c r="C5091" s="24"/>
      <c r="D5091" s="24"/>
      <c r="E5091" s="25"/>
      <c r="F5091" s="23"/>
      <c r="G5091" s="26"/>
    </row>
    <row r="5092" spans="3:7" x14ac:dyDescent="0.25">
      <c r="C5092" s="24"/>
      <c r="D5092" s="24"/>
      <c r="E5092" s="25"/>
      <c r="F5092" s="23"/>
      <c r="G5092" s="26"/>
    </row>
    <row r="5093" spans="3:7" x14ac:dyDescent="0.25">
      <c r="C5093" s="24"/>
      <c r="D5093" s="24"/>
      <c r="E5093" s="25"/>
      <c r="F5093" s="23"/>
      <c r="G5093" s="26"/>
    </row>
    <row r="5094" spans="3:7" x14ac:dyDescent="0.25">
      <c r="C5094" s="24"/>
      <c r="D5094" s="24"/>
      <c r="E5094" s="25"/>
      <c r="F5094" s="23"/>
      <c r="G5094" s="26"/>
    </row>
    <row r="5095" spans="3:7" x14ac:dyDescent="0.25">
      <c r="C5095" s="24"/>
      <c r="D5095" s="24"/>
      <c r="E5095" s="25"/>
      <c r="F5095" s="23"/>
      <c r="G5095" s="26"/>
    </row>
    <row r="5096" spans="3:7" x14ac:dyDescent="0.25">
      <c r="C5096" s="24"/>
      <c r="D5096" s="24"/>
      <c r="E5096" s="25"/>
      <c r="F5096" s="23"/>
      <c r="G5096" s="26"/>
    </row>
    <row r="5097" spans="3:7" x14ac:dyDescent="0.25">
      <c r="C5097" s="24"/>
      <c r="D5097" s="24"/>
      <c r="E5097" s="25"/>
      <c r="F5097" s="23"/>
      <c r="G5097" s="26"/>
    </row>
    <row r="5098" spans="3:7" x14ac:dyDescent="0.25">
      <c r="C5098" s="24"/>
      <c r="D5098" s="24"/>
      <c r="E5098" s="25"/>
      <c r="F5098" s="23"/>
      <c r="G5098" s="26"/>
    </row>
    <row r="5099" spans="3:7" x14ac:dyDescent="0.25">
      <c r="C5099" s="24"/>
      <c r="D5099" s="24"/>
      <c r="E5099" s="25"/>
      <c r="F5099" s="23"/>
      <c r="G5099" s="26"/>
    </row>
    <row r="5100" spans="3:7" x14ac:dyDescent="0.25">
      <c r="C5100" s="24"/>
      <c r="D5100" s="24"/>
      <c r="E5100" s="25"/>
      <c r="F5100" s="23"/>
      <c r="G5100" s="26"/>
    </row>
    <row r="5101" spans="3:7" x14ac:dyDescent="0.25">
      <c r="C5101" s="24"/>
      <c r="D5101" s="24"/>
      <c r="E5101" s="25"/>
      <c r="F5101" s="23"/>
      <c r="G5101" s="26"/>
    </row>
    <row r="5102" spans="3:7" x14ac:dyDescent="0.25">
      <c r="C5102" s="24"/>
      <c r="D5102" s="24"/>
      <c r="E5102" s="25"/>
      <c r="F5102" s="23"/>
      <c r="G5102" s="26"/>
    </row>
    <row r="5103" spans="3:7" x14ac:dyDescent="0.25">
      <c r="C5103" s="24"/>
      <c r="D5103" s="24"/>
      <c r="E5103" s="25"/>
      <c r="F5103" s="23"/>
      <c r="G5103" s="26"/>
    </row>
    <row r="5104" spans="3:7" x14ac:dyDescent="0.25">
      <c r="C5104" s="24"/>
      <c r="D5104" s="24"/>
      <c r="E5104" s="25"/>
      <c r="F5104" s="23"/>
      <c r="G5104" s="26"/>
    </row>
    <row r="5105" spans="3:7" x14ac:dyDescent="0.25">
      <c r="C5105" s="24"/>
      <c r="D5105" s="24"/>
      <c r="E5105" s="25"/>
      <c r="F5105" s="23"/>
      <c r="G5105" s="26"/>
    </row>
    <row r="5106" spans="3:7" x14ac:dyDescent="0.25">
      <c r="C5106" s="24"/>
      <c r="D5106" s="24"/>
      <c r="E5106" s="25"/>
      <c r="F5106" s="23"/>
      <c r="G5106" s="26"/>
    </row>
    <row r="5107" spans="3:7" x14ac:dyDescent="0.25">
      <c r="C5107" s="24"/>
      <c r="D5107" s="24"/>
      <c r="E5107" s="25"/>
      <c r="F5107" s="23"/>
      <c r="G5107" s="26"/>
    </row>
    <row r="5108" spans="3:7" x14ac:dyDescent="0.25">
      <c r="C5108" s="24"/>
      <c r="D5108" s="24"/>
      <c r="E5108" s="25"/>
      <c r="F5108" s="23"/>
      <c r="G5108" s="26"/>
    </row>
    <row r="5109" spans="3:7" x14ac:dyDescent="0.25">
      <c r="C5109" s="24"/>
      <c r="D5109" s="24"/>
      <c r="E5109" s="25"/>
      <c r="F5109" s="23"/>
      <c r="G5109" s="26"/>
    </row>
    <row r="5110" spans="3:7" x14ac:dyDescent="0.25">
      <c r="C5110" s="24"/>
      <c r="D5110" s="24"/>
      <c r="E5110" s="25"/>
      <c r="F5110" s="23"/>
      <c r="G5110" s="26"/>
    </row>
    <row r="5111" spans="3:7" x14ac:dyDescent="0.25">
      <c r="C5111" s="24"/>
      <c r="D5111" s="24"/>
      <c r="E5111" s="25"/>
      <c r="F5111" s="23"/>
      <c r="G5111" s="26"/>
    </row>
    <row r="5112" spans="3:7" x14ac:dyDescent="0.25">
      <c r="C5112" s="24"/>
      <c r="D5112" s="24"/>
      <c r="E5112" s="25"/>
      <c r="F5112" s="23"/>
      <c r="G5112" s="26"/>
    </row>
    <row r="5113" spans="3:7" x14ac:dyDescent="0.25">
      <c r="C5113" s="24"/>
      <c r="D5113" s="24"/>
      <c r="E5113" s="25"/>
      <c r="F5113" s="23"/>
      <c r="G5113" s="26"/>
    </row>
    <row r="5114" spans="3:7" x14ac:dyDescent="0.25">
      <c r="C5114" s="24"/>
      <c r="D5114" s="24"/>
      <c r="E5114" s="25"/>
      <c r="F5114" s="23"/>
      <c r="G5114" s="26"/>
    </row>
    <row r="5115" spans="3:7" x14ac:dyDescent="0.25">
      <c r="C5115" s="24"/>
      <c r="D5115" s="24"/>
      <c r="E5115" s="25"/>
      <c r="F5115" s="23"/>
      <c r="G5115" s="26"/>
    </row>
    <row r="5116" spans="3:7" x14ac:dyDescent="0.25">
      <c r="C5116" s="24"/>
      <c r="D5116" s="24"/>
      <c r="E5116" s="25"/>
      <c r="F5116" s="23"/>
      <c r="G5116" s="26"/>
    </row>
    <row r="5117" spans="3:7" x14ac:dyDescent="0.25">
      <c r="C5117" s="24"/>
      <c r="D5117" s="24"/>
      <c r="E5117" s="25"/>
      <c r="F5117" s="23"/>
      <c r="G5117" s="26"/>
    </row>
    <row r="5118" spans="3:7" x14ac:dyDescent="0.25">
      <c r="C5118" s="24"/>
      <c r="D5118" s="24"/>
      <c r="E5118" s="25"/>
      <c r="F5118" s="23"/>
      <c r="G5118" s="26"/>
    </row>
    <row r="5119" spans="3:7" x14ac:dyDescent="0.25">
      <c r="C5119" s="24"/>
      <c r="D5119" s="24"/>
      <c r="E5119" s="25"/>
      <c r="F5119" s="23"/>
      <c r="G5119" s="26"/>
    </row>
    <row r="5120" spans="3:7" x14ac:dyDescent="0.25">
      <c r="C5120" s="24"/>
      <c r="D5120" s="24"/>
      <c r="E5120" s="25"/>
      <c r="F5120" s="23"/>
      <c r="G5120" s="26"/>
    </row>
    <row r="5121" spans="3:7" x14ac:dyDescent="0.25">
      <c r="C5121" s="24"/>
      <c r="D5121" s="24"/>
      <c r="E5121" s="25"/>
      <c r="F5121" s="23"/>
      <c r="G5121" s="26"/>
    </row>
    <row r="5122" spans="3:7" x14ac:dyDescent="0.25">
      <c r="C5122" s="24"/>
      <c r="D5122" s="24"/>
      <c r="E5122" s="25"/>
      <c r="F5122" s="23"/>
      <c r="G5122" s="26"/>
    </row>
    <row r="5123" spans="3:7" x14ac:dyDescent="0.25">
      <c r="C5123" s="24"/>
      <c r="D5123" s="24"/>
      <c r="E5123" s="25"/>
      <c r="F5123" s="23"/>
      <c r="G5123" s="26"/>
    </row>
    <row r="5124" spans="3:7" x14ac:dyDescent="0.25">
      <c r="C5124" s="24"/>
      <c r="D5124" s="24"/>
      <c r="E5124" s="25"/>
      <c r="F5124" s="23"/>
      <c r="G5124" s="26"/>
    </row>
    <row r="5125" spans="3:7" x14ac:dyDescent="0.25">
      <c r="C5125" s="24"/>
      <c r="D5125" s="24"/>
      <c r="E5125" s="25"/>
      <c r="F5125" s="23"/>
      <c r="G5125" s="26"/>
    </row>
    <row r="5126" spans="3:7" x14ac:dyDescent="0.25">
      <c r="C5126" s="24"/>
      <c r="D5126" s="24"/>
      <c r="E5126" s="25"/>
      <c r="F5126" s="23"/>
      <c r="G5126" s="26"/>
    </row>
    <row r="5127" spans="3:7" x14ac:dyDescent="0.25">
      <c r="C5127" s="24"/>
      <c r="D5127" s="24"/>
      <c r="E5127" s="25"/>
      <c r="F5127" s="23"/>
      <c r="G5127" s="26"/>
    </row>
    <row r="5128" spans="3:7" x14ac:dyDescent="0.25">
      <c r="C5128" s="24"/>
      <c r="D5128" s="24"/>
      <c r="E5128" s="25"/>
      <c r="F5128" s="23"/>
      <c r="G5128" s="26"/>
    </row>
    <row r="5129" spans="3:7" x14ac:dyDescent="0.25">
      <c r="C5129" s="24"/>
      <c r="D5129" s="24"/>
      <c r="E5129" s="25"/>
      <c r="F5129" s="23"/>
      <c r="G5129" s="26"/>
    </row>
    <row r="5130" spans="3:7" x14ac:dyDescent="0.25">
      <c r="C5130" s="24"/>
      <c r="D5130" s="24"/>
      <c r="E5130" s="25"/>
      <c r="F5130" s="23"/>
      <c r="G5130" s="26"/>
    </row>
    <row r="5131" spans="3:7" x14ac:dyDescent="0.25">
      <c r="C5131" s="24"/>
      <c r="D5131" s="24"/>
      <c r="E5131" s="25"/>
      <c r="F5131" s="23"/>
      <c r="G5131" s="26"/>
    </row>
    <row r="5132" spans="3:7" x14ac:dyDescent="0.25">
      <c r="C5132" s="24"/>
      <c r="D5132" s="24"/>
      <c r="E5132" s="25"/>
      <c r="F5132" s="23"/>
      <c r="G5132" s="26"/>
    </row>
    <row r="5133" spans="3:7" x14ac:dyDescent="0.25">
      <c r="C5133" s="24"/>
      <c r="D5133" s="24"/>
      <c r="E5133" s="25"/>
      <c r="F5133" s="23"/>
      <c r="G5133" s="26"/>
    </row>
    <row r="5134" spans="3:7" x14ac:dyDescent="0.25">
      <c r="C5134" s="24"/>
      <c r="D5134" s="24"/>
      <c r="E5134" s="25"/>
      <c r="F5134" s="23"/>
      <c r="G5134" s="26"/>
    </row>
    <row r="5135" spans="3:7" x14ac:dyDescent="0.25">
      <c r="C5135" s="24"/>
      <c r="D5135" s="24"/>
      <c r="E5135" s="25"/>
      <c r="F5135" s="23"/>
      <c r="G5135" s="26"/>
    </row>
    <row r="5136" spans="3:7" x14ac:dyDescent="0.25">
      <c r="C5136" s="24"/>
      <c r="D5136" s="24"/>
      <c r="E5136" s="25"/>
      <c r="F5136" s="23"/>
      <c r="G5136" s="26"/>
    </row>
    <row r="5137" spans="3:7" x14ac:dyDescent="0.25">
      <c r="C5137" s="24"/>
      <c r="D5137" s="24"/>
      <c r="E5137" s="25"/>
      <c r="F5137" s="23"/>
      <c r="G5137" s="26"/>
    </row>
    <row r="5138" spans="3:7" x14ac:dyDescent="0.25">
      <c r="C5138" s="24"/>
      <c r="D5138" s="24"/>
      <c r="E5138" s="25"/>
      <c r="F5138" s="23"/>
      <c r="G5138" s="26"/>
    </row>
    <row r="5139" spans="3:7" x14ac:dyDescent="0.25">
      <c r="C5139" s="24"/>
      <c r="D5139" s="24"/>
      <c r="E5139" s="25"/>
      <c r="F5139" s="23"/>
      <c r="G5139" s="26"/>
    </row>
    <row r="5140" spans="3:7" x14ac:dyDescent="0.25">
      <c r="C5140" s="24"/>
      <c r="D5140" s="24"/>
      <c r="E5140" s="25"/>
      <c r="F5140" s="23"/>
      <c r="G5140" s="26"/>
    </row>
    <row r="5141" spans="3:7" x14ac:dyDescent="0.25">
      <c r="C5141" s="24"/>
      <c r="D5141" s="24"/>
      <c r="E5141" s="25"/>
      <c r="F5141" s="23"/>
      <c r="G5141" s="26"/>
    </row>
    <row r="5142" spans="3:7" x14ac:dyDescent="0.25">
      <c r="C5142" s="24"/>
      <c r="D5142" s="24"/>
      <c r="E5142" s="25"/>
      <c r="F5142" s="23"/>
      <c r="G5142" s="26"/>
    </row>
    <row r="5143" spans="3:7" x14ac:dyDescent="0.25">
      <c r="C5143" s="24"/>
      <c r="D5143" s="24"/>
      <c r="E5143" s="25"/>
      <c r="F5143" s="23"/>
      <c r="G5143" s="26"/>
    </row>
    <row r="5144" spans="3:7" x14ac:dyDescent="0.25">
      <c r="C5144" s="24"/>
      <c r="D5144" s="24"/>
      <c r="E5144" s="25"/>
      <c r="F5144" s="23"/>
      <c r="G5144" s="26"/>
    </row>
    <row r="5145" spans="3:7" x14ac:dyDescent="0.25">
      <c r="C5145" s="24"/>
      <c r="D5145" s="24"/>
      <c r="E5145" s="25"/>
      <c r="F5145" s="23"/>
      <c r="G5145" s="26"/>
    </row>
    <row r="5146" spans="3:7" x14ac:dyDescent="0.25">
      <c r="C5146" s="24"/>
      <c r="D5146" s="24"/>
      <c r="E5146" s="25"/>
      <c r="F5146" s="23"/>
      <c r="G5146" s="26"/>
    </row>
    <row r="5147" spans="3:7" x14ac:dyDescent="0.25">
      <c r="C5147" s="24"/>
      <c r="D5147" s="24"/>
      <c r="E5147" s="25"/>
      <c r="F5147" s="23"/>
      <c r="G5147" s="26"/>
    </row>
    <row r="5148" spans="3:7" x14ac:dyDescent="0.25">
      <c r="C5148" s="24"/>
      <c r="D5148" s="24"/>
      <c r="E5148" s="25"/>
      <c r="F5148" s="23"/>
      <c r="G5148" s="26"/>
    </row>
    <row r="5149" spans="3:7" x14ac:dyDescent="0.25">
      <c r="C5149" s="24"/>
      <c r="D5149" s="24"/>
      <c r="E5149" s="25"/>
      <c r="F5149" s="23"/>
      <c r="G5149" s="26"/>
    </row>
    <row r="5150" spans="3:7" x14ac:dyDescent="0.25">
      <c r="C5150" s="24"/>
      <c r="D5150" s="24"/>
      <c r="E5150" s="25"/>
      <c r="F5150" s="23"/>
      <c r="G5150" s="26"/>
    </row>
    <row r="5151" spans="3:7" x14ac:dyDescent="0.25">
      <c r="C5151" s="24"/>
      <c r="D5151" s="24"/>
      <c r="E5151" s="25"/>
      <c r="F5151" s="23"/>
      <c r="G5151" s="26"/>
    </row>
    <row r="5152" spans="3:7" x14ac:dyDescent="0.25">
      <c r="C5152" s="24"/>
      <c r="D5152" s="24"/>
      <c r="E5152" s="25"/>
      <c r="F5152" s="23"/>
      <c r="G5152" s="26"/>
    </row>
    <row r="5153" spans="3:7" x14ac:dyDescent="0.25">
      <c r="C5153" s="24"/>
      <c r="D5153" s="24"/>
      <c r="E5153" s="25"/>
      <c r="F5153" s="23"/>
      <c r="G5153" s="26"/>
    </row>
    <row r="5154" spans="3:7" x14ac:dyDescent="0.25">
      <c r="C5154" s="24"/>
      <c r="D5154" s="24"/>
      <c r="E5154" s="25"/>
      <c r="F5154" s="23"/>
      <c r="G5154" s="26"/>
    </row>
    <row r="5155" spans="3:7" x14ac:dyDescent="0.25">
      <c r="C5155" s="24"/>
      <c r="D5155" s="24"/>
      <c r="E5155" s="25"/>
      <c r="F5155" s="23"/>
      <c r="G5155" s="26"/>
    </row>
    <row r="5156" spans="3:7" x14ac:dyDescent="0.25">
      <c r="C5156" s="24"/>
      <c r="D5156" s="24"/>
      <c r="E5156" s="25"/>
      <c r="F5156" s="23"/>
      <c r="G5156" s="26"/>
    </row>
    <row r="5157" spans="3:7" x14ac:dyDescent="0.25">
      <c r="C5157" s="24"/>
      <c r="D5157" s="24"/>
      <c r="E5157" s="25"/>
      <c r="F5157" s="23"/>
      <c r="G5157" s="26"/>
    </row>
    <row r="5158" spans="3:7" x14ac:dyDescent="0.25">
      <c r="C5158" s="24"/>
      <c r="D5158" s="24"/>
      <c r="E5158" s="25"/>
      <c r="F5158" s="23"/>
      <c r="G5158" s="26"/>
    </row>
    <row r="5159" spans="3:7" x14ac:dyDescent="0.25">
      <c r="C5159" s="24"/>
      <c r="D5159" s="24"/>
      <c r="E5159" s="25"/>
      <c r="F5159" s="23"/>
      <c r="G5159" s="26"/>
    </row>
    <row r="5160" spans="3:7" x14ac:dyDescent="0.25">
      <c r="C5160" s="24"/>
      <c r="D5160" s="24"/>
      <c r="E5160" s="25"/>
      <c r="F5160" s="23"/>
      <c r="G5160" s="26"/>
    </row>
    <row r="5161" spans="3:7" x14ac:dyDescent="0.25">
      <c r="C5161" s="24"/>
      <c r="D5161" s="24"/>
      <c r="E5161" s="25"/>
      <c r="F5161" s="23"/>
      <c r="G5161" s="26"/>
    </row>
    <row r="5162" spans="3:7" x14ac:dyDescent="0.25">
      <c r="C5162" s="24"/>
      <c r="D5162" s="24"/>
      <c r="E5162" s="25"/>
      <c r="F5162" s="23"/>
      <c r="G5162" s="26"/>
    </row>
    <row r="5163" spans="3:7" x14ac:dyDescent="0.25">
      <c r="C5163" s="24"/>
      <c r="D5163" s="24"/>
      <c r="E5163" s="25"/>
      <c r="F5163" s="23"/>
      <c r="G5163" s="26"/>
    </row>
    <row r="5164" spans="3:7" x14ac:dyDescent="0.25">
      <c r="C5164" s="24"/>
      <c r="D5164" s="24"/>
      <c r="E5164" s="25"/>
      <c r="F5164" s="23"/>
      <c r="G5164" s="26"/>
    </row>
    <row r="5165" spans="3:7" x14ac:dyDescent="0.25">
      <c r="C5165" s="24"/>
      <c r="D5165" s="24"/>
      <c r="E5165" s="25"/>
      <c r="F5165" s="23"/>
      <c r="G5165" s="26"/>
    </row>
    <row r="5166" spans="3:7" x14ac:dyDescent="0.25">
      <c r="C5166" s="24"/>
      <c r="D5166" s="24"/>
      <c r="E5166" s="25"/>
      <c r="F5166" s="23"/>
      <c r="G5166" s="26"/>
    </row>
    <row r="5167" spans="3:7" x14ac:dyDescent="0.25">
      <c r="C5167" s="24"/>
      <c r="D5167" s="24"/>
      <c r="E5167" s="25"/>
      <c r="F5167" s="23"/>
      <c r="G5167" s="26"/>
    </row>
    <row r="5168" spans="3:7" x14ac:dyDescent="0.25">
      <c r="C5168" s="24"/>
      <c r="D5168" s="24"/>
      <c r="E5168" s="25"/>
      <c r="F5168" s="23"/>
      <c r="G5168" s="26"/>
    </row>
    <row r="5169" spans="3:7" x14ac:dyDescent="0.25">
      <c r="C5169" s="24"/>
      <c r="D5169" s="24"/>
      <c r="E5169" s="25"/>
      <c r="F5169" s="23"/>
      <c r="G5169" s="26"/>
    </row>
    <row r="5170" spans="3:7" x14ac:dyDescent="0.25">
      <c r="C5170" s="24"/>
      <c r="D5170" s="24"/>
      <c r="E5170" s="25"/>
      <c r="F5170" s="23"/>
      <c r="G5170" s="26"/>
    </row>
    <row r="5171" spans="3:7" x14ac:dyDescent="0.25">
      <c r="C5171" s="24"/>
      <c r="D5171" s="24"/>
      <c r="E5171" s="25"/>
      <c r="F5171" s="23"/>
      <c r="G5171" s="26"/>
    </row>
    <row r="5172" spans="3:7" x14ac:dyDescent="0.25">
      <c r="C5172" s="24"/>
      <c r="D5172" s="24"/>
      <c r="E5172" s="25"/>
      <c r="F5172" s="23"/>
      <c r="G5172" s="26"/>
    </row>
    <row r="5173" spans="3:7" x14ac:dyDescent="0.25">
      <c r="C5173" s="24"/>
      <c r="D5173" s="24"/>
      <c r="E5173" s="25"/>
      <c r="F5173" s="23"/>
      <c r="G5173" s="26"/>
    </row>
    <row r="5174" spans="3:7" x14ac:dyDescent="0.25">
      <c r="C5174" s="24"/>
      <c r="D5174" s="24"/>
      <c r="E5174" s="25"/>
      <c r="F5174" s="23"/>
      <c r="G5174" s="26"/>
    </row>
    <row r="5175" spans="3:7" x14ac:dyDescent="0.25">
      <c r="C5175" s="24"/>
      <c r="D5175" s="24"/>
      <c r="E5175" s="25"/>
      <c r="F5175" s="23"/>
      <c r="G5175" s="26"/>
    </row>
    <row r="5176" spans="3:7" x14ac:dyDescent="0.25">
      <c r="C5176" s="24"/>
      <c r="D5176" s="24"/>
      <c r="E5176" s="25"/>
      <c r="F5176" s="23"/>
      <c r="G5176" s="26"/>
    </row>
    <row r="5177" spans="3:7" x14ac:dyDescent="0.25">
      <c r="C5177" s="24"/>
      <c r="D5177" s="24"/>
      <c r="E5177" s="25"/>
      <c r="F5177" s="23"/>
      <c r="G5177" s="26"/>
    </row>
    <row r="5178" spans="3:7" x14ac:dyDescent="0.25">
      <c r="C5178" s="24"/>
      <c r="D5178" s="24"/>
      <c r="E5178" s="25"/>
      <c r="F5178" s="23"/>
      <c r="G5178" s="26"/>
    </row>
    <row r="5179" spans="3:7" x14ac:dyDescent="0.25">
      <c r="C5179" s="24"/>
      <c r="D5179" s="24"/>
      <c r="E5179" s="25"/>
      <c r="F5179" s="23"/>
      <c r="G5179" s="26"/>
    </row>
    <row r="5180" spans="3:7" x14ac:dyDescent="0.25">
      <c r="C5180" s="24"/>
      <c r="D5180" s="24"/>
      <c r="E5180" s="25"/>
      <c r="F5180" s="23"/>
      <c r="G5180" s="26"/>
    </row>
    <row r="5181" spans="3:7" x14ac:dyDescent="0.25">
      <c r="C5181" s="24"/>
      <c r="D5181" s="24"/>
      <c r="E5181" s="25"/>
      <c r="F5181" s="23"/>
      <c r="G5181" s="26"/>
    </row>
    <row r="5182" spans="3:7" x14ac:dyDescent="0.25">
      <c r="C5182" s="24"/>
      <c r="D5182" s="24"/>
      <c r="E5182" s="25"/>
      <c r="F5182" s="23"/>
      <c r="G5182" s="26"/>
    </row>
    <row r="5183" spans="3:7" x14ac:dyDescent="0.25">
      <c r="C5183" s="24"/>
      <c r="D5183" s="24"/>
      <c r="E5183" s="25"/>
      <c r="F5183" s="23"/>
      <c r="G5183" s="26"/>
    </row>
    <row r="5184" spans="3:7" x14ac:dyDescent="0.25">
      <c r="C5184" s="24"/>
      <c r="D5184" s="24"/>
      <c r="E5184" s="25"/>
      <c r="F5184" s="23"/>
      <c r="G5184" s="26"/>
    </row>
    <row r="5185" spans="3:7" x14ac:dyDescent="0.25">
      <c r="C5185" s="24"/>
      <c r="D5185" s="24"/>
      <c r="E5185" s="25"/>
      <c r="F5185" s="23"/>
      <c r="G5185" s="26"/>
    </row>
    <row r="5186" spans="3:7" x14ac:dyDescent="0.25">
      <c r="C5186" s="24"/>
      <c r="D5186" s="24"/>
      <c r="E5186" s="25"/>
      <c r="F5186" s="23"/>
      <c r="G5186" s="26"/>
    </row>
    <row r="5187" spans="3:7" x14ac:dyDescent="0.25">
      <c r="C5187" s="24"/>
      <c r="D5187" s="24"/>
      <c r="E5187" s="25"/>
      <c r="F5187" s="23"/>
      <c r="G5187" s="26"/>
    </row>
    <row r="5188" spans="3:7" x14ac:dyDescent="0.25">
      <c r="C5188" s="24"/>
      <c r="D5188" s="24"/>
      <c r="E5188" s="25"/>
      <c r="F5188" s="23"/>
      <c r="G5188" s="26"/>
    </row>
    <row r="5189" spans="3:7" x14ac:dyDescent="0.25">
      <c r="C5189" s="24"/>
      <c r="D5189" s="24"/>
      <c r="E5189" s="25"/>
      <c r="F5189" s="23"/>
      <c r="G5189" s="26"/>
    </row>
    <row r="5190" spans="3:7" x14ac:dyDescent="0.25">
      <c r="C5190" s="24"/>
      <c r="D5190" s="24"/>
      <c r="E5190" s="25"/>
      <c r="F5190" s="23"/>
      <c r="G5190" s="26"/>
    </row>
    <row r="5191" spans="3:7" x14ac:dyDescent="0.25">
      <c r="C5191" s="24"/>
      <c r="D5191" s="24"/>
      <c r="E5191" s="25"/>
      <c r="F5191" s="23"/>
      <c r="G5191" s="26"/>
    </row>
    <row r="5192" spans="3:7" x14ac:dyDescent="0.25">
      <c r="C5192" s="24"/>
      <c r="D5192" s="24"/>
      <c r="E5192" s="25"/>
      <c r="F5192" s="23"/>
      <c r="G5192" s="26"/>
    </row>
    <row r="5193" spans="3:7" x14ac:dyDescent="0.25">
      <c r="C5193" s="24"/>
      <c r="D5193" s="24"/>
      <c r="E5193" s="25"/>
      <c r="F5193" s="23"/>
      <c r="G5193" s="26"/>
    </row>
    <row r="5194" spans="3:7" x14ac:dyDescent="0.25">
      <c r="C5194" s="24"/>
      <c r="D5194" s="24"/>
      <c r="E5194" s="25"/>
      <c r="F5194" s="23"/>
      <c r="G5194" s="26"/>
    </row>
    <row r="5195" spans="3:7" x14ac:dyDescent="0.25">
      <c r="C5195" s="24"/>
      <c r="D5195" s="24"/>
      <c r="E5195" s="25"/>
      <c r="F5195" s="23"/>
      <c r="G5195" s="26"/>
    </row>
    <row r="5196" spans="3:7" x14ac:dyDescent="0.25">
      <c r="C5196" s="24"/>
      <c r="D5196" s="24"/>
      <c r="E5196" s="25"/>
      <c r="F5196" s="23"/>
      <c r="G5196" s="26"/>
    </row>
    <row r="5197" spans="3:7" x14ac:dyDescent="0.25">
      <c r="C5197" s="24"/>
      <c r="D5197" s="24"/>
      <c r="E5197" s="25"/>
      <c r="F5197" s="23"/>
      <c r="G5197" s="26"/>
    </row>
    <row r="5198" spans="3:7" x14ac:dyDescent="0.25">
      <c r="C5198" s="24"/>
      <c r="D5198" s="24"/>
      <c r="E5198" s="25"/>
      <c r="F5198" s="23"/>
      <c r="G5198" s="26"/>
    </row>
    <row r="5199" spans="3:7" x14ac:dyDescent="0.25">
      <c r="C5199" s="24"/>
      <c r="D5199" s="24"/>
      <c r="E5199" s="25"/>
      <c r="F5199" s="23"/>
      <c r="G5199" s="26"/>
    </row>
    <row r="5200" spans="3:7" x14ac:dyDescent="0.25">
      <c r="C5200" s="24"/>
      <c r="D5200" s="24"/>
      <c r="E5200" s="25"/>
      <c r="F5200" s="23"/>
      <c r="G5200" s="26"/>
    </row>
    <row r="5201" spans="3:7" x14ac:dyDescent="0.25">
      <c r="C5201" s="24"/>
      <c r="D5201" s="24"/>
      <c r="E5201" s="25"/>
      <c r="F5201" s="23"/>
      <c r="G5201" s="26"/>
    </row>
    <row r="5202" spans="3:7" x14ac:dyDescent="0.25">
      <c r="C5202" s="24"/>
      <c r="D5202" s="24"/>
      <c r="E5202" s="25"/>
      <c r="F5202" s="23"/>
      <c r="G5202" s="26"/>
    </row>
    <row r="5203" spans="3:7" x14ac:dyDescent="0.25">
      <c r="C5203" s="24"/>
      <c r="D5203" s="24"/>
      <c r="E5203" s="25"/>
      <c r="F5203" s="23"/>
      <c r="G5203" s="26"/>
    </row>
    <row r="5204" spans="3:7" x14ac:dyDescent="0.25">
      <c r="C5204" s="24"/>
      <c r="D5204" s="24"/>
      <c r="E5204" s="25"/>
      <c r="F5204" s="23"/>
      <c r="G5204" s="26"/>
    </row>
    <row r="5205" spans="3:7" x14ac:dyDescent="0.25">
      <c r="C5205" s="24"/>
      <c r="D5205" s="24"/>
      <c r="E5205" s="25"/>
      <c r="F5205" s="23"/>
      <c r="G5205" s="26"/>
    </row>
    <row r="5206" spans="3:7" x14ac:dyDescent="0.25">
      <c r="C5206" s="24"/>
      <c r="D5206" s="24"/>
      <c r="E5206" s="25"/>
      <c r="F5206" s="23"/>
      <c r="G5206" s="26"/>
    </row>
    <row r="5207" spans="3:7" x14ac:dyDescent="0.25">
      <c r="C5207" s="24"/>
      <c r="D5207" s="24"/>
      <c r="E5207" s="25"/>
      <c r="F5207" s="23"/>
      <c r="G5207" s="26"/>
    </row>
    <row r="5208" spans="3:7" x14ac:dyDescent="0.25">
      <c r="C5208" s="24"/>
      <c r="D5208" s="24"/>
      <c r="E5208" s="25"/>
      <c r="F5208" s="23"/>
      <c r="G5208" s="26"/>
    </row>
    <row r="5209" spans="3:7" x14ac:dyDescent="0.25">
      <c r="C5209" s="24"/>
      <c r="D5209" s="24"/>
      <c r="E5209" s="25"/>
      <c r="F5209" s="23"/>
      <c r="G5209" s="26"/>
    </row>
    <row r="5210" spans="3:7" x14ac:dyDescent="0.25">
      <c r="C5210" s="24"/>
      <c r="D5210" s="24"/>
      <c r="E5210" s="25"/>
      <c r="F5210" s="23"/>
      <c r="G5210" s="26"/>
    </row>
    <row r="5211" spans="3:7" x14ac:dyDescent="0.25">
      <c r="C5211" s="24"/>
      <c r="D5211" s="24"/>
      <c r="E5211" s="25"/>
      <c r="F5211" s="23"/>
      <c r="G5211" s="26"/>
    </row>
    <row r="5212" spans="3:7" x14ac:dyDescent="0.25">
      <c r="C5212" s="24"/>
      <c r="D5212" s="24"/>
      <c r="E5212" s="25"/>
      <c r="F5212" s="23"/>
      <c r="G5212" s="26"/>
    </row>
    <row r="5213" spans="3:7" x14ac:dyDescent="0.25">
      <c r="C5213" s="24"/>
      <c r="D5213" s="24"/>
      <c r="E5213" s="25"/>
      <c r="F5213" s="23"/>
      <c r="G5213" s="26"/>
    </row>
    <row r="5214" spans="3:7" x14ac:dyDescent="0.25">
      <c r="C5214" s="24"/>
      <c r="D5214" s="24"/>
      <c r="E5214" s="25"/>
      <c r="F5214" s="23"/>
      <c r="G5214" s="26"/>
    </row>
    <row r="5215" spans="3:7" x14ac:dyDescent="0.25">
      <c r="C5215" s="24"/>
      <c r="D5215" s="24"/>
      <c r="E5215" s="25"/>
      <c r="F5215" s="23"/>
      <c r="G5215" s="26"/>
    </row>
    <row r="5216" spans="3:7" x14ac:dyDescent="0.25">
      <c r="C5216" s="24"/>
      <c r="D5216" s="24"/>
      <c r="E5216" s="25"/>
      <c r="F5216" s="23"/>
      <c r="G5216" s="26"/>
    </row>
    <row r="5217" spans="3:7" x14ac:dyDescent="0.25">
      <c r="C5217" s="24"/>
      <c r="D5217" s="24"/>
      <c r="E5217" s="25"/>
      <c r="F5217" s="23"/>
      <c r="G5217" s="26"/>
    </row>
    <row r="5218" spans="3:7" x14ac:dyDescent="0.25">
      <c r="C5218" s="24"/>
      <c r="D5218" s="24"/>
      <c r="E5218" s="25"/>
      <c r="F5218" s="23"/>
      <c r="G5218" s="26"/>
    </row>
    <row r="5219" spans="3:7" x14ac:dyDescent="0.25">
      <c r="C5219" s="24"/>
      <c r="D5219" s="24"/>
      <c r="E5219" s="25"/>
      <c r="F5219" s="23"/>
      <c r="G5219" s="26"/>
    </row>
    <row r="5220" spans="3:7" x14ac:dyDescent="0.25">
      <c r="C5220" s="24"/>
      <c r="D5220" s="24"/>
      <c r="E5220" s="25"/>
      <c r="F5220" s="23"/>
      <c r="G5220" s="26"/>
    </row>
    <row r="5221" spans="3:7" x14ac:dyDescent="0.25">
      <c r="C5221" s="24"/>
      <c r="D5221" s="24"/>
      <c r="E5221" s="25"/>
      <c r="F5221" s="23"/>
      <c r="G5221" s="26"/>
    </row>
    <row r="5222" spans="3:7" x14ac:dyDescent="0.25">
      <c r="C5222" s="24"/>
      <c r="D5222" s="24"/>
      <c r="E5222" s="25"/>
      <c r="F5222" s="23"/>
      <c r="G5222" s="26"/>
    </row>
    <row r="5223" spans="3:7" x14ac:dyDescent="0.25">
      <c r="C5223" s="24"/>
      <c r="D5223" s="24"/>
      <c r="E5223" s="25"/>
      <c r="F5223" s="23"/>
      <c r="G5223" s="26"/>
    </row>
    <row r="5224" spans="3:7" x14ac:dyDescent="0.25">
      <c r="C5224" s="24"/>
      <c r="D5224" s="24"/>
      <c r="E5224" s="25"/>
      <c r="F5224" s="23"/>
      <c r="G5224" s="26"/>
    </row>
    <row r="5225" spans="3:7" x14ac:dyDescent="0.25">
      <c r="C5225" s="24"/>
      <c r="D5225" s="24"/>
      <c r="E5225" s="25"/>
      <c r="F5225" s="23"/>
      <c r="G5225" s="26"/>
    </row>
    <row r="5226" spans="3:7" x14ac:dyDescent="0.25">
      <c r="C5226" s="24"/>
      <c r="D5226" s="24"/>
      <c r="E5226" s="25"/>
      <c r="F5226" s="23"/>
      <c r="G5226" s="26"/>
    </row>
    <row r="5227" spans="3:7" x14ac:dyDescent="0.25">
      <c r="C5227" s="24"/>
      <c r="D5227" s="24"/>
      <c r="E5227" s="25"/>
      <c r="F5227" s="23"/>
      <c r="G5227" s="26"/>
    </row>
    <row r="5228" spans="3:7" x14ac:dyDescent="0.25">
      <c r="C5228" s="24"/>
      <c r="D5228" s="24"/>
      <c r="E5228" s="25"/>
      <c r="F5228" s="23"/>
      <c r="G5228" s="26"/>
    </row>
    <row r="5229" spans="3:7" x14ac:dyDescent="0.25">
      <c r="C5229" s="24"/>
      <c r="D5229" s="24"/>
      <c r="E5229" s="25"/>
      <c r="F5229" s="23"/>
      <c r="G5229" s="26"/>
    </row>
    <row r="5230" spans="3:7" x14ac:dyDescent="0.25">
      <c r="C5230" s="24"/>
      <c r="D5230" s="24"/>
      <c r="E5230" s="25"/>
      <c r="F5230" s="23"/>
      <c r="G5230" s="26"/>
    </row>
    <row r="5231" spans="3:7" x14ac:dyDescent="0.25">
      <c r="C5231" s="24"/>
      <c r="D5231" s="24"/>
      <c r="E5231" s="25"/>
      <c r="F5231" s="23"/>
      <c r="G5231" s="26"/>
    </row>
    <row r="5232" spans="3:7" x14ac:dyDescent="0.25">
      <c r="C5232" s="24"/>
      <c r="D5232" s="24"/>
      <c r="E5232" s="25"/>
      <c r="F5232" s="23"/>
      <c r="G5232" s="26"/>
    </row>
    <row r="5233" spans="3:7" x14ac:dyDescent="0.25">
      <c r="C5233" s="24"/>
      <c r="D5233" s="24"/>
      <c r="E5233" s="25"/>
      <c r="F5233" s="23"/>
      <c r="G5233" s="26"/>
    </row>
    <row r="5234" spans="3:7" x14ac:dyDescent="0.25">
      <c r="C5234" s="24"/>
      <c r="D5234" s="24"/>
      <c r="E5234" s="25"/>
      <c r="F5234" s="23"/>
      <c r="G5234" s="26"/>
    </row>
    <row r="5235" spans="3:7" x14ac:dyDescent="0.25">
      <c r="C5235" s="24"/>
      <c r="D5235" s="24"/>
      <c r="E5235" s="25"/>
      <c r="F5235" s="23"/>
      <c r="G5235" s="26"/>
    </row>
    <row r="5236" spans="3:7" x14ac:dyDescent="0.25">
      <c r="C5236" s="24"/>
      <c r="D5236" s="24"/>
      <c r="E5236" s="25"/>
      <c r="F5236" s="23"/>
      <c r="G5236" s="26"/>
    </row>
    <row r="5237" spans="3:7" x14ac:dyDescent="0.25">
      <c r="C5237" s="24"/>
      <c r="D5237" s="24"/>
      <c r="E5237" s="25"/>
      <c r="F5237" s="23"/>
      <c r="G5237" s="26"/>
    </row>
    <row r="5238" spans="3:7" x14ac:dyDescent="0.25">
      <c r="C5238" s="24"/>
      <c r="D5238" s="24"/>
      <c r="E5238" s="25"/>
      <c r="F5238" s="23"/>
      <c r="G5238" s="26"/>
    </row>
    <row r="5239" spans="3:7" x14ac:dyDescent="0.25">
      <c r="C5239" s="24"/>
      <c r="D5239" s="24"/>
      <c r="E5239" s="25"/>
      <c r="F5239" s="23"/>
      <c r="G5239" s="26"/>
    </row>
    <row r="5240" spans="3:7" x14ac:dyDescent="0.25">
      <c r="C5240" s="24"/>
      <c r="D5240" s="24"/>
      <c r="E5240" s="25"/>
      <c r="F5240" s="23"/>
      <c r="G5240" s="26"/>
    </row>
    <row r="5241" spans="3:7" x14ac:dyDescent="0.25">
      <c r="C5241" s="24"/>
      <c r="D5241" s="24"/>
      <c r="E5241" s="25"/>
      <c r="F5241" s="23"/>
      <c r="G5241" s="26"/>
    </row>
    <row r="5242" spans="3:7" x14ac:dyDescent="0.25">
      <c r="C5242" s="24"/>
      <c r="D5242" s="24"/>
      <c r="E5242" s="25"/>
      <c r="F5242" s="23"/>
      <c r="G5242" s="26"/>
    </row>
    <row r="5243" spans="3:7" x14ac:dyDescent="0.25">
      <c r="C5243" s="24"/>
      <c r="D5243" s="24"/>
      <c r="E5243" s="25"/>
      <c r="F5243" s="23"/>
      <c r="G5243" s="26"/>
    </row>
    <row r="5244" spans="3:7" x14ac:dyDescent="0.25">
      <c r="C5244" s="24"/>
      <c r="D5244" s="24"/>
      <c r="E5244" s="25"/>
      <c r="F5244" s="23"/>
      <c r="G5244" s="26"/>
    </row>
    <row r="5245" spans="3:7" x14ac:dyDescent="0.25">
      <c r="C5245" s="24"/>
      <c r="D5245" s="24"/>
      <c r="E5245" s="25"/>
      <c r="F5245" s="23"/>
      <c r="G5245" s="26"/>
    </row>
    <row r="5246" spans="3:7" x14ac:dyDescent="0.25">
      <c r="C5246" s="24"/>
      <c r="D5246" s="24"/>
      <c r="E5246" s="25"/>
      <c r="F5246" s="23"/>
      <c r="G5246" s="26"/>
    </row>
    <row r="5247" spans="3:7" x14ac:dyDescent="0.25">
      <c r="C5247" s="24"/>
      <c r="D5247" s="24"/>
      <c r="E5247" s="25"/>
      <c r="F5247" s="23"/>
      <c r="G5247" s="26"/>
    </row>
    <row r="5248" spans="3:7" x14ac:dyDescent="0.25">
      <c r="C5248" s="24"/>
      <c r="D5248" s="24"/>
      <c r="E5248" s="25"/>
      <c r="F5248" s="23"/>
      <c r="G5248" s="26"/>
    </row>
    <row r="5249" spans="3:7" x14ac:dyDescent="0.25">
      <c r="C5249" s="24"/>
      <c r="D5249" s="24"/>
      <c r="E5249" s="25"/>
      <c r="F5249" s="23"/>
      <c r="G5249" s="26"/>
    </row>
    <row r="5250" spans="3:7" x14ac:dyDescent="0.25">
      <c r="C5250" s="24"/>
      <c r="D5250" s="24"/>
      <c r="E5250" s="25"/>
      <c r="F5250" s="23"/>
      <c r="G5250" s="26"/>
    </row>
    <row r="5251" spans="3:7" x14ac:dyDescent="0.25">
      <c r="C5251" s="24"/>
      <c r="D5251" s="24"/>
      <c r="E5251" s="25"/>
      <c r="F5251" s="23"/>
      <c r="G5251" s="26"/>
    </row>
    <row r="5252" spans="3:7" x14ac:dyDescent="0.25">
      <c r="C5252" s="24"/>
      <c r="D5252" s="24"/>
      <c r="E5252" s="25"/>
      <c r="F5252" s="23"/>
      <c r="G5252" s="26"/>
    </row>
    <row r="5253" spans="3:7" x14ac:dyDescent="0.25">
      <c r="C5253" s="24"/>
      <c r="D5253" s="24"/>
      <c r="E5253" s="25"/>
      <c r="F5253" s="23"/>
      <c r="G5253" s="26"/>
    </row>
    <row r="5254" spans="3:7" x14ac:dyDescent="0.25">
      <c r="C5254" s="24"/>
      <c r="D5254" s="24"/>
      <c r="E5254" s="25"/>
      <c r="F5254" s="23"/>
      <c r="G5254" s="26"/>
    </row>
    <row r="5255" spans="3:7" x14ac:dyDescent="0.25">
      <c r="C5255" s="24"/>
      <c r="D5255" s="24"/>
      <c r="E5255" s="25"/>
      <c r="F5255" s="23"/>
      <c r="G5255" s="26"/>
    </row>
    <row r="5256" spans="3:7" x14ac:dyDescent="0.25">
      <c r="C5256" s="24"/>
      <c r="D5256" s="24"/>
      <c r="E5256" s="25"/>
      <c r="F5256" s="23"/>
      <c r="G5256" s="26"/>
    </row>
    <row r="5257" spans="3:7" x14ac:dyDescent="0.25">
      <c r="C5257" s="24"/>
      <c r="D5257" s="24"/>
      <c r="E5257" s="25"/>
      <c r="F5257" s="23"/>
      <c r="G5257" s="26"/>
    </row>
    <row r="5258" spans="3:7" x14ac:dyDescent="0.25">
      <c r="C5258" s="24"/>
      <c r="D5258" s="24"/>
      <c r="E5258" s="25"/>
      <c r="F5258" s="23"/>
      <c r="G5258" s="26"/>
    </row>
    <row r="5259" spans="3:7" x14ac:dyDescent="0.25">
      <c r="C5259" s="24"/>
      <c r="D5259" s="24"/>
      <c r="E5259" s="25"/>
      <c r="F5259" s="23"/>
      <c r="G5259" s="26"/>
    </row>
    <row r="5260" spans="3:7" x14ac:dyDescent="0.25">
      <c r="C5260" s="24"/>
      <c r="D5260" s="24"/>
      <c r="E5260" s="25"/>
      <c r="F5260" s="23"/>
      <c r="G5260" s="26"/>
    </row>
    <row r="5261" spans="3:7" x14ac:dyDescent="0.25">
      <c r="C5261" s="24"/>
      <c r="D5261" s="24"/>
      <c r="E5261" s="25"/>
      <c r="F5261" s="23"/>
      <c r="G5261" s="26"/>
    </row>
    <row r="5262" spans="3:7" x14ac:dyDescent="0.25">
      <c r="C5262" s="24"/>
      <c r="D5262" s="24"/>
      <c r="E5262" s="25"/>
      <c r="F5262" s="23"/>
      <c r="G5262" s="26"/>
    </row>
    <row r="5263" spans="3:7" x14ac:dyDescent="0.25">
      <c r="C5263" s="24"/>
      <c r="D5263" s="24"/>
      <c r="E5263" s="25"/>
      <c r="F5263" s="23"/>
      <c r="G5263" s="26"/>
    </row>
    <row r="5264" spans="3:7" x14ac:dyDescent="0.25">
      <c r="C5264" s="24"/>
      <c r="D5264" s="24"/>
      <c r="E5264" s="25"/>
      <c r="F5264" s="23"/>
      <c r="G5264" s="26"/>
    </row>
    <row r="5265" spans="3:7" x14ac:dyDescent="0.25">
      <c r="C5265" s="24"/>
      <c r="D5265" s="24"/>
      <c r="E5265" s="25"/>
      <c r="F5265" s="23"/>
      <c r="G5265" s="26"/>
    </row>
    <row r="5266" spans="3:7" x14ac:dyDescent="0.25">
      <c r="C5266" s="24"/>
      <c r="D5266" s="24"/>
      <c r="E5266" s="25"/>
      <c r="F5266" s="23"/>
      <c r="G5266" s="26"/>
    </row>
    <row r="5267" spans="3:7" x14ac:dyDescent="0.25">
      <c r="C5267" s="24"/>
      <c r="D5267" s="24"/>
      <c r="E5267" s="25"/>
      <c r="F5267" s="23"/>
      <c r="G5267" s="26"/>
    </row>
    <row r="5268" spans="3:7" x14ac:dyDescent="0.25">
      <c r="C5268" s="24"/>
      <c r="D5268" s="24"/>
      <c r="E5268" s="25"/>
      <c r="F5268" s="23"/>
      <c r="G5268" s="26"/>
    </row>
    <row r="5269" spans="3:7" x14ac:dyDescent="0.25">
      <c r="C5269" s="24"/>
      <c r="D5269" s="24"/>
      <c r="E5269" s="25"/>
      <c r="F5269" s="23"/>
      <c r="G5269" s="26"/>
    </row>
    <row r="5270" spans="3:7" x14ac:dyDescent="0.25">
      <c r="C5270" s="24"/>
      <c r="D5270" s="24"/>
      <c r="E5270" s="25"/>
      <c r="F5270" s="23"/>
      <c r="G5270" s="26"/>
    </row>
    <row r="5271" spans="3:7" x14ac:dyDescent="0.25">
      <c r="C5271" s="24"/>
      <c r="D5271" s="24"/>
      <c r="E5271" s="25"/>
      <c r="F5271" s="23"/>
      <c r="G5271" s="26"/>
    </row>
    <row r="5272" spans="3:7" x14ac:dyDescent="0.25">
      <c r="C5272" s="24"/>
      <c r="D5272" s="24"/>
      <c r="E5272" s="25"/>
      <c r="F5272" s="23"/>
      <c r="G5272" s="26"/>
    </row>
    <row r="5273" spans="3:7" x14ac:dyDescent="0.25">
      <c r="C5273" s="24"/>
      <c r="D5273" s="24"/>
      <c r="E5273" s="25"/>
      <c r="F5273" s="23"/>
      <c r="G5273" s="26"/>
    </row>
    <row r="5274" spans="3:7" x14ac:dyDescent="0.25">
      <c r="C5274" s="24"/>
      <c r="D5274" s="24"/>
      <c r="E5274" s="25"/>
      <c r="F5274" s="23"/>
      <c r="G5274" s="26"/>
    </row>
    <row r="5275" spans="3:7" x14ac:dyDescent="0.25">
      <c r="C5275" s="24"/>
      <c r="D5275" s="24"/>
      <c r="E5275" s="25"/>
      <c r="F5275" s="23"/>
      <c r="G5275" s="26"/>
    </row>
    <row r="5276" spans="3:7" x14ac:dyDescent="0.25">
      <c r="C5276" s="24"/>
      <c r="D5276" s="24"/>
      <c r="E5276" s="25"/>
      <c r="F5276" s="23"/>
      <c r="G5276" s="26"/>
    </row>
    <row r="5277" spans="3:7" x14ac:dyDescent="0.25">
      <c r="C5277" s="24"/>
      <c r="D5277" s="24"/>
      <c r="E5277" s="25"/>
      <c r="F5277" s="23"/>
      <c r="G5277" s="26"/>
    </row>
    <row r="5278" spans="3:7" x14ac:dyDescent="0.25">
      <c r="C5278" s="24"/>
      <c r="D5278" s="24"/>
      <c r="E5278" s="25"/>
      <c r="F5278" s="23"/>
      <c r="G5278" s="26"/>
    </row>
    <row r="5279" spans="3:7" x14ac:dyDescent="0.25">
      <c r="C5279" s="24"/>
      <c r="D5279" s="24"/>
      <c r="E5279" s="25"/>
      <c r="F5279" s="23"/>
      <c r="G5279" s="26"/>
    </row>
    <row r="5280" spans="3:7" x14ac:dyDescent="0.25">
      <c r="C5280" s="24"/>
      <c r="D5280" s="24"/>
      <c r="E5280" s="25"/>
      <c r="F5280" s="23"/>
      <c r="G5280" s="26"/>
    </row>
    <row r="5281" spans="3:7" x14ac:dyDescent="0.25">
      <c r="C5281" s="24"/>
      <c r="D5281" s="24"/>
      <c r="E5281" s="25"/>
      <c r="F5281" s="23"/>
      <c r="G5281" s="26"/>
    </row>
    <row r="5282" spans="3:7" x14ac:dyDescent="0.25">
      <c r="C5282" s="24"/>
      <c r="D5282" s="24"/>
      <c r="E5282" s="25"/>
      <c r="F5282" s="23"/>
      <c r="G5282" s="26"/>
    </row>
    <row r="5283" spans="3:7" x14ac:dyDescent="0.25">
      <c r="C5283" s="24"/>
      <c r="D5283" s="24"/>
      <c r="E5283" s="25"/>
      <c r="F5283" s="23"/>
      <c r="G5283" s="26"/>
    </row>
    <row r="5284" spans="3:7" x14ac:dyDescent="0.25">
      <c r="C5284" s="24"/>
      <c r="D5284" s="24"/>
      <c r="E5284" s="25"/>
      <c r="F5284" s="23"/>
      <c r="G5284" s="26"/>
    </row>
    <row r="5285" spans="3:7" x14ac:dyDescent="0.25">
      <c r="C5285" s="24"/>
      <c r="D5285" s="24"/>
      <c r="E5285" s="25"/>
      <c r="F5285" s="23"/>
      <c r="G5285" s="26"/>
    </row>
    <row r="5286" spans="3:7" x14ac:dyDescent="0.25">
      <c r="C5286" s="24"/>
      <c r="D5286" s="24"/>
      <c r="E5286" s="25"/>
      <c r="F5286" s="23"/>
      <c r="G5286" s="26"/>
    </row>
    <row r="5287" spans="3:7" x14ac:dyDescent="0.25">
      <c r="C5287" s="24"/>
      <c r="D5287" s="24"/>
      <c r="E5287" s="25"/>
      <c r="F5287" s="23"/>
      <c r="G5287" s="26"/>
    </row>
    <row r="5288" spans="3:7" x14ac:dyDescent="0.25">
      <c r="C5288" s="24"/>
      <c r="D5288" s="24"/>
      <c r="E5288" s="25"/>
      <c r="F5288" s="23"/>
      <c r="G5288" s="26"/>
    </row>
    <row r="5289" spans="3:7" x14ac:dyDescent="0.25">
      <c r="C5289" s="24"/>
      <c r="D5289" s="24"/>
      <c r="E5289" s="25"/>
      <c r="F5289" s="23"/>
      <c r="G5289" s="26"/>
    </row>
    <row r="5290" spans="3:7" x14ac:dyDescent="0.25">
      <c r="C5290" s="24"/>
      <c r="D5290" s="24"/>
      <c r="E5290" s="25"/>
      <c r="F5290" s="23"/>
      <c r="G5290" s="26"/>
    </row>
    <row r="5291" spans="3:7" x14ac:dyDescent="0.25">
      <c r="C5291" s="24"/>
      <c r="D5291" s="24"/>
      <c r="E5291" s="25"/>
      <c r="F5291" s="23"/>
      <c r="G5291" s="26"/>
    </row>
    <row r="5292" spans="3:7" x14ac:dyDescent="0.25">
      <c r="C5292" s="24"/>
      <c r="D5292" s="24"/>
      <c r="E5292" s="25"/>
      <c r="F5292" s="23"/>
      <c r="G5292" s="26"/>
    </row>
    <row r="5293" spans="3:7" x14ac:dyDescent="0.25">
      <c r="C5293" s="24"/>
      <c r="D5293" s="24"/>
      <c r="E5293" s="25"/>
      <c r="F5293" s="23"/>
      <c r="G5293" s="26"/>
    </row>
    <row r="5294" spans="3:7" x14ac:dyDescent="0.25">
      <c r="C5294" s="24"/>
      <c r="D5294" s="24"/>
      <c r="E5294" s="25"/>
      <c r="F5294" s="23"/>
      <c r="G5294" s="26"/>
    </row>
    <row r="5295" spans="3:7" x14ac:dyDescent="0.25">
      <c r="C5295" s="24"/>
      <c r="D5295" s="24"/>
      <c r="E5295" s="25"/>
      <c r="F5295" s="23"/>
      <c r="G5295" s="26"/>
    </row>
    <row r="5296" spans="3:7" x14ac:dyDescent="0.25">
      <c r="C5296" s="24"/>
      <c r="D5296" s="24"/>
      <c r="E5296" s="25"/>
      <c r="F5296" s="23"/>
      <c r="G5296" s="26"/>
    </row>
    <row r="5297" spans="3:7" x14ac:dyDescent="0.25">
      <c r="C5297" s="24"/>
      <c r="D5297" s="24"/>
      <c r="E5297" s="25"/>
      <c r="F5297" s="23"/>
      <c r="G5297" s="26"/>
    </row>
    <row r="5298" spans="3:7" x14ac:dyDescent="0.25">
      <c r="C5298" s="24"/>
      <c r="D5298" s="24"/>
      <c r="E5298" s="25"/>
      <c r="F5298" s="23"/>
      <c r="G5298" s="26"/>
    </row>
    <row r="5299" spans="3:7" x14ac:dyDescent="0.25">
      <c r="C5299" s="24"/>
      <c r="D5299" s="24"/>
      <c r="E5299" s="25"/>
      <c r="F5299" s="23"/>
      <c r="G5299" s="26"/>
    </row>
    <row r="5300" spans="3:7" x14ac:dyDescent="0.25">
      <c r="C5300" s="24"/>
      <c r="D5300" s="24"/>
      <c r="E5300" s="25"/>
      <c r="F5300" s="23"/>
      <c r="G5300" s="26"/>
    </row>
    <row r="5301" spans="3:7" x14ac:dyDescent="0.25">
      <c r="C5301" s="24"/>
      <c r="D5301" s="24"/>
      <c r="E5301" s="25"/>
      <c r="F5301" s="23"/>
      <c r="G5301" s="26"/>
    </row>
    <row r="5302" spans="3:7" x14ac:dyDescent="0.25">
      <c r="C5302" s="24"/>
      <c r="D5302" s="24"/>
      <c r="E5302" s="25"/>
      <c r="F5302" s="23"/>
      <c r="G5302" s="26"/>
    </row>
    <row r="5303" spans="3:7" x14ac:dyDescent="0.25">
      <c r="C5303" s="24"/>
      <c r="D5303" s="24"/>
      <c r="E5303" s="25"/>
      <c r="F5303" s="23"/>
      <c r="G5303" s="26"/>
    </row>
    <row r="5304" spans="3:7" x14ac:dyDescent="0.25">
      <c r="C5304" s="24"/>
      <c r="D5304" s="24"/>
      <c r="E5304" s="25"/>
      <c r="F5304" s="23"/>
      <c r="G5304" s="26"/>
    </row>
    <row r="5305" spans="3:7" x14ac:dyDescent="0.25">
      <c r="C5305" s="24"/>
      <c r="D5305" s="24"/>
      <c r="E5305" s="25"/>
      <c r="F5305" s="23"/>
      <c r="G5305" s="26"/>
    </row>
    <row r="5306" spans="3:7" x14ac:dyDescent="0.25">
      <c r="C5306" s="24"/>
      <c r="D5306" s="24"/>
      <c r="E5306" s="25"/>
      <c r="F5306" s="23"/>
      <c r="G5306" s="26"/>
    </row>
    <row r="5307" spans="3:7" x14ac:dyDescent="0.25">
      <c r="C5307" s="24"/>
      <c r="D5307" s="24"/>
      <c r="E5307" s="25"/>
      <c r="F5307" s="23"/>
      <c r="G5307" s="26"/>
    </row>
    <row r="5308" spans="3:7" x14ac:dyDescent="0.25">
      <c r="C5308" s="24"/>
      <c r="D5308" s="24"/>
      <c r="E5308" s="25"/>
      <c r="F5308" s="23"/>
      <c r="G5308" s="26"/>
    </row>
    <row r="5309" spans="3:7" x14ac:dyDescent="0.25">
      <c r="C5309" s="24"/>
      <c r="D5309" s="24"/>
      <c r="E5309" s="25"/>
      <c r="F5309" s="23"/>
      <c r="G5309" s="26"/>
    </row>
    <row r="5310" spans="3:7" x14ac:dyDescent="0.25">
      <c r="C5310" s="24"/>
      <c r="D5310" s="24"/>
      <c r="E5310" s="25"/>
      <c r="F5310" s="23"/>
      <c r="G5310" s="26"/>
    </row>
    <row r="5311" spans="3:7" x14ac:dyDescent="0.25">
      <c r="C5311" s="24"/>
      <c r="D5311" s="24"/>
      <c r="E5311" s="25"/>
      <c r="F5311" s="23"/>
      <c r="G5311" s="26"/>
    </row>
    <row r="5312" spans="3:7" x14ac:dyDescent="0.25">
      <c r="C5312" s="24"/>
      <c r="D5312" s="24"/>
      <c r="E5312" s="25"/>
      <c r="F5312" s="23"/>
      <c r="G5312" s="26"/>
    </row>
    <row r="5313" spans="3:7" x14ac:dyDescent="0.25">
      <c r="C5313" s="24"/>
      <c r="D5313" s="24"/>
      <c r="E5313" s="25"/>
      <c r="F5313" s="23"/>
      <c r="G5313" s="26"/>
    </row>
    <row r="5314" spans="3:7" x14ac:dyDescent="0.25">
      <c r="C5314" s="24"/>
      <c r="D5314" s="24"/>
      <c r="E5314" s="25"/>
      <c r="F5314" s="23"/>
      <c r="G5314" s="26"/>
    </row>
    <row r="5315" spans="3:7" x14ac:dyDescent="0.25">
      <c r="C5315" s="24"/>
      <c r="D5315" s="24"/>
      <c r="E5315" s="25"/>
      <c r="F5315" s="23"/>
      <c r="G5315" s="26"/>
    </row>
    <row r="5316" spans="3:7" x14ac:dyDescent="0.25">
      <c r="C5316" s="24"/>
      <c r="D5316" s="24"/>
      <c r="E5316" s="25"/>
      <c r="F5316" s="23"/>
      <c r="G5316" s="26"/>
    </row>
    <row r="5317" spans="3:7" x14ac:dyDescent="0.25">
      <c r="C5317" s="24"/>
      <c r="D5317" s="24"/>
      <c r="E5317" s="25"/>
      <c r="F5317" s="23"/>
      <c r="G5317" s="26"/>
    </row>
    <row r="5318" spans="3:7" x14ac:dyDescent="0.25">
      <c r="C5318" s="24"/>
      <c r="D5318" s="24"/>
      <c r="E5318" s="25"/>
      <c r="F5318" s="23"/>
      <c r="G5318" s="26"/>
    </row>
    <row r="5319" spans="3:7" x14ac:dyDescent="0.25">
      <c r="C5319" s="24"/>
      <c r="D5319" s="24"/>
      <c r="E5319" s="25"/>
      <c r="F5319" s="23"/>
      <c r="G5319" s="26"/>
    </row>
    <row r="5320" spans="3:7" x14ac:dyDescent="0.25">
      <c r="C5320" s="24"/>
      <c r="D5320" s="24"/>
      <c r="E5320" s="25"/>
      <c r="F5320" s="23"/>
      <c r="G5320" s="26"/>
    </row>
    <row r="5321" spans="3:7" x14ac:dyDescent="0.25">
      <c r="C5321" s="24"/>
      <c r="D5321" s="24"/>
      <c r="E5321" s="25"/>
      <c r="F5321" s="23"/>
      <c r="G5321" s="26"/>
    </row>
    <row r="5322" spans="3:7" x14ac:dyDescent="0.25">
      <c r="C5322" s="24"/>
      <c r="D5322" s="24"/>
      <c r="E5322" s="25"/>
      <c r="F5322" s="23"/>
      <c r="G5322" s="26"/>
    </row>
    <row r="5323" spans="3:7" x14ac:dyDescent="0.25">
      <c r="C5323" s="24"/>
      <c r="D5323" s="24"/>
      <c r="E5323" s="25"/>
      <c r="F5323" s="23"/>
      <c r="G5323" s="26"/>
    </row>
    <row r="5324" spans="3:7" x14ac:dyDescent="0.25">
      <c r="C5324" s="24"/>
      <c r="D5324" s="24"/>
      <c r="E5324" s="25"/>
      <c r="F5324" s="23"/>
      <c r="G5324" s="26"/>
    </row>
    <row r="5325" spans="3:7" x14ac:dyDescent="0.25">
      <c r="C5325" s="24"/>
      <c r="D5325" s="24"/>
      <c r="E5325" s="25"/>
      <c r="F5325" s="23"/>
      <c r="G5325" s="26"/>
    </row>
    <row r="5326" spans="3:7" x14ac:dyDescent="0.25">
      <c r="C5326" s="24"/>
      <c r="D5326" s="24"/>
      <c r="E5326" s="25"/>
      <c r="F5326" s="23"/>
      <c r="G5326" s="26"/>
    </row>
    <row r="5327" spans="3:7" x14ac:dyDescent="0.25">
      <c r="C5327" s="24"/>
      <c r="D5327" s="24"/>
      <c r="E5327" s="25"/>
      <c r="F5327" s="23"/>
      <c r="G5327" s="26"/>
    </row>
    <row r="5328" spans="3:7" x14ac:dyDescent="0.25">
      <c r="C5328" s="24"/>
      <c r="D5328" s="24"/>
      <c r="E5328" s="25"/>
      <c r="F5328" s="23"/>
      <c r="G5328" s="26"/>
    </row>
    <row r="5329" spans="3:7" x14ac:dyDescent="0.25">
      <c r="C5329" s="24"/>
      <c r="D5329" s="24"/>
      <c r="E5329" s="25"/>
      <c r="F5329" s="23"/>
      <c r="G5329" s="26"/>
    </row>
    <row r="5330" spans="3:7" x14ac:dyDescent="0.25">
      <c r="C5330" s="24"/>
      <c r="D5330" s="24"/>
      <c r="E5330" s="25"/>
      <c r="F5330" s="23"/>
      <c r="G5330" s="26"/>
    </row>
    <row r="5331" spans="3:7" x14ac:dyDescent="0.25">
      <c r="C5331" s="24"/>
      <c r="D5331" s="24"/>
      <c r="E5331" s="25"/>
      <c r="F5331" s="23"/>
      <c r="G5331" s="26"/>
    </row>
    <row r="5332" spans="3:7" x14ac:dyDescent="0.25">
      <c r="C5332" s="24"/>
      <c r="D5332" s="24"/>
      <c r="E5332" s="25"/>
      <c r="F5332" s="23"/>
      <c r="G5332" s="26"/>
    </row>
    <row r="5333" spans="3:7" x14ac:dyDescent="0.25">
      <c r="C5333" s="24"/>
      <c r="D5333" s="24"/>
      <c r="E5333" s="25"/>
      <c r="F5333" s="23"/>
      <c r="G5333" s="26"/>
    </row>
    <row r="5334" spans="3:7" x14ac:dyDescent="0.25">
      <c r="C5334" s="24"/>
      <c r="D5334" s="24"/>
      <c r="E5334" s="25"/>
      <c r="F5334" s="23"/>
      <c r="G5334" s="26"/>
    </row>
    <row r="5335" spans="3:7" x14ac:dyDescent="0.25">
      <c r="C5335" s="24"/>
      <c r="D5335" s="24"/>
      <c r="E5335" s="25"/>
      <c r="F5335" s="23"/>
      <c r="G5335" s="26"/>
    </row>
    <row r="5336" spans="3:7" x14ac:dyDescent="0.25">
      <c r="C5336" s="24"/>
      <c r="D5336" s="24"/>
      <c r="E5336" s="25"/>
      <c r="F5336" s="23"/>
      <c r="G5336" s="26"/>
    </row>
    <row r="5337" spans="3:7" x14ac:dyDescent="0.25">
      <c r="C5337" s="24"/>
      <c r="D5337" s="24"/>
      <c r="E5337" s="25"/>
      <c r="F5337" s="23"/>
      <c r="G5337" s="26"/>
    </row>
    <row r="5338" spans="3:7" x14ac:dyDescent="0.25">
      <c r="C5338" s="24"/>
      <c r="D5338" s="24"/>
      <c r="E5338" s="25"/>
      <c r="F5338" s="23"/>
      <c r="G5338" s="26"/>
    </row>
    <row r="5339" spans="3:7" x14ac:dyDescent="0.25">
      <c r="C5339" s="24"/>
      <c r="D5339" s="24"/>
      <c r="E5339" s="25"/>
      <c r="F5339" s="23"/>
      <c r="G5339" s="26"/>
    </row>
    <row r="5340" spans="3:7" x14ac:dyDescent="0.25">
      <c r="C5340" s="24"/>
      <c r="D5340" s="24"/>
      <c r="E5340" s="25"/>
      <c r="F5340" s="23"/>
      <c r="G5340" s="26"/>
    </row>
    <row r="5341" spans="3:7" x14ac:dyDescent="0.25">
      <c r="C5341" s="24"/>
      <c r="D5341" s="24"/>
      <c r="E5341" s="25"/>
      <c r="F5341" s="23"/>
      <c r="G5341" s="26"/>
    </row>
    <row r="5342" spans="3:7" x14ac:dyDescent="0.25">
      <c r="C5342" s="24"/>
      <c r="D5342" s="24"/>
      <c r="E5342" s="25"/>
      <c r="F5342" s="23"/>
      <c r="G5342" s="26"/>
    </row>
    <row r="5343" spans="3:7" x14ac:dyDescent="0.25">
      <c r="C5343" s="24"/>
      <c r="D5343" s="24"/>
      <c r="E5343" s="25"/>
      <c r="F5343" s="23"/>
      <c r="G5343" s="26"/>
    </row>
    <row r="5344" spans="3:7" x14ac:dyDescent="0.25">
      <c r="C5344" s="24"/>
      <c r="D5344" s="24"/>
      <c r="E5344" s="25"/>
      <c r="F5344" s="23"/>
      <c r="G5344" s="26"/>
    </row>
    <row r="5345" spans="3:7" x14ac:dyDescent="0.25">
      <c r="C5345" s="24"/>
      <c r="D5345" s="24"/>
      <c r="E5345" s="25"/>
      <c r="F5345" s="23"/>
      <c r="G5345" s="26"/>
    </row>
    <row r="5346" spans="3:7" x14ac:dyDescent="0.25">
      <c r="C5346" s="24"/>
      <c r="D5346" s="24"/>
      <c r="E5346" s="25"/>
      <c r="F5346" s="23"/>
      <c r="G5346" s="26"/>
    </row>
    <row r="5347" spans="3:7" x14ac:dyDescent="0.25">
      <c r="C5347" s="24"/>
      <c r="D5347" s="24"/>
      <c r="E5347" s="25"/>
      <c r="F5347" s="23"/>
      <c r="G5347" s="26"/>
    </row>
    <row r="5348" spans="3:7" x14ac:dyDescent="0.25">
      <c r="C5348" s="24"/>
      <c r="D5348" s="24"/>
      <c r="E5348" s="25"/>
      <c r="F5348" s="23"/>
      <c r="G5348" s="26"/>
    </row>
    <row r="5349" spans="3:7" x14ac:dyDescent="0.25">
      <c r="C5349" s="24"/>
      <c r="D5349" s="24"/>
      <c r="E5349" s="25"/>
      <c r="F5349" s="23"/>
      <c r="G5349" s="26"/>
    </row>
    <row r="5350" spans="3:7" x14ac:dyDescent="0.25">
      <c r="C5350" s="24"/>
      <c r="D5350" s="24"/>
      <c r="E5350" s="25"/>
      <c r="F5350" s="23"/>
      <c r="G5350" s="26"/>
    </row>
    <row r="5351" spans="3:7" x14ac:dyDescent="0.25">
      <c r="C5351" s="24"/>
      <c r="D5351" s="24"/>
      <c r="E5351" s="25"/>
      <c r="F5351" s="23"/>
      <c r="G5351" s="26"/>
    </row>
    <row r="5352" spans="3:7" x14ac:dyDescent="0.25">
      <c r="C5352" s="24"/>
      <c r="D5352" s="24"/>
      <c r="E5352" s="25"/>
      <c r="F5352" s="23"/>
      <c r="G5352" s="26"/>
    </row>
    <row r="5353" spans="3:7" x14ac:dyDescent="0.25">
      <c r="C5353" s="24"/>
      <c r="D5353" s="24"/>
      <c r="E5353" s="25"/>
      <c r="F5353" s="23"/>
      <c r="G5353" s="26"/>
    </row>
    <row r="5354" spans="3:7" x14ac:dyDescent="0.25">
      <c r="C5354" s="24"/>
      <c r="D5354" s="24"/>
      <c r="E5354" s="25"/>
      <c r="F5354" s="23"/>
      <c r="G5354" s="26"/>
    </row>
    <row r="5355" spans="3:7" x14ac:dyDescent="0.25">
      <c r="C5355" s="24"/>
      <c r="D5355" s="24"/>
      <c r="E5355" s="25"/>
      <c r="F5355" s="23"/>
      <c r="G5355" s="26"/>
    </row>
    <row r="5356" spans="3:7" x14ac:dyDescent="0.25">
      <c r="C5356" s="24"/>
      <c r="D5356" s="24"/>
      <c r="E5356" s="25"/>
      <c r="F5356" s="23"/>
      <c r="G5356" s="26"/>
    </row>
    <row r="5357" spans="3:7" x14ac:dyDescent="0.25">
      <c r="C5357" s="24"/>
      <c r="D5357" s="24"/>
      <c r="E5357" s="25"/>
      <c r="F5357" s="23"/>
      <c r="G5357" s="26"/>
    </row>
    <row r="5358" spans="3:7" x14ac:dyDescent="0.25">
      <c r="C5358" s="24"/>
      <c r="D5358" s="24"/>
      <c r="E5358" s="25"/>
      <c r="F5358" s="23"/>
      <c r="G5358" s="26"/>
    </row>
    <row r="5359" spans="3:7" x14ac:dyDescent="0.25">
      <c r="C5359" s="24"/>
      <c r="D5359" s="24"/>
      <c r="E5359" s="25"/>
      <c r="F5359" s="23"/>
      <c r="G5359" s="26"/>
    </row>
    <row r="5360" spans="3:7" x14ac:dyDescent="0.25">
      <c r="C5360" s="24"/>
      <c r="D5360" s="24"/>
      <c r="E5360" s="25"/>
      <c r="F5360" s="23"/>
      <c r="G5360" s="26"/>
    </row>
    <row r="5361" spans="3:7" x14ac:dyDescent="0.25">
      <c r="C5361" s="24"/>
      <c r="D5361" s="24"/>
      <c r="E5361" s="25"/>
      <c r="F5361" s="23"/>
      <c r="G5361" s="26"/>
    </row>
    <row r="5362" spans="3:7" x14ac:dyDescent="0.25">
      <c r="C5362" s="24"/>
      <c r="D5362" s="24"/>
      <c r="E5362" s="25"/>
      <c r="F5362" s="23"/>
      <c r="G5362" s="26"/>
    </row>
    <row r="5363" spans="3:7" x14ac:dyDescent="0.25">
      <c r="C5363" s="24"/>
      <c r="D5363" s="24"/>
      <c r="E5363" s="25"/>
      <c r="F5363" s="23"/>
      <c r="G5363" s="26"/>
    </row>
    <row r="5364" spans="3:7" x14ac:dyDescent="0.25">
      <c r="C5364" s="24"/>
      <c r="D5364" s="24"/>
      <c r="E5364" s="25"/>
      <c r="F5364" s="23"/>
      <c r="G5364" s="26"/>
    </row>
    <row r="5365" spans="3:7" x14ac:dyDescent="0.25">
      <c r="C5365" s="24"/>
      <c r="D5365" s="24"/>
      <c r="E5365" s="25"/>
      <c r="F5365" s="23"/>
      <c r="G5365" s="26"/>
    </row>
    <row r="5366" spans="3:7" x14ac:dyDescent="0.25">
      <c r="C5366" s="24"/>
      <c r="D5366" s="24"/>
      <c r="E5366" s="25"/>
      <c r="F5366" s="23"/>
      <c r="G5366" s="26"/>
    </row>
    <row r="5367" spans="3:7" x14ac:dyDescent="0.25">
      <c r="C5367" s="24"/>
      <c r="D5367" s="24"/>
      <c r="E5367" s="25"/>
      <c r="F5367" s="23"/>
      <c r="G5367" s="26"/>
    </row>
    <row r="5368" spans="3:7" x14ac:dyDescent="0.25">
      <c r="C5368" s="24"/>
      <c r="D5368" s="24"/>
      <c r="E5368" s="25"/>
      <c r="F5368" s="23"/>
      <c r="G5368" s="26"/>
    </row>
    <row r="5369" spans="3:7" x14ac:dyDescent="0.25">
      <c r="C5369" s="24"/>
      <c r="D5369" s="24"/>
      <c r="E5369" s="25"/>
      <c r="F5369" s="23"/>
      <c r="G5369" s="26"/>
    </row>
    <row r="5370" spans="3:7" x14ac:dyDescent="0.25">
      <c r="C5370" s="24"/>
      <c r="D5370" s="24"/>
      <c r="E5370" s="25"/>
      <c r="F5370" s="23"/>
      <c r="G5370" s="26"/>
    </row>
    <row r="5371" spans="3:7" x14ac:dyDescent="0.25">
      <c r="C5371" s="24"/>
      <c r="D5371" s="24"/>
      <c r="E5371" s="25"/>
      <c r="F5371" s="23"/>
      <c r="G5371" s="26"/>
    </row>
    <row r="5372" spans="3:7" x14ac:dyDescent="0.25">
      <c r="C5372" s="24"/>
      <c r="D5372" s="24"/>
      <c r="E5372" s="25"/>
      <c r="F5372" s="23"/>
      <c r="G5372" s="26"/>
    </row>
    <row r="5373" spans="3:7" x14ac:dyDescent="0.25">
      <c r="C5373" s="24"/>
      <c r="D5373" s="24"/>
      <c r="E5373" s="25"/>
      <c r="F5373" s="23"/>
      <c r="G5373" s="26"/>
    </row>
    <row r="5374" spans="3:7" x14ac:dyDescent="0.25">
      <c r="C5374" s="24"/>
      <c r="D5374" s="24"/>
      <c r="E5374" s="25"/>
      <c r="F5374" s="23"/>
      <c r="G5374" s="26"/>
    </row>
    <row r="5375" spans="3:7" x14ac:dyDescent="0.25">
      <c r="C5375" s="24"/>
      <c r="D5375" s="24"/>
      <c r="E5375" s="25"/>
      <c r="F5375" s="23"/>
      <c r="G5375" s="26"/>
    </row>
    <row r="5376" spans="3:7" x14ac:dyDescent="0.25">
      <c r="C5376" s="24"/>
      <c r="D5376" s="24"/>
      <c r="E5376" s="25"/>
      <c r="F5376" s="23"/>
      <c r="G5376" s="26"/>
    </row>
    <row r="5377" spans="3:7" x14ac:dyDescent="0.25">
      <c r="C5377" s="24"/>
      <c r="D5377" s="24"/>
      <c r="E5377" s="25"/>
      <c r="F5377" s="23"/>
      <c r="G5377" s="26"/>
    </row>
    <row r="5378" spans="3:7" x14ac:dyDescent="0.25">
      <c r="C5378" s="24"/>
      <c r="D5378" s="24"/>
      <c r="E5378" s="25"/>
      <c r="F5378" s="23"/>
      <c r="G5378" s="26"/>
    </row>
    <row r="5379" spans="3:7" x14ac:dyDescent="0.25">
      <c r="C5379" s="24"/>
      <c r="D5379" s="24"/>
      <c r="E5379" s="25"/>
      <c r="F5379" s="23"/>
      <c r="G5379" s="26"/>
    </row>
    <row r="5380" spans="3:7" x14ac:dyDescent="0.25">
      <c r="C5380" s="24"/>
      <c r="D5380" s="24"/>
      <c r="E5380" s="25"/>
      <c r="F5380" s="23"/>
      <c r="G5380" s="26"/>
    </row>
    <row r="5381" spans="3:7" x14ac:dyDescent="0.25">
      <c r="C5381" s="24"/>
      <c r="D5381" s="24"/>
      <c r="E5381" s="25"/>
      <c r="F5381" s="23"/>
      <c r="G5381" s="26"/>
    </row>
    <row r="5382" spans="3:7" x14ac:dyDescent="0.25">
      <c r="C5382" s="24"/>
      <c r="D5382" s="24"/>
      <c r="E5382" s="25"/>
      <c r="F5382" s="23"/>
      <c r="G5382" s="26"/>
    </row>
    <row r="5383" spans="3:7" x14ac:dyDescent="0.25">
      <c r="C5383" s="24"/>
      <c r="D5383" s="24"/>
      <c r="E5383" s="25"/>
      <c r="F5383" s="23"/>
      <c r="G5383" s="26"/>
    </row>
    <row r="5384" spans="3:7" x14ac:dyDescent="0.25">
      <c r="C5384" s="24"/>
      <c r="D5384" s="24"/>
      <c r="E5384" s="25"/>
      <c r="F5384" s="23"/>
      <c r="G5384" s="26"/>
    </row>
    <row r="5385" spans="3:7" x14ac:dyDescent="0.25">
      <c r="C5385" s="24"/>
      <c r="D5385" s="24"/>
      <c r="E5385" s="25"/>
      <c r="F5385" s="23"/>
      <c r="G5385" s="26"/>
    </row>
    <row r="5386" spans="3:7" x14ac:dyDescent="0.25">
      <c r="C5386" s="24"/>
      <c r="D5386" s="24"/>
      <c r="E5386" s="25"/>
      <c r="F5386" s="23"/>
      <c r="G5386" s="26"/>
    </row>
    <row r="5387" spans="3:7" x14ac:dyDescent="0.25">
      <c r="C5387" s="24"/>
      <c r="D5387" s="24"/>
      <c r="E5387" s="25"/>
      <c r="F5387" s="23"/>
      <c r="G5387" s="26"/>
    </row>
    <row r="5388" spans="3:7" x14ac:dyDescent="0.25">
      <c r="C5388" s="24"/>
      <c r="D5388" s="24"/>
      <c r="E5388" s="25"/>
      <c r="F5388" s="23"/>
      <c r="G5388" s="26"/>
    </row>
    <row r="5389" spans="3:7" x14ac:dyDescent="0.25">
      <c r="C5389" s="24"/>
      <c r="D5389" s="24"/>
      <c r="E5389" s="25"/>
      <c r="F5389" s="23"/>
      <c r="G5389" s="26"/>
    </row>
    <row r="5390" spans="3:7" x14ac:dyDescent="0.25">
      <c r="C5390" s="24"/>
      <c r="D5390" s="24"/>
      <c r="E5390" s="25"/>
      <c r="F5390" s="23"/>
      <c r="G5390" s="26"/>
    </row>
    <row r="5391" spans="3:7" x14ac:dyDescent="0.25">
      <c r="C5391" s="24"/>
      <c r="D5391" s="24"/>
      <c r="E5391" s="25"/>
      <c r="F5391" s="23"/>
      <c r="G5391" s="26"/>
    </row>
    <row r="5392" spans="3:7" x14ac:dyDescent="0.25">
      <c r="C5392" s="24"/>
      <c r="D5392" s="24"/>
      <c r="E5392" s="25"/>
      <c r="F5392" s="23"/>
      <c r="G5392" s="26"/>
    </row>
    <row r="5393" spans="3:7" x14ac:dyDescent="0.25">
      <c r="C5393" s="24"/>
      <c r="D5393" s="24"/>
      <c r="E5393" s="25"/>
      <c r="F5393" s="23"/>
      <c r="G5393" s="26"/>
    </row>
    <row r="5394" spans="3:7" x14ac:dyDescent="0.25">
      <c r="C5394" s="24"/>
      <c r="D5394" s="24"/>
      <c r="E5394" s="25"/>
      <c r="F5394" s="23"/>
      <c r="G5394" s="26"/>
    </row>
    <row r="5395" spans="3:7" x14ac:dyDescent="0.25">
      <c r="C5395" s="24"/>
      <c r="D5395" s="24"/>
      <c r="E5395" s="25"/>
      <c r="F5395" s="23"/>
      <c r="G5395" s="26"/>
    </row>
    <row r="5396" spans="3:7" x14ac:dyDescent="0.25">
      <c r="C5396" s="24"/>
      <c r="D5396" s="24"/>
      <c r="E5396" s="25"/>
      <c r="F5396" s="23"/>
      <c r="G5396" s="26"/>
    </row>
    <row r="5397" spans="3:7" x14ac:dyDescent="0.25">
      <c r="C5397" s="24"/>
      <c r="D5397" s="24"/>
      <c r="E5397" s="25"/>
      <c r="F5397" s="23"/>
      <c r="G5397" s="26"/>
    </row>
    <row r="5398" spans="3:7" x14ac:dyDescent="0.25">
      <c r="C5398" s="24"/>
      <c r="D5398" s="24"/>
      <c r="E5398" s="25"/>
      <c r="F5398" s="23"/>
      <c r="G5398" s="26"/>
    </row>
    <row r="5399" spans="3:7" x14ac:dyDescent="0.25">
      <c r="C5399" s="24"/>
      <c r="D5399" s="24"/>
      <c r="E5399" s="25"/>
      <c r="F5399" s="23"/>
      <c r="G5399" s="26"/>
    </row>
    <row r="5400" spans="3:7" x14ac:dyDescent="0.25">
      <c r="C5400" s="24"/>
      <c r="D5400" s="24"/>
      <c r="E5400" s="25"/>
      <c r="F5400" s="23"/>
      <c r="G5400" s="26"/>
    </row>
    <row r="5401" spans="3:7" x14ac:dyDescent="0.25">
      <c r="C5401" s="24"/>
      <c r="D5401" s="24"/>
      <c r="E5401" s="25"/>
      <c r="F5401" s="23"/>
      <c r="G5401" s="26"/>
    </row>
    <row r="5402" spans="3:7" x14ac:dyDescent="0.25">
      <c r="C5402" s="24"/>
      <c r="D5402" s="24"/>
      <c r="E5402" s="25"/>
      <c r="F5402" s="23"/>
      <c r="G5402" s="26"/>
    </row>
    <row r="5403" spans="3:7" x14ac:dyDescent="0.25">
      <c r="C5403" s="24"/>
      <c r="D5403" s="24"/>
      <c r="E5403" s="25"/>
      <c r="F5403" s="23"/>
      <c r="G5403" s="26"/>
    </row>
    <row r="5404" spans="3:7" x14ac:dyDescent="0.25">
      <c r="C5404" s="24"/>
      <c r="D5404" s="24"/>
      <c r="E5404" s="25"/>
      <c r="F5404" s="23"/>
      <c r="G5404" s="26"/>
    </row>
    <row r="5405" spans="3:7" x14ac:dyDescent="0.25">
      <c r="C5405" s="24"/>
      <c r="D5405" s="24"/>
      <c r="E5405" s="25"/>
      <c r="F5405" s="23"/>
      <c r="G5405" s="26"/>
    </row>
    <row r="5406" spans="3:7" x14ac:dyDescent="0.25">
      <c r="C5406" s="24"/>
      <c r="D5406" s="24"/>
      <c r="E5406" s="25"/>
      <c r="F5406" s="23"/>
      <c r="G5406" s="26"/>
    </row>
    <row r="5407" spans="3:7" x14ac:dyDescent="0.25">
      <c r="C5407" s="24"/>
      <c r="D5407" s="24"/>
      <c r="E5407" s="25"/>
      <c r="F5407" s="23"/>
      <c r="G5407" s="26"/>
    </row>
    <row r="5408" spans="3:7" x14ac:dyDescent="0.25">
      <c r="C5408" s="24"/>
      <c r="D5408" s="24"/>
      <c r="E5408" s="25"/>
      <c r="F5408" s="23"/>
      <c r="G5408" s="26"/>
    </row>
    <row r="5409" spans="3:7" x14ac:dyDescent="0.25">
      <c r="C5409" s="24"/>
      <c r="D5409" s="24"/>
      <c r="E5409" s="25"/>
      <c r="F5409" s="23"/>
      <c r="G5409" s="26"/>
    </row>
    <row r="5410" spans="3:7" x14ac:dyDescent="0.25">
      <c r="C5410" s="24"/>
      <c r="D5410" s="24"/>
      <c r="E5410" s="25"/>
      <c r="F5410" s="23"/>
      <c r="G5410" s="26"/>
    </row>
    <row r="5411" spans="3:7" x14ac:dyDescent="0.25">
      <c r="C5411" s="24"/>
      <c r="D5411" s="24"/>
      <c r="E5411" s="25"/>
      <c r="F5411" s="23"/>
      <c r="G5411" s="26"/>
    </row>
    <row r="5412" spans="3:7" x14ac:dyDescent="0.25">
      <c r="C5412" s="24"/>
      <c r="D5412" s="24"/>
      <c r="E5412" s="25"/>
      <c r="F5412" s="23"/>
      <c r="G5412" s="26"/>
    </row>
    <row r="5413" spans="3:7" x14ac:dyDescent="0.25">
      <c r="C5413" s="24"/>
      <c r="D5413" s="24"/>
      <c r="E5413" s="25"/>
      <c r="F5413" s="23"/>
      <c r="G5413" s="26"/>
    </row>
    <row r="5414" spans="3:7" x14ac:dyDescent="0.25">
      <c r="C5414" s="24"/>
      <c r="D5414" s="24"/>
      <c r="E5414" s="25"/>
      <c r="F5414" s="23"/>
      <c r="G5414" s="26"/>
    </row>
    <row r="5415" spans="3:7" x14ac:dyDescent="0.25">
      <c r="C5415" s="24"/>
      <c r="D5415" s="24"/>
      <c r="E5415" s="25"/>
      <c r="F5415" s="23"/>
      <c r="G5415" s="26"/>
    </row>
    <row r="5416" spans="3:7" x14ac:dyDescent="0.25">
      <c r="C5416" s="24"/>
      <c r="D5416" s="24"/>
      <c r="E5416" s="25"/>
      <c r="F5416" s="23"/>
      <c r="G5416" s="26"/>
    </row>
    <row r="5417" spans="3:7" x14ac:dyDescent="0.25">
      <c r="C5417" s="24"/>
      <c r="D5417" s="24"/>
      <c r="E5417" s="25"/>
      <c r="F5417" s="23"/>
      <c r="G5417" s="26"/>
    </row>
    <row r="5418" spans="3:7" x14ac:dyDescent="0.25">
      <c r="C5418" s="24"/>
      <c r="D5418" s="24"/>
      <c r="E5418" s="25"/>
      <c r="F5418" s="23"/>
      <c r="G5418" s="26"/>
    </row>
    <row r="5419" spans="3:7" x14ac:dyDescent="0.25">
      <c r="C5419" s="24"/>
      <c r="D5419" s="24"/>
      <c r="E5419" s="25"/>
      <c r="F5419" s="23"/>
      <c r="G5419" s="26"/>
    </row>
    <row r="5420" spans="3:7" x14ac:dyDescent="0.25">
      <c r="C5420" s="24"/>
      <c r="D5420" s="24"/>
      <c r="E5420" s="25"/>
      <c r="F5420" s="23"/>
      <c r="G5420" s="26"/>
    </row>
    <row r="5421" spans="3:7" x14ac:dyDescent="0.25">
      <c r="C5421" s="24"/>
      <c r="D5421" s="24"/>
      <c r="E5421" s="25"/>
      <c r="F5421" s="23"/>
      <c r="G5421" s="26"/>
    </row>
    <row r="5422" spans="3:7" x14ac:dyDescent="0.25">
      <c r="C5422" s="24"/>
      <c r="D5422" s="24"/>
      <c r="E5422" s="25"/>
      <c r="F5422" s="23"/>
      <c r="G5422" s="26"/>
    </row>
    <row r="5423" spans="3:7" x14ac:dyDescent="0.25">
      <c r="C5423" s="24"/>
      <c r="D5423" s="24"/>
      <c r="E5423" s="25"/>
      <c r="F5423" s="23"/>
      <c r="G5423" s="26"/>
    </row>
    <row r="5424" spans="3:7" x14ac:dyDescent="0.25">
      <c r="C5424" s="24"/>
      <c r="D5424" s="24"/>
      <c r="E5424" s="25"/>
      <c r="F5424" s="23"/>
      <c r="G5424" s="26"/>
    </row>
    <row r="5425" spans="3:7" x14ac:dyDescent="0.25">
      <c r="C5425" s="24"/>
      <c r="D5425" s="24"/>
      <c r="E5425" s="25"/>
      <c r="F5425" s="23"/>
      <c r="G5425" s="26"/>
    </row>
    <row r="5426" spans="3:7" x14ac:dyDescent="0.25">
      <c r="C5426" s="24"/>
      <c r="D5426" s="24"/>
      <c r="E5426" s="25"/>
      <c r="F5426" s="23"/>
      <c r="G5426" s="26"/>
    </row>
    <row r="5427" spans="3:7" x14ac:dyDescent="0.25">
      <c r="C5427" s="24"/>
      <c r="D5427" s="24"/>
      <c r="E5427" s="25"/>
      <c r="F5427" s="23"/>
      <c r="G5427" s="26"/>
    </row>
    <row r="5428" spans="3:7" x14ac:dyDescent="0.25">
      <c r="C5428" s="24"/>
      <c r="D5428" s="24"/>
      <c r="E5428" s="25"/>
      <c r="F5428" s="23"/>
      <c r="G5428" s="26"/>
    </row>
    <row r="5429" spans="3:7" x14ac:dyDescent="0.25">
      <c r="C5429" s="24"/>
      <c r="D5429" s="24"/>
      <c r="E5429" s="25"/>
      <c r="F5429" s="23"/>
      <c r="G5429" s="26"/>
    </row>
    <row r="5430" spans="3:7" x14ac:dyDescent="0.25">
      <c r="C5430" s="24"/>
      <c r="D5430" s="24"/>
      <c r="E5430" s="25"/>
      <c r="F5430" s="23"/>
      <c r="G5430" s="26"/>
    </row>
    <row r="5431" spans="3:7" x14ac:dyDescent="0.25">
      <c r="C5431" s="24"/>
      <c r="D5431" s="24"/>
      <c r="E5431" s="25"/>
      <c r="F5431" s="23"/>
      <c r="G5431" s="26"/>
    </row>
    <row r="5432" spans="3:7" x14ac:dyDescent="0.25">
      <c r="C5432" s="24"/>
      <c r="D5432" s="24"/>
      <c r="E5432" s="25"/>
      <c r="F5432" s="23"/>
      <c r="G5432" s="26"/>
    </row>
    <row r="5433" spans="3:7" x14ac:dyDescent="0.25">
      <c r="C5433" s="24"/>
      <c r="D5433" s="24"/>
      <c r="E5433" s="25"/>
      <c r="F5433" s="23"/>
      <c r="G5433" s="26"/>
    </row>
    <row r="5434" spans="3:7" x14ac:dyDescent="0.25">
      <c r="C5434" s="24"/>
      <c r="D5434" s="24"/>
      <c r="E5434" s="25"/>
      <c r="F5434" s="23"/>
      <c r="G5434" s="26"/>
    </row>
    <row r="5435" spans="3:7" x14ac:dyDescent="0.25">
      <c r="C5435" s="24"/>
      <c r="D5435" s="24"/>
      <c r="E5435" s="25"/>
      <c r="F5435" s="23"/>
      <c r="G5435" s="26"/>
    </row>
    <row r="5436" spans="3:7" x14ac:dyDescent="0.25">
      <c r="C5436" s="24"/>
      <c r="D5436" s="24"/>
      <c r="E5436" s="25"/>
      <c r="F5436" s="23"/>
      <c r="G5436" s="26"/>
    </row>
    <row r="5437" spans="3:7" x14ac:dyDescent="0.25">
      <c r="C5437" s="24"/>
      <c r="D5437" s="24"/>
      <c r="E5437" s="25"/>
      <c r="F5437" s="23"/>
      <c r="G5437" s="26"/>
    </row>
    <row r="5438" spans="3:7" x14ac:dyDescent="0.25">
      <c r="C5438" s="24"/>
      <c r="D5438" s="24"/>
      <c r="E5438" s="25"/>
      <c r="F5438" s="23"/>
      <c r="G5438" s="26"/>
    </row>
    <row r="5439" spans="3:7" x14ac:dyDescent="0.25">
      <c r="C5439" s="24"/>
      <c r="D5439" s="24"/>
      <c r="E5439" s="25"/>
      <c r="F5439" s="23"/>
      <c r="G5439" s="26"/>
    </row>
    <row r="5440" spans="3:7" x14ac:dyDescent="0.25">
      <c r="C5440" s="24"/>
      <c r="D5440" s="24"/>
      <c r="E5440" s="25"/>
      <c r="F5440" s="23"/>
      <c r="G5440" s="26"/>
    </row>
    <row r="5441" spans="3:7" x14ac:dyDescent="0.25">
      <c r="C5441" s="24"/>
      <c r="D5441" s="24"/>
      <c r="E5441" s="25"/>
      <c r="F5441" s="23"/>
      <c r="G5441" s="26"/>
    </row>
    <row r="5442" spans="3:7" x14ac:dyDescent="0.25">
      <c r="C5442" s="24"/>
      <c r="D5442" s="24"/>
      <c r="E5442" s="25"/>
      <c r="F5442" s="23"/>
      <c r="G5442" s="26"/>
    </row>
    <row r="5443" spans="3:7" x14ac:dyDescent="0.25">
      <c r="C5443" s="24"/>
      <c r="D5443" s="24"/>
      <c r="E5443" s="25"/>
      <c r="F5443" s="23"/>
      <c r="G5443" s="26"/>
    </row>
    <row r="5444" spans="3:7" x14ac:dyDescent="0.25">
      <c r="C5444" s="24"/>
      <c r="D5444" s="24"/>
      <c r="E5444" s="25"/>
      <c r="F5444" s="23"/>
      <c r="G5444" s="26"/>
    </row>
    <row r="5445" spans="3:7" x14ac:dyDescent="0.25">
      <c r="C5445" s="24"/>
      <c r="D5445" s="24"/>
      <c r="E5445" s="25"/>
      <c r="F5445" s="23"/>
      <c r="G5445" s="26"/>
    </row>
    <row r="5446" spans="3:7" x14ac:dyDescent="0.25">
      <c r="C5446" s="24"/>
      <c r="D5446" s="24"/>
      <c r="E5446" s="25"/>
      <c r="F5446" s="23"/>
      <c r="G5446" s="26"/>
    </row>
    <row r="5447" spans="3:7" x14ac:dyDescent="0.25">
      <c r="C5447" s="24"/>
      <c r="D5447" s="24"/>
      <c r="E5447" s="25"/>
      <c r="F5447" s="23"/>
      <c r="G5447" s="26"/>
    </row>
    <row r="5448" spans="3:7" x14ac:dyDescent="0.25">
      <c r="C5448" s="24"/>
      <c r="D5448" s="24"/>
      <c r="E5448" s="25"/>
      <c r="F5448" s="23"/>
      <c r="G5448" s="26"/>
    </row>
    <row r="5449" spans="3:7" x14ac:dyDescent="0.25">
      <c r="C5449" s="24"/>
      <c r="D5449" s="24"/>
      <c r="E5449" s="25"/>
      <c r="F5449" s="23"/>
      <c r="G5449" s="26"/>
    </row>
    <row r="5450" spans="3:7" x14ac:dyDescent="0.25">
      <c r="C5450" s="24"/>
      <c r="D5450" s="24"/>
      <c r="E5450" s="25"/>
      <c r="F5450" s="23"/>
      <c r="G5450" s="26"/>
    </row>
    <row r="5451" spans="3:7" x14ac:dyDescent="0.25">
      <c r="C5451" s="24"/>
      <c r="D5451" s="24"/>
      <c r="E5451" s="25"/>
      <c r="F5451" s="23"/>
      <c r="G5451" s="26"/>
    </row>
    <row r="5452" spans="3:7" x14ac:dyDescent="0.25">
      <c r="C5452" s="24"/>
      <c r="D5452" s="24"/>
      <c r="E5452" s="25"/>
      <c r="F5452" s="23"/>
      <c r="G5452" s="26"/>
    </row>
    <row r="5453" spans="3:7" x14ac:dyDescent="0.25">
      <c r="C5453" s="24"/>
      <c r="D5453" s="24"/>
      <c r="E5453" s="25"/>
      <c r="F5453" s="23"/>
      <c r="G5453" s="26"/>
    </row>
    <row r="5454" spans="3:7" x14ac:dyDescent="0.25">
      <c r="C5454" s="24"/>
      <c r="D5454" s="24"/>
      <c r="E5454" s="25"/>
      <c r="F5454" s="23"/>
      <c r="G5454" s="26"/>
    </row>
    <row r="5455" spans="3:7" x14ac:dyDescent="0.25">
      <c r="C5455" s="24"/>
      <c r="D5455" s="24"/>
      <c r="E5455" s="25"/>
      <c r="F5455" s="23"/>
      <c r="G5455" s="26"/>
    </row>
    <row r="5456" spans="3:7" x14ac:dyDescent="0.25">
      <c r="C5456" s="24"/>
      <c r="D5456" s="24"/>
      <c r="E5456" s="25"/>
      <c r="F5456" s="23"/>
      <c r="G5456" s="26"/>
    </row>
    <row r="5457" spans="3:7" x14ac:dyDescent="0.25">
      <c r="C5457" s="24"/>
      <c r="D5457" s="24"/>
      <c r="E5457" s="25"/>
      <c r="F5457" s="23"/>
      <c r="G5457" s="26"/>
    </row>
    <row r="5458" spans="3:7" x14ac:dyDescent="0.25">
      <c r="C5458" s="24"/>
      <c r="D5458" s="24"/>
      <c r="E5458" s="25"/>
      <c r="F5458" s="23"/>
      <c r="G5458" s="26"/>
    </row>
    <row r="5459" spans="3:7" x14ac:dyDescent="0.25">
      <c r="C5459" s="24"/>
      <c r="D5459" s="24"/>
      <c r="E5459" s="25"/>
      <c r="F5459" s="23"/>
      <c r="G5459" s="26"/>
    </row>
    <row r="5460" spans="3:7" x14ac:dyDescent="0.25">
      <c r="C5460" s="24"/>
      <c r="D5460" s="24"/>
      <c r="E5460" s="25"/>
      <c r="F5460" s="23"/>
      <c r="G5460" s="26"/>
    </row>
    <row r="5461" spans="3:7" x14ac:dyDescent="0.25">
      <c r="C5461" s="24"/>
      <c r="D5461" s="24"/>
      <c r="E5461" s="25"/>
      <c r="F5461" s="23"/>
      <c r="G5461" s="26"/>
    </row>
    <row r="5462" spans="3:7" x14ac:dyDescent="0.25">
      <c r="C5462" s="24"/>
      <c r="D5462" s="24"/>
      <c r="E5462" s="25"/>
      <c r="F5462" s="23"/>
      <c r="G5462" s="26"/>
    </row>
    <row r="5463" spans="3:7" x14ac:dyDescent="0.25">
      <c r="C5463" s="24"/>
      <c r="D5463" s="24"/>
      <c r="E5463" s="25"/>
      <c r="F5463" s="23"/>
      <c r="G5463" s="26"/>
    </row>
    <row r="5464" spans="3:7" x14ac:dyDescent="0.25">
      <c r="C5464" s="24"/>
      <c r="D5464" s="24"/>
      <c r="E5464" s="25"/>
      <c r="F5464" s="23"/>
      <c r="G5464" s="26"/>
    </row>
    <row r="5465" spans="3:7" x14ac:dyDescent="0.25">
      <c r="C5465" s="24"/>
      <c r="D5465" s="24"/>
      <c r="E5465" s="25"/>
      <c r="F5465" s="23"/>
      <c r="G5465" s="26"/>
    </row>
    <row r="5466" spans="3:7" x14ac:dyDescent="0.25">
      <c r="C5466" s="24"/>
      <c r="D5466" s="24"/>
      <c r="E5466" s="25"/>
      <c r="F5466" s="23"/>
      <c r="G5466" s="26"/>
    </row>
    <row r="5467" spans="3:7" x14ac:dyDescent="0.25">
      <c r="C5467" s="24"/>
      <c r="D5467" s="24"/>
      <c r="E5467" s="25"/>
      <c r="F5467" s="23"/>
      <c r="G5467" s="26"/>
    </row>
    <row r="5468" spans="3:7" x14ac:dyDescent="0.25">
      <c r="C5468" s="24"/>
      <c r="D5468" s="24"/>
      <c r="E5468" s="25"/>
      <c r="F5468" s="23"/>
      <c r="G5468" s="26"/>
    </row>
    <row r="5469" spans="3:7" x14ac:dyDescent="0.25">
      <c r="C5469" s="24"/>
      <c r="D5469" s="24"/>
      <c r="E5469" s="25"/>
      <c r="F5469" s="23"/>
      <c r="G5469" s="26"/>
    </row>
    <row r="5470" spans="3:7" x14ac:dyDescent="0.25">
      <c r="C5470" s="24"/>
      <c r="D5470" s="24"/>
      <c r="E5470" s="25"/>
      <c r="F5470" s="23"/>
      <c r="G5470" s="26"/>
    </row>
    <row r="5471" spans="3:7" x14ac:dyDescent="0.25">
      <c r="C5471" s="24"/>
      <c r="D5471" s="24"/>
      <c r="E5471" s="25"/>
      <c r="F5471" s="23"/>
      <c r="G5471" s="26"/>
    </row>
    <row r="5472" spans="3:7" x14ac:dyDescent="0.25">
      <c r="C5472" s="24"/>
      <c r="D5472" s="24"/>
      <c r="E5472" s="25"/>
      <c r="F5472" s="23"/>
      <c r="G5472" s="26"/>
    </row>
    <row r="5473" spans="3:7" x14ac:dyDescent="0.25">
      <c r="C5473" s="24"/>
      <c r="D5473" s="24"/>
      <c r="E5473" s="25"/>
      <c r="F5473" s="23"/>
      <c r="G5473" s="26"/>
    </row>
    <row r="5474" spans="3:7" x14ac:dyDescent="0.25">
      <c r="C5474" s="24"/>
      <c r="D5474" s="24"/>
      <c r="E5474" s="25"/>
      <c r="F5474" s="23"/>
      <c r="G5474" s="26"/>
    </row>
    <row r="5475" spans="3:7" x14ac:dyDescent="0.25">
      <c r="C5475" s="24"/>
      <c r="D5475" s="24"/>
      <c r="E5475" s="25"/>
      <c r="F5475" s="23"/>
      <c r="G5475" s="26"/>
    </row>
    <row r="5476" spans="3:7" x14ac:dyDescent="0.25">
      <c r="C5476" s="24"/>
      <c r="D5476" s="24"/>
      <c r="E5476" s="25"/>
      <c r="F5476" s="23"/>
      <c r="G5476" s="26"/>
    </row>
    <row r="5477" spans="3:7" x14ac:dyDescent="0.25">
      <c r="C5477" s="24"/>
      <c r="D5477" s="24"/>
      <c r="E5477" s="25"/>
      <c r="F5477" s="23"/>
      <c r="G5477" s="26"/>
    </row>
    <row r="5478" spans="3:7" x14ac:dyDescent="0.25">
      <c r="C5478" s="24"/>
      <c r="D5478" s="24"/>
      <c r="E5478" s="25"/>
      <c r="F5478" s="23"/>
      <c r="G5478" s="26"/>
    </row>
    <row r="5479" spans="3:7" x14ac:dyDescent="0.25">
      <c r="C5479" s="24"/>
      <c r="D5479" s="24"/>
      <c r="E5479" s="25"/>
      <c r="F5479" s="23"/>
      <c r="G5479" s="26"/>
    </row>
    <row r="5480" spans="3:7" x14ac:dyDescent="0.25">
      <c r="C5480" s="24"/>
      <c r="D5480" s="24"/>
      <c r="E5480" s="25"/>
      <c r="F5480" s="23"/>
      <c r="G5480" s="26"/>
    </row>
    <row r="5481" spans="3:7" x14ac:dyDescent="0.25">
      <c r="C5481" s="24"/>
      <c r="D5481" s="24"/>
      <c r="E5481" s="25"/>
      <c r="F5481" s="23"/>
      <c r="G5481" s="26"/>
    </row>
    <row r="5482" spans="3:7" x14ac:dyDescent="0.25">
      <c r="C5482" s="24"/>
      <c r="D5482" s="24"/>
      <c r="E5482" s="25"/>
      <c r="F5482" s="23"/>
      <c r="G5482" s="26"/>
    </row>
    <row r="5483" spans="3:7" x14ac:dyDescent="0.25">
      <c r="C5483" s="24"/>
      <c r="D5483" s="24"/>
      <c r="E5483" s="25"/>
      <c r="F5483" s="23"/>
      <c r="G5483" s="26"/>
    </row>
    <row r="5484" spans="3:7" x14ac:dyDescent="0.25">
      <c r="C5484" s="24"/>
      <c r="D5484" s="24"/>
      <c r="E5484" s="25"/>
      <c r="F5484" s="23"/>
      <c r="G5484" s="26"/>
    </row>
    <row r="5485" spans="3:7" x14ac:dyDescent="0.25">
      <c r="C5485" s="24"/>
      <c r="D5485" s="24"/>
      <c r="E5485" s="25"/>
      <c r="F5485" s="23"/>
      <c r="G5485" s="26"/>
    </row>
    <row r="5486" spans="3:7" x14ac:dyDescent="0.25">
      <c r="C5486" s="24"/>
      <c r="D5486" s="24"/>
      <c r="E5486" s="25"/>
      <c r="F5486" s="23"/>
      <c r="G5486" s="26"/>
    </row>
    <row r="5487" spans="3:7" x14ac:dyDescent="0.25">
      <c r="C5487" s="24"/>
      <c r="D5487" s="24"/>
      <c r="E5487" s="25"/>
      <c r="F5487" s="23"/>
      <c r="G5487" s="26"/>
    </row>
    <row r="5488" spans="3:7" x14ac:dyDescent="0.25">
      <c r="C5488" s="24"/>
      <c r="D5488" s="24"/>
      <c r="E5488" s="25"/>
      <c r="F5488" s="23"/>
      <c r="G5488" s="26"/>
    </row>
    <row r="5489" spans="3:7" x14ac:dyDescent="0.25">
      <c r="C5489" s="24"/>
      <c r="D5489" s="24"/>
      <c r="E5489" s="25"/>
      <c r="F5489" s="23"/>
      <c r="G5489" s="26"/>
    </row>
    <row r="5490" spans="3:7" x14ac:dyDescent="0.25">
      <c r="C5490" s="24"/>
      <c r="D5490" s="24"/>
      <c r="E5490" s="25"/>
      <c r="F5490" s="23"/>
      <c r="G5490" s="26"/>
    </row>
    <row r="5491" spans="3:7" x14ac:dyDescent="0.25">
      <c r="C5491" s="24"/>
      <c r="D5491" s="24"/>
      <c r="E5491" s="25"/>
      <c r="F5491" s="23"/>
      <c r="G5491" s="26"/>
    </row>
    <row r="5492" spans="3:7" x14ac:dyDescent="0.25">
      <c r="C5492" s="24"/>
      <c r="D5492" s="24"/>
      <c r="E5492" s="25"/>
      <c r="F5492" s="23"/>
      <c r="G5492" s="26"/>
    </row>
    <row r="5493" spans="3:7" x14ac:dyDescent="0.25">
      <c r="C5493" s="24"/>
      <c r="D5493" s="24"/>
      <c r="E5493" s="25"/>
      <c r="F5493" s="23"/>
      <c r="G5493" s="26"/>
    </row>
    <row r="5494" spans="3:7" x14ac:dyDescent="0.25">
      <c r="C5494" s="24"/>
      <c r="D5494" s="24"/>
      <c r="E5494" s="25"/>
      <c r="F5494" s="23"/>
      <c r="G5494" s="26"/>
    </row>
    <row r="5495" spans="3:7" x14ac:dyDescent="0.25">
      <c r="C5495" s="24"/>
      <c r="D5495" s="24"/>
      <c r="E5495" s="25"/>
      <c r="F5495" s="23"/>
      <c r="G5495" s="26"/>
    </row>
    <row r="5496" spans="3:7" x14ac:dyDescent="0.25">
      <c r="C5496" s="24"/>
      <c r="D5496" s="24"/>
      <c r="E5496" s="25"/>
      <c r="F5496" s="23"/>
      <c r="G5496" s="26"/>
    </row>
    <row r="5497" spans="3:7" x14ac:dyDescent="0.25">
      <c r="C5497" s="24"/>
      <c r="D5497" s="24"/>
      <c r="E5497" s="25"/>
      <c r="F5497" s="23"/>
      <c r="G5497" s="26"/>
    </row>
    <row r="5498" spans="3:7" x14ac:dyDescent="0.25">
      <c r="C5498" s="24"/>
      <c r="D5498" s="24"/>
      <c r="E5498" s="25"/>
      <c r="F5498" s="23"/>
      <c r="G5498" s="26"/>
    </row>
    <row r="5499" spans="3:7" x14ac:dyDescent="0.25">
      <c r="C5499" s="24"/>
      <c r="D5499" s="24"/>
      <c r="E5499" s="25"/>
      <c r="F5499" s="23"/>
      <c r="G5499" s="26"/>
    </row>
    <row r="5500" spans="3:7" x14ac:dyDescent="0.25">
      <c r="C5500" s="24"/>
      <c r="D5500" s="24"/>
      <c r="E5500" s="25"/>
      <c r="F5500" s="23"/>
      <c r="G5500" s="26"/>
    </row>
    <row r="5501" spans="3:7" x14ac:dyDescent="0.25">
      <c r="C5501" s="24"/>
      <c r="D5501" s="24"/>
      <c r="E5501" s="25"/>
      <c r="F5501" s="23"/>
      <c r="G5501" s="26"/>
    </row>
    <row r="5502" spans="3:7" x14ac:dyDescent="0.25">
      <c r="C5502" s="24"/>
      <c r="D5502" s="24"/>
      <c r="E5502" s="25"/>
      <c r="F5502" s="23"/>
      <c r="G5502" s="26"/>
    </row>
    <row r="5503" spans="3:7" x14ac:dyDescent="0.25">
      <c r="C5503" s="24"/>
      <c r="D5503" s="24"/>
      <c r="E5503" s="25"/>
      <c r="F5503" s="23"/>
      <c r="G5503" s="26"/>
    </row>
    <row r="5504" spans="3:7" x14ac:dyDescent="0.25">
      <c r="C5504" s="24"/>
      <c r="D5504" s="24"/>
      <c r="E5504" s="25"/>
      <c r="F5504" s="23"/>
      <c r="G5504" s="26"/>
    </row>
    <row r="5505" spans="3:7" x14ac:dyDescent="0.25">
      <c r="C5505" s="24"/>
      <c r="D5505" s="24"/>
      <c r="E5505" s="25"/>
      <c r="F5505" s="23"/>
      <c r="G5505" s="26"/>
    </row>
    <row r="5506" spans="3:7" x14ac:dyDescent="0.25">
      <c r="C5506" s="24"/>
      <c r="D5506" s="24"/>
      <c r="E5506" s="25"/>
      <c r="F5506" s="23"/>
      <c r="G5506" s="26"/>
    </row>
    <row r="5507" spans="3:7" x14ac:dyDescent="0.25">
      <c r="C5507" s="24"/>
      <c r="D5507" s="24"/>
      <c r="E5507" s="25"/>
      <c r="F5507" s="23"/>
      <c r="G5507" s="26"/>
    </row>
    <row r="5508" spans="3:7" x14ac:dyDescent="0.25">
      <c r="C5508" s="24"/>
      <c r="D5508" s="24"/>
      <c r="E5508" s="25"/>
      <c r="F5508" s="23"/>
      <c r="G5508" s="26"/>
    </row>
    <row r="5509" spans="3:7" x14ac:dyDescent="0.25">
      <c r="C5509" s="24"/>
      <c r="D5509" s="24"/>
      <c r="E5509" s="25"/>
      <c r="F5509" s="23"/>
      <c r="G5509" s="26"/>
    </row>
    <row r="5510" spans="3:7" x14ac:dyDescent="0.25">
      <c r="C5510" s="24"/>
      <c r="D5510" s="24"/>
      <c r="E5510" s="25"/>
      <c r="F5510" s="23"/>
      <c r="G5510" s="26"/>
    </row>
    <row r="5511" spans="3:7" x14ac:dyDescent="0.25">
      <c r="C5511" s="24"/>
      <c r="D5511" s="24"/>
      <c r="E5511" s="25"/>
      <c r="F5511" s="23"/>
      <c r="G5511" s="26"/>
    </row>
    <row r="5512" spans="3:7" x14ac:dyDescent="0.25">
      <c r="C5512" s="24"/>
      <c r="D5512" s="24"/>
      <c r="E5512" s="25"/>
      <c r="F5512" s="23"/>
      <c r="G5512" s="26"/>
    </row>
    <row r="5513" spans="3:7" x14ac:dyDescent="0.25">
      <c r="C5513" s="24"/>
      <c r="D5513" s="24"/>
      <c r="E5513" s="25"/>
      <c r="F5513" s="23"/>
      <c r="G5513" s="26"/>
    </row>
    <row r="5514" spans="3:7" x14ac:dyDescent="0.25">
      <c r="C5514" s="24"/>
      <c r="D5514" s="24"/>
      <c r="E5514" s="25"/>
      <c r="F5514" s="23"/>
      <c r="G5514" s="26"/>
    </row>
    <row r="5515" spans="3:7" x14ac:dyDescent="0.25">
      <c r="C5515" s="24"/>
      <c r="D5515" s="24"/>
      <c r="E5515" s="25"/>
      <c r="F5515" s="23"/>
      <c r="G5515" s="26"/>
    </row>
    <row r="5516" spans="3:7" x14ac:dyDescent="0.25">
      <c r="C5516" s="24"/>
      <c r="D5516" s="24"/>
      <c r="E5516" s="25"/>
      <c r="F5516" s="23"/>
      <c r="G5516" s="26"/>
    </row>
    <row r="5517" spans="3:7" x14ac:dyDescent="0.25">
      <c r="C5517" s="24"/>
      <c r="D5517" s="24"/>
      <c r="E5517" s="25"/>
      <c r="F5517" s="23"/>
      <c r="G5517" s="26"/>
    </row>
    <row r="5518" spans="3:7" x14ac:dyDescent="0.25">
      <c r="C5518" s="24"/>
      <c r="D5518" s="24"/>
      <c r="E5518" s="25"/>
      <c r="F5518" s="23"/>
      <c r="G5518" s="26"/>
    </row>
    <row r="5519" spans="3:7" x14ac:dyDescent="0.25">
      <c r="C5519" s="24"/>
      <c r="D5519" s="24"/>
      <c r="E5519" s="25"/>
      <c r="F5519" s="23"/>
      <c r="G5519" s="26"/>
    </row>
    <row r="5520" spans="3:7" x14ac:dyDescent="0.25">
      <c r="C5520" s="24"/>
      <c r="D5520" s="24"/>
      <c r="E5520" s="25"/>
      <c r="F5520" s="23"/>
      <c r="G5520" s="26"/>
    </row>
    <row r="5521" spans="3:7" x14ac:dyDescent="0.25">
      <c r="C5521" s="24"/>
      <c r="D5521" s="24"/>
      <c r="E5521" s="25"/>
      <c r="F5521" s="23"/>
      <c r="G5521" s="26"/>
    </row>
    <row r="5522" spans="3:7" x14ac:dyDescent="0.25">
      <c r="C5522" s="24"/>
      <c r="D5522" s="24"/>
      <c r="E5522" s="25"/>
      <c r="F5522" s="23"/>
      <c r="G5522" s="26"/>
    </row>
    <row r="5523" spans="3:7" x14ac:dyDescent="0.25">
      <c r="C5523" s="24"/>
      <c r="D5523" s="24"/>
      <c r="E5523" s="25"/>
      <c r="F5523" s="23"/>
      <c r="G5523" s="26"/>
    </row>
    <row r="5524" spans="3:7" x14ac:dyDescent="0.25">
      <c r="C5524" s="24"/>
      <c r="D5524" s="24"/>
      <c r="E5524" s="25"/>
      <c r="F5524" s="23"/>
      <c r="G5524" s="26"/>
    </row>
    <row r="5525" spans="3:7" x14ac:dyDescent="0.25">
      <c r="C5525" s="24"/>
      <c r="D5525" s="24"/>
      <c r="E5525" s="25"/>
      <c r="F5525" s="23"/>
      <c r="G5525" s="26"/>
    </row>
    <row r="5526" spans="3:7" x14ac:dyDescent="0.25">
      <c r="C5526" s="24"/>
      <c r="D5526" s="24"/>
      <c r="E5526" s="25"/>
      <c r="F5526" s="23"/>
      <c r="G5526" s="26"/>
    </row>
    <row r="5527" spans="3:7" x14ac:dyDescent="0.25">
      <c r="C5527" s="24"/>
      <c r="D5527" s="24"/>
      <c r="E5527" s="25"/>
      <c r="F5527" s="23"/>
      <c r="G5527" s="26"/>
    </row>
    <row r="5528" spans="3:7" x14ac:dyDescent="0.25">
      <c r="C5528" s="24"/>
      <c r="D5528" s="24"/>
      <c r="E5528" s="25"/>
      <c r="F5528" s="23"/>
      <c r="G5528" s="26"/>
    </row>
    <row r="5529" spans="3:7" x14ac:dyDescent="0.25">
      <c r="C5529" s="24"/>
      <c r="D5529" s="24"/>
      <c r="E5529" s="25"/>
      <c r="F5529" s="23"/>
      <c r="G5529" s="26"/>
    </row>
    <row r="5530" spans="3:7" x14ac:dyDescent="0.25">
      <c r="C5530" s="24"/>
      <c r="D5530" s="24"/>
      <c r="E5530" s="25"/>
      <c r="F5530" s="23"/>
      <c r="G5530" s="26"/>
    </row>
    <row r="5531" spans="3:7" x14ac:dyDescent="0.25">
      <c r="C5531" s="24"/>
      <c r="D5531" s="24"/>
      <c r="E5531" s="25"/>
      <c r="F5531" s="23"/>
      <c r="G5531" s="26"/>
    </row>
    <row r="5532" spans="3:7" x14ac:dyDescent="0.25">
      <c r="C5532" s="24"/>
      <c r="D5532" s="24"/>
      <c r="E5532" s="25"/>
      <c r="F5532" s="23"/>
      <c r="G5532" s="26"/>
    </row>
    <row r="5533" spans="3:7" x14ac:dyDescent="0.25">
      <c r="C5533" s="24"/>
      <c r="D5533" s="24"/>
      <c r="E5533" s="25"/>
      <c r="F5533" s="23"/>
      <c r="G5533" s="26"/>
    </row>
    <row r="5534" spans="3:7" x14ac:dyDescent="0.25">
      <c r="C5534" s="24"/>
      <c r="D5534" s="24"/>
      <c r="E5534" s="25"/>
      <c r="F5534" s="23"/>
      <c r="G5534" s="26"/>
    </row>
    <row r="5535" spans="3:7" x14ac:dyDescent="0.25">
      <c r="C5535" s="24"/>
      <c r="D5535" s="24"/>
      <c r="E5535" s="25"/>
      <c r="F5535" s="23"/>
      <c r="G5535" s="26"/>
    </row>
    <row r="5536" spans="3:7" x14ac:dyDescent="0.25">
      <c r="C5536" s="24"/>
      <c r="D5536" s="24"/>
      <c r="E5536" s="25"/>
      <c r="F5536" s="23"/>
      <c r="G5536" s="26"/>
    </row>
    <row r="5537" spans="3:7" x14ac:dyDescent="0.25">
      <c r="C5537" s="24"/>
      <c r="D5537" s="24"/>
      <c r="E5537" s="25"/>
      <c r="F5537" s="23"/>
      <c r="G5537" s="26"/>
    </row>
    <row r="5538" spans="3:7" x14ac:dyDescent="0.25">
      <c r="C5538" s="24"/>
      <c r="D5538" s="24"/>
      <c r="E5538" s="25"/>
      <c r="F5538" s="23"/>
      <c r="G5538" s="26"/>
    </row>
    <row r="5539" spans="3:7" x14ac:dyDescent="0.25">
      <c r="C5539" s="24"/>
      <c r="D5539" s="24"/>
      <c r="E5539" s="25"/>
      <c r="F5539" s="23"/>
      <c r="G5539" s="26"/>
    </row>
    <row r="5540" spans="3:7" x14ac:dyDescent="0.25">
      <c r="C5540" s="24"/>
      <c r="D5540" s="24"/>
      <c r="E5540" s="25"/>
      <c r="F5540" s="23"/>
      <c r="G5540" s="26"/>
    </row>
    <row r="5541" spans="3:7" x14ac:dyDescent="0.25">
      <c r="C5541" s="24"/>
      <c r="D5541" s="24"/>
      <c r="E5541" s="25"/>
      <c r="F5541" s="23"/>
      <c r="G5541" s="26"/>
    </row>
    <row r="5542" spans="3:7" x14ac:dyDescent="0.25">
      <c r="C5542" s="24"/>
      <c r="D5542" s="24"/>
      <c r="E5542" s="25"/>
      <c r="F5542" s="23"/>
      <c r="G5542" s="26"/>
    </row>
    <row r="5543" spans="3:7" x14ac:dyDescent="0.25">
      <c r="C5543" s="24"/>
      <c r="D5543" s="24"/>
      <c r="E5543" s="25"/>
      <c r="F5543" s="23"/>
      <c r="G5543" s="26"/>
    </row>
    <row r="5544" spans="3:7" x14ac:dyDescent="0.25">
      <c r="C5544" s="24"/>
      <c r="D5544" s="24"/>
      <c r="E5544" s="25"/>
      <c r="F5544" s="23"/>
      <c r="G5544" s="26"/>
    </row>
    <row r="5545" spans="3:7" x14ac:dyDescent="0.25">
      <c r="C5545" s="24"/>
      <c r="D5545" s="24"/>
      <c r="E5545" s="25"/>
      <c r="F5545" s="23"/>
      <c r="G5545" s="26"/>
    </row>
    <row r="5546" spans="3:7" x14ac:dyDescent="0.25">
      <c r="C5546" s="24"/>
      <c r="D5546" s="24"/>
      <c r="E5546" s="25"/>
      <c r="F5546" s="23"/>
      <c r="G5546" s="26"/>
    </row>
    <row r="5547" spans="3:7" x14ac:dyDescent="0.25">
      <c r="C5547" s="24"/>
      <c r="D5547" s="24"/>
      <c r="E5547" s="25"/>
      <c r="F5547" s="23"/>
      <c r="G5547" s="26"/>
    </row>
    <row r="5548" spans="3:7" x14ac:dyDescent="0.25">
      <c r="C5548" s="24"/>
      <c r="D5548" s="24"/>
      <c r="E5548" s="25"/>
      <c r="F5548" s="23"/>
      <c r="G5548" s="26"/>
    </row>
    <row r="5549" spans="3:7" x14ac:dyDescent="0.25">
      <c r="C5549" s="24"/>
      <c r="D5549" s="24"/>
      <c r="E5549" s="25"/>
      <c r="F5549" s="23"/>
      <c r="G5549" s="26"/>
    </row>
    <row r="5550" spans="3:7" x14ac:dyDescent="0.25">
      <c r="C5550" s="24"/>
      <c r="D5550" s="24"/>
      <c r="E5550" s="25"/>
      <c r="F5550" s="23"/>
      <c r="G5550" s="26"/>
    </row>
    <row r="5551" spans="3:7" x14ac:dyDescent="0.25">
      <c r="C5551" s="24"/>
      <c r="D5551" s="24"/>
      <c r="E5551" s="25"/>
      <c r="F5551" s="23"/>
      <c r="G5551" s="26"/>
    </row>
    <row r="5552" spans="3:7" x14ac:dyDescent="0.25">
      <c r="C5552" s="24"/>
      <c r="D5552" s="24"/>
      <c r="E5552" s="25"/>
      <c r="F5552" s="23"/>
      <c r="G5552" s="26"/>
    </row>
    <row r="5553" spans="3:7" x14ac:dyDescent="0.25">
      <c r="C5553" s="24"/>
      <c r="D5553" s="24"/>
      <c r="E5553" s="25"/>
      <c r="F5553" s="23"/>
      <c r="G5553" s="26"/>
    </row>
    <row r="5554" spans="3:7" x14ac:dyDescent="0.25">
      <c r="C5554" s="24"/>
      <c r="D5554" s="24"/>
      <c r="E5554" s="25"/>
      <c r="F5554" s="23"/>
      <c r="G5554" s="26"/>
    </row>
    <row r="5555" spans="3:7" x14ac:dyDescent="0.25">
      <c r="C5555" s="24"/>
      <c r="D5555" s="24"/>
      <c r="E5555" s="25"/>
      <c r="F5555" s="23"/>
      <c r="G5555" s="26"/>
    </row>
    <row r="5556" spans="3:7" x14ac:dyDescent="0.25">
      <c r="C5556" s="24"/>
      <c r="D5556" s="24"/>
      <c r="E5556" s="25"/>
      <c r="F5556" s="23"/>
      <c r="G5556" s="26"/>
    </row>
    <row r="5557" spans="3:7" x14ac:dyDescent="0.25">
      <c r="C5557" s="24"/>
      <c r="D5557" s="24"/>
      <c r="E5557" s="25"/>
      <c r="F5557" s="23"/>
      <c r="G5557" s="26"/>
    </row>
    <row r="5558" spans="3:7" x14ac:dyDescent="0.25">
      <c r="C5558" s="24"/>
      <c r="D5558" s="24"/>
      <c r="E5558" s="25"/>
      <c r="F5558" s="23"/>
      <c r="G5558" s="26"/>
    </row>
    <row r="5559" spans="3:7" x14ac:dyDescent="0.25">
      <c r="C5559" s="24"/>
      <c r="D5559" s="24"/>
      <c r="E5559" s="25"/>
      <c r="F5559" s="23"/>
      <c r="G5559" s="26"/>
    </row>
    <row r="5560" spans="3:7" x14ac:dyDescent="0.25">
      <c r="C5560" s="24"/>
      <c r="D5560" s="24"/>
      <c r="E5560" s="25"/>
      <c r="F5560" s="23"/>
      <c r="G5560" s="26"/>
    </row>
    <row r="5561" spans="3:7" x14ac:dyDescent="0.25">
      <c r="C5561" s="24"/>
      <c r="D5561" s="24"/>
      <c r="E5561" s="25"/>
      <c r="F5561" s="23"/>
      <c r="G5561" s="26"/>
    </row>
    <row r="5562" spans="3:7" x14ac:dyDescent="0.25">
      <c r="C5562" s="24"/>
      <c r="D5562" s="24"/>
      <c r="E5562" s="25"/>
      <c r="F5562" s="23"/>
      <c r="G5562" s="26"/>
    </row>
    <row r="5563" spans="3:7" x14ac:dyDescent="0.25">
      <c r="C5563" s="24"/>
      <c r="D5563" s="24"/>
      <c r="E5563" s="25"/>
      <c r="F5563" s="23"/>
      <c r="G5563" s="26"/>
    </row>
    <row r="5564" spans="3:7" x14ac:dyDescent="0.25">
      <c r="C5564" s="24"/>
      <c r="D5564" s="24"/>
      <c r="E5564" s="25"/>
      <c r="F5564" s="23"/>
      <c r="G5564" s="26"/>
    </row>
    <row r="5565" spans="3:7" x14ac:dyDescent="0.25">
      <c r="C5565" s="24"/>
      <c r="D5565" s="24"/>
      <c r="E5565" s="25"/>
      <c r="F5565" s="23"/>
      <c r="G5565" s="26"/>
    </row>
    <row r="5566" spans="3:7" x14ac:dyDescent="0.25">
      <c r="C5566" s="24"/>
      <c r="D5566" s="24"/>
      <c r="E5566" s="25"/>
      <c r="F5566" s="23"/>
      <c r="G5566" s="26"/>
    </row>
    <row r="5567" spans="3:7" x14ac:dyDescent="0.25">
      <c r="C5567" s="24"/>
      <c r="D5567" s="24"/>
      <c r="E5567" s="25"/>
      <c r="F5567" s="23"/>
      <c r="G5567" s="26"/>
    </row>
    <row r="5568" spans="3:7" x14ac:dyDescent="0.25">
      <c r="C5568" s="24"/>
      <c r="D5568" s="24"/>
      <c r="E5568" s="25"/>
      <c r="F5568" s="23"/>
      <c r="G5568" s="26"/>
    </row>
    <row r="5569" spans="3:7" x14ac:dyDescent="0.25">
      <c r="C5569" s="24"/>
      <c r="D5569" s="24"/>
      <c r="E5569" s="25"/>
      <c r="F5569" s="23"/>
      <c r="G5569" s="26"/>
    </row>
    <row r="5570" spans="3:7" x14ac:dyDescent="0.25">
      <c r="C5570" s="24"/>
      <c r="D5570" s="24"/>
      <c r="E5570" s="25"/>
      <c r="F5570" s="23"/>
      <c r="G5570" s="26"/>
    </row>
    <row r="5571" spans="3:7" x14ac:dyDescent="0.25">
      <c r="C5571" s="24"/>
      <c r="D5571" s="24"/>
      <c r="E5571" s="25"/>
      <c r="F5571" s="23"/>
      <c r="G5571" s="26"/>
    </row>
    <row r="5572" spans="3:7" x14ac:dyDescent="0.25">
      <c r="C5572" s="24"/>
      <c r="D5572" s="24"/>
      <c r="E5572" s="25"/>
      <c r="F5572" s="23"/>
      <c r="G5572" s="26"/>
    </row>
    <row r="5573" spans="3:7" x14ac:dyDescent="0.25">
      <c r="C5573" s="24"/>
      <c r="D5573" s="24"/>
      <c r="E5573" s="25"/>
      <c r="F5573" s="23"/>
      <c r="G5573" s="26"/>
    </row>
    <row r="5574" spans="3:7" x14ac:dyDescent="0.25">
      <c r="C5574" s="24"/>
      <c r="D5574" s="24"/>
      <c r="E5574" s="25"/>
      <c r="F5574" s="23"/>
      <c r="G5574" s="26"/>
    </row>
    <row r="5575" spans="3:7" x14ac:dyDescent="0.25">
      <c r="C5575" s="24"/>
      <c r="D5575" s="24"/>
      <c r="E5575" s="25"/>
      <c r="F5575" s="23"/>
      <c r="G5575" s="26"/>
    </row>
    <row r="5576" spans="3:7" x14ac:dyDescent="0.25">
      <c r="C5576" s="24"/>
      <c r="D5576" s="24"/>
      <c r="E5576" s="25"/>
      <c r="F5576" s="23"/>
      <c r="G5576" s="26"/>
    </row>
    <row r="5577" spans="3:7" x14ac:dyDescent="0.25">
      <c r="C5577" s="24"/>
      <c r="D5577" s="24"/>
      <c r="E5577" s="25"/>
      <c r="F5577" s="23"/>
      <c r="G5577" s="26"/>
    </row>
    <row r="5578" spans="3:7" x14ac:dyDescent="0.25">
      <c r="C5578" s="24"/>
      <c r="D5578" s="24"/>
      <c r="E5578" s="25"/>
      <c r="F5578" s="23"/>
      <c r="G5578" s="26"/>
    </row>
    <row r="5579" spans="3:7" x14ac:dyDescent="0.25">
      <c r="C5579" s="24"/>
      <c r="D5579" s="24"/>
      <c r="E5579" s="25"/>
      <c r="F5579" s="23"/>
      <c r="G5579" s="26"/>
    </row>
    <row r="5580" spans="3:7" x14ac:dyDescent="0.25">
      <c r="C5580" s="24"/>
      <c r="D5580" s="24"/>
      <c r="E5580" s="25"/>
      <c r="F5580" s="23"/>
      <c r="G5580" s="26"/>
    </row>
    <row r="5581" spans="3:7" x14ac:dyDescent="0.25">
      <c r="C5581" s="24"/>
      <c r="D5581" s="24"/>
      <c r="E5581" s="25"/>
      <c r="F5581" s="23"/>
      <c r="G5581" s="26"/>
    </row>
    <row r="5582" spans="3:7" x14ac:dyDescent="0.25">
      <c r="C5582" s="24"/>
      <c r="D5582" s="24"/>
      <c r="E5582" s="25"/>
      <c r="F5582" s="23"/>
      <c r="G5582" s="26"/>
    </row>
    <row r="5583" spans="3:7" x14ac:dyDescent="0.25">
      <c r="C5583" s="24"/>
      <c r="D5583" s="24"/>
      <c r="E5583" s="25"/>
      <c r="F5583" s="23"/>
      <c r="G5583" s="26"/>
    </row>
    <row r="5584" spans="3:7" x14ac:dyDescent="0.25">
      <c r="C5584" s="24"/>
      <c r="D5584" s="24"/>
      <c r="E5584" s="25"/>
      <c r="F5584" s="23"/>
      <c r="G5584" s="26"/>
    </row>
    <row r="5585" spans="3:7" x14ac:dyDescent="0.25">
      <c r="C5585" s="24"/>
      <c r="D5585" s="24"/>
      <c r="E5585" s="25"/>
      <c r="F5585" s="23"/>
      <c r="G5585" s="26"/>
    </row>
    <row r="5586" spans="3:7" x14ac:dyDescent="0.25">
      <c r="C5586" s="24"/>
      <c r="D5586" s="24"/>
      <c r="E5586" s="25"/>
      <c r="F5586" s="23"/>
      <c r="G5586" s="26"/>
    </row>
    <row r="5587" spans="3:7" x14ac:dyDescent="0.25">
      <c r="C5587" s="24"/>
      <c r="D5587" s="24"/>
      <c r="E5587" s="25"/>
      <c r="F5587" s="23"/>
      <c r="G5587" s="26"/>
    </row>
    <row r="5588" spans="3:7" x14ac:dyDescent="0.25">
      <c r="C5588" s="24"/>
      <c r="D5588" s="24"/>
      <c r="E5588" s="25"/>
      <c r="F5588" s="23"/>
      <c r="G5588" s="26"/>
    </row>
    <row r="5589" spans="3:7" x14ac:dyDescent="0.25">
      <c r="C5589" s="24"/>
      <c r="D5589" s="24"/>
      <c r="E5589" s="25"/>
      <c r="F5589" s="23"/>
      <c r="G5589" s="26"/>
    </row>
    <row r="5590" spans="3:7" x14ac:dyDescent="0.25">
      <c r="C5590" s="24"/>
      <c r="D5590" s="24"/>
      <c r="E5590" s="25"/>
      <c r="F5590" s="23"/>
      <c r="G5590" s="26"/>
    </row>
    <row r="5591" spans="3:7" x14ac:dyDescent="0.25">
      <c r="C5591" s="24"/>
      <c r="D5591" s="24"/>
      <c r="E5591" s="25"/>
      <c r="F5591" s="23"/>
      <c r="G5591" s="26"/>
    </row>
    <row r="5592" spans="3:7" x14ac:dyDescent="0.25">
      <c r="C5592" s="24"/>
      <c r="D5592" s="24"/>
      <c r="E5592" s="25"/>
      <c r="F5592" s="23"/>
      <c r="G5592" s="26"/>
    </row>
    <row r="5593" spans="3:7" x14ac:dyDescent="0.25">
      <c r="C5593" s="24"/>
      <c r="D5593" s="24"/>
      <c r="E5593" s="25"/>
      <c r="F5593" s="23"/>
      <c r="G5593" s="26"/>
    </row>
    <row r="5594" spans="3:7" x14ac:dyDescent="0.25">
      <c r="C5594" s="24"/>
      <c r="D5594" s="24"/>
      <c r="E5594" s="25"/>
      <c r="F5594" s="23"/>
      <c r="G5594" s="26"/>
    </row>
    <row r="5595" spans="3:7" x14ac:dyDescent="0.25">
      <c r="C5595" s="24"/>
      <c r="D5595" s="24"/>
      <c r="E5595" s="25"/>
      <c r="F5595" s="23"/>
      <c r="G5595" s="26"/>
    </row>
    <row r="5596" spans="3:7" x14ac:dyDescent="0.25">
      <c r="C5596" s="24"/>
      <c r="D5596" s="24"/>
      <c r="E5596" s="25"/>
      <c r="F5596" s="23"/>
      <c r="G5596" s="26"/>
    </row>
    <row r="5597" spans="3:7" x14ac:dyDescent="0.25">
      <c r="C5597" s="24"/>
      <c r="D5597" s="24"/>
      <c r="E5597" s="25"/>
      <c r="F5597" s="23"/>
      <c r="G5597" s="26"/>
    </row>
    <row r="5598" spans="3:7" x14ac:dyDescent="0.25">
      <c r="C5598" s="24"/>
      <c r="D5598" s="24"/>
      <c r="E5598" s="25"/>
      <c r="F5598" s="23"/>
      <c r="G5598" s="26"/>
    </row>
    <row r="5599" spans="3:7" x14ac:dyDescent="0.25">
      <c r="C5599" s="24"/>
      <c r="D5599" s="24"/>
      <c r="E5599" s="25"/>
      <c r="F5599" s="23"/>
      <c r="G5599" s="26"/>
    </row>
    <row r="5600" spans="3:7" x14ac:dyDescent="0.25">
      <c r="C5600" s="24"/>
      <c r="D5600" s="24"/>
      <c r="E5600" s="25"/>
      <c r="F5600" s="23"/>
      <c r="G5600" s="26"/>
    </row>
    <row r="5601" spans="3:7" x14ac:dyDescent="0.25">
      <c r="C5601" s="24"/>
      <c r="D5601" s="24"/>
      <c r="E5601" s="25"/>
      <c r="F5601" s="23"/>
      <c r="G5601" s="26"/>
    </row>
    <row r="5602" spans="3:7" x14ac:dyDescent="0.25">
      <c r="C5602" s="24"/>
      <c r="D5602" s="24"/>
      <c r="E5602" s="25"/>
      <c r="F5602" s="23"/>
      <c r="G5602" s="26"/>
    </row>
    <row r="5603" spans="3:7" x14ac:dyDescent="0.25">
      <c r="C5603" s="24"/>
      <c r="D5603" s="24"/>
      <c r="E5603" s="25"/>
      <c r="F5603" s="23"/>
      <c r="G5603" s="26"/>
    </row>
    <row r="5604" spans="3:7" x14ac:dyDescent="0.25">
      <c r="C5604" s="24"/>
      <c r="D5604" s="24"/>
      <c r="E5604" s="25"/>
      <c r="F5604" s="23"/>
      <c r="G5604" s="26"/>
    </row>
    <row r="5605" spans="3:7" x14ac:dyDescent="0.25">
      <c r="C5605" s="24"/>
      <c r="D5605" s="24"/>
      <c r="E5605" s="25"/>
      <c r="F5605" s="23"/>
      <c r="G5605" s="26"/>
    </row>
    <row r="5606" spans="3:7" x14ac:dyDescent="0.25">
      <c r="C5606" s="24"/>
      <c r="D5606" s="24"/>
      <c r="E5606" s="25"/>
      <c r="F5606" s="23"/>
      <c r="G5606" s="26"/>
    </row>
    <row r="5607" spans="3:7" x14ac:dyDescent="0.25">
      <c r="C5607" s="24"/>
      <c r="D5607" s="24"/>
      <c r="E5607" s="25"/>
      <c r="F5607" s="23"/>
      <c r="G5607" s="26"/>
    </row>
    <row r="5608" spans="3:7" x14ac:dyDescent="0.25">
      <c r="C5608" s="24"/>
      <c r="D5608" s="24"/>
      <c r="E5608" s="25"/>
      <c r="F5608" s="23"/>
      <c r="G5608" s="26"/>
    </row>
    <row r="5609" spans="3:7" x14ac:dyDescent="0.25">
      <c r="C5609" s="24"/>
      <c r="D5609" s="24"/>
      <c r="E5609" s="25"/>
      <c r="F5609" s="23"/>
      <c r="G5609" s="26"/>
    </row>
    <row r="5610" spans="3:7" x14ac:dyDescent="0.25">
      <c r="C5610" s="24"/>
      <c r="D5610" s="24"/>
      <c r="E5610" s="25"/>
      <c r="F5610" s="23"/>
      <c r="G5610" s="26"/>
    </row>
    <row r="5611" spans="3:7" x14ac:dyDescent="0.25">
      <c r="C5611" s="24"/>
      <c r="D5611" s="24"/>
      <c r="E5611" s="25"/>
      <c r="F5611" s="23"/>
      <c r="G5611" s="26"/>
    </row>
    <row r="5612" spans="3:7" x14ac:dyDescent="0.25">
      <c r="C5612" s="24"/>
      <c r="D5612" s="24"/>
      <c r="E5612" s="25"/>
      <c r="F5612" s="23"/>
      <c r="G5612" s="26"/>
    </row>
    <row r="5613" spans="3:7" x14ac:dyDescent="0.25">
      <c r="C5613" s="24"/>
      <c r="D5613" s="24"/>
      <c r="E5613" s="25"/>
      <c r="F5613" s="23"/>
      <c r="G5613" s="26"/>
    </row>
    <row r="5614" spans="3:7" x14ac:dyDescent="0.25">
      <c r="C5614" s="24"/>
      <c r="D5614" s="24"/>
      <c r="E5614" s="25"/>
      <c r="F5614" s="23"/>
      <c r="G5614" s="26"/>
    </row>
    <row r="5615" spans="3:7" x14ac:dyDescent="0.25">
      <c r="C5615" s="24"/>
      <c r="D5615" s="24"/>
      <c r="E5615" s="25"/>
      <c r="F5615" s="23"/>
      <c r="G5615" s="26"/>
    </row>
    <row r="5616" spans="3:7" x14ac:dyDescent="0.25">
      <c r="C5616" s="24"/>
      <c r="D5616" s="24"/>
      <c r="E5616" s="25"/>
      <c r="F5616" s="23"/>
      <c r="G5616" s="26"/>
    </row>
    <row r="5617" spans="3:7" x14ac:dyDescent="0.25">
      <c r="C5617" s="24"/>
      <c r="D5617" s="24"/>
      <c r="E5617" s="25"/>
      <c r="F5617" s="23"/>
      <c r="G5617" s="26"/>
    </row>
    <row r="5618" spans="3:7" x14ac:dyDescent="0.25">
      <c r="C5618" s="24"/>
      <c r="D5618" s="24"/>
      <c r="E5618" s="25"/>
      <c r="F5618" s="23"/>
      <c r="G5618" s="26"/>
    </row>
    <row r="5619" spans="3:7" x14ac:dyDescent="0.25">
      <c r="C5619" s="24"/>
      <c r="D5619" s="24"/>
      <c r="E5619" s="25"/>
      <c r="F5619" s="23"/>
      <c r="G5619" s="26"/>
    </row>
    <row r="5620" spans="3:7" x14ac:dyDescent="0.25">
      <c r="C5620" s="24"/>
      <c r="D5620" s="24"/>
      <c r="E5620" s="25"/>
      <c r="F5620" s="23"/>
      <c r="G5620" s="26"/>
    </row>
    <row r="5621" spans="3:7" x14ac:dyDescent="0.25">
      <c r="C5621" s="24"/>
      <c r="D5621" s="24"/>
      <c r="E5621" s="25"/>
      <c r="F5621" s="23"/>
      <c r="G5621" s="26"/>
    </row>
    <row r="5622" spans="3:7" x14ac:dyDescent="0.25">
      <c r="C5622" s="24"/>
      <c r="D5622" s="24"/>
      <c r="E5622" s="25"/>
      <c r="F5622" s="23"/>
      <c r="G5622" s="26"/>
    </row>
    <row r="5623" spans="3:7" x14ac:dyDescent="0.25">
      <c r="C5623" s="24"/>
      <c r="D5623" s="24"/>
      <c r="E5623" s="25"/>
      <c r="F5623" s="23"/>
      <c r="G5623" s="26"/>
    </row>
    <row r="5624" spans="3:7" x14ac:dyDescent="0.25">
      <c r="C5624" s="24"/>
      <c r="D5624" s="24"/>
      <c r="E5624" s="25"/>
      <c r="F5624" s="23"/>
      <c r="G5624" s="26"/>
    </row>
    <row r="5625" spans="3:7" x14ac:dyDescent="0.25">
      <c r="C5625" s="24"/>
      <c r="D5625" s="24"/>
      <c r="E5625" s="25"/>
      <c r="F5625" s="23"/>
      <c r="G5625" s="26"/>
    </row>
    <row r="5626" spans="3:7" x14ac:dyDescent="0.25">
      <c r="C5626" s="24"/>
      <c r="D5626" s="24"/>
      <c r="E5626" s="25"/>
      <c r="F5626" s="23"/>
      <c r="G5626" s="26"/>
    </row>
    <row r="5627" spans="3:7" x14ac:dyDescent="0.25">
      <c r="C5627" s="24"/>
      <c r="D5627" s="24"/>
      <c r="E5627" s="25"/>
      <c r="F5627" s="23"/>
      <c r="G5627" s="26"/>
    </row>
    <row r="5628" spans="3:7" x14ac:dyDescent="0.25">
      <c r="C5628" s="24"/>
      <c r="D5628" s="24"/>
      <c r="E5628" s="25"/>
      <c r="F5628" s="23"/>
      <c r="G5628" s="26"/>
    </row>
    <row r="5629" spans="3:7" x14ac:dyDescent="0.25">
      <c r="C5629" s="24"/>
      <c r="D5629" s="24"/>
      <c r="E5629" s="25"/>
      <c r="F5629" s="23"/>
      <c r="G5629" s="26"/>
    </row>
    <row r="5630" spans="3:7" x14ac:dyDescent="0.25">
      <c r="C5630" s="24"/>
      <c r="D5630" s="24"/>
      <c r="E5630" s="25"/>
      <c r="F5630" s="23"/>
      <c r="G5630" s="26"/>
    </row>
    <row r="5631" spans="3:7" x14ac:dyDescent="0.25">
      <c r="C5631" s="24"/>
      <c r="D5631" s="24"/>
      <c r="E5631" s="25"/>
      <c r="F5631" s="23"/>
      <c r="G5631" s="26"/>
    </row>
    <row r="5632" spans="3:7" x14ac:dyDescent="0.25">
      <c r="C5632" s="24"/>
      <c r="D5632" s="24"/>
      <c r="E5632" s="25"/>
      <c r="F5632" s="23"/>
      <c r="G5632" s="26"/>
    </row>
    <row r="5633" spans="3:7" x14ac:dyDescent="0.25">
      <c r="C5633" s="24"/>
      <c r="D5633" s="24"/>
      <c r="E5633" s="25"/>
      <c r="F5633" s="23"/>
      <c r="G5633" s="26"/>
    </row>
    <row r="5634" spans="3:7" x14ac:dyDescent="0.25">
      <c r="C5634" s="24"/>
      <c r="D5634" s="24"/>
      <c r="E5634" s="25"/>
      <c r="F5634" s="23"/>
      <c r="G5634" s="26"/>
    </row>
    <row r="5635" spans="3:7" x14ac:dyDescent="0.25">
      <c r="C5635" s="24"/>
      <c r="D5635" s="24"/>
      <c r="E5635" s="25"/>
      <c r="F5635" s="23"/>
      <c r="G5635" s="26"/>
    </row>
    <row r="5636" spans="3:7" x14ac:dyDescent="0.25">
      <c r="C5636" s="24"/>
      <c r="D5636" s="24"/>
      <c r="E5636" s="25"/>
      <c r="F5636" s="23"/>
      <c r="G5636" s="26"/>
    </row>
    <row r="5637" spans="3:7" x14ac:dyDescent="0.25">
      <c r="C5637" s="24"/>
      <c r="D5637" s="24"/>
      <c r="E5637" s="25"/>
      <c r="F5637" s="23"/>
      <c r="G5637" s="26"/>
    </row>
    <row r="5638" spans="3:7" x14ac:dyDescent="0.25">
      <c r="C5638" s="24"/>
      <c r="D5638" s="24"/>
      <c r="E5638" s="25"/>
      <c r="F5638" s="23"/>
      <c r="G5638" s="26"/>
    </row>
    <row r="5639" spans="3:7" x14ac:dyDescent="0.25">
      <c r="C5639" s="24"/>
      <c r="D5639" s="24"/>
      <c r="E5639" s="25"/>
      <c r="F5639" s="23"/>
      <c r="G5639" s="26"/>
    </row>
    <row r="5640" spans="3:7" x14ac:dyDescent="0.25">
      <c r="C5640" s="24"/>
      <c r="D5640" s="24"/>
      <c r="E5640" s="25"/>
      <c r="F5640" s="23"/>
      <c r="G5640" s="26"/>
    </row>
    <row r="5641" spans="3:7" x14ac:dyDescent="0.25">
      <c r="C5641" s="24"/>
      <c r="D5641" s="24"/>
      <c r="E5641" s="25"/>
      <c r="F5641" s="23"/>
      <c r="G5641" s="26"/>
    </row>
    <row r="5642" spans="3:7" x14ac:dyDescent="0.25">
      <c r="C5642" s="24"/>
      <c r="D5642" s="24"/>
      <c r="E5642" s="25"/>
      <c r="F5642" s="23"/>
      <c r="G5642" s="26"/>
    </row>
    <row r="5643" spans="3:7" x14ac:dyDescent="0.25">
      <c r="C5643" s="24"/>
      <c r="D5643" s="24"/>
      <c r="E5643" s="25"/>
      <c r="F5643" s="23"/>
      <c r="G5643" s="26"/>
    </row>
    <row r="5644" spans="3:7" x14ac:dyDescent="0.25">
      <c r="C5644" s="24"/>
      <c r="D5644" s="24"/>
      <c r="E5644" s="25"/>
      <c r="F5644" s="23"/>
      <c r="G5644" s="26"/>
    </row>
    <row r="5645" spans="3:7" x14ac:dyDescent="0.25">
      <c r="C5645" s="24"/>
      <c r="D5645" s="24"/>
      <c r="E5645" s="25"/>
      <c r="F5645" s="23"/>
      <c r="G5645" s="26"/>
    </row>
    <row r="5646" spans="3:7" x14ac:dyDescent="0.25">
      <c r="C5646" s="24"/>
      <c r="D5646" s="24"/>
      <c r="E5646" s="25"/>
      <c r="F5646" s="23"/>
      <c r="G5646" s="26"/>
    </row>
    <row r="5647" spans="3:7" x14ac:dyDescent="0.25">
      <c r="C5647" s="24"/>
      <c r="D5647" s="24"/>
      <c r="E5647" s="25"/>
      <c r="F5647" s="23"/>
      <c r="G5647" s="26"/>
    </row>
    <row r="5648" spans="3:7" x14ac:dyDescent="0.25">
      <c r="C5648" s="24"/>
      <c r="D5648" s="24"/>
      <c r="E5648" s="25"/>
      <c r="F5648" s="23"/>
      <c r="G5648" s="26"/>
    </row>
    <row r="5649" spans="3:7" x14ac:dyDescent="0.25">
      <c r="C5649" s="24"/>
      <c r="D5649" s="24"/>
      <c r="E5649" s="25"/>
      <c r="F5649" s="23"/>
      <c r="G5649" s="26"/>
    </row>
    <row r="5650" spans="3:7" x14ac:dyDescent="0.25">
      <c r="C5650" s="24"/>
      <c r="D5650" s="24"/>
      <c r="E5650" s="25"/>
      <c r="F5650" s="23"/>
      <c r="G5650" s="26"/>
    </row>
    <row r="5651" spans="3:7" x14ac:dyDescent="0.25">
      <c r="C5651" s="24"/>
      <c r="D5651" s="24"/>
      <c r="E5651" s="25"/>
      <c r="F5651" s="23"/>
      <c r="G5651" s="26"/>
    </row>
    <row r="5652" spans="3:7" x14ac:dyDescent="0.25">
      <c r="C5652" s="24"/>
      <c r="D5652" s="24"/>
      <c r="E5652" s="25"/>
      <c r="F5652" s="23"/>
      <c r="G5652" s="26"/>
    </row>
    <row r="5653" spans="3:7" x14ac:dyDescent="0.25">
      <c r="C5653" s="24"/>
      <c r="D5653" s="24"/>
      <c r="E5653" s="25"/>
      <c r="F5653" s="23"/>
      <c r="G5653" s="26"/>
    </row>
    <row r="5654" spans="3:7" x14ac:dyDescent="0.25">
      <c r="C5654" s="24"/>
      <c r="D5654" s="24"/>
      <c r="E5654" s="25"/>
      <c r="F5654" s="23"/>
      <c r="G5654" s="26"/>
    </row>
    <row r="5655" spans="3:7" x14ac:dyDescent="0.25">
      <c r="C5655" s="24"/>
      <c r="D5655" s="24"/>
      <c r="E5655" s="25"/>
      <c r="F5655" s="23"/>
      <c r="G5655" s="26"/>
    </row>
    <row r="5656" spans="3:7" x14ac:dyDescent="0.25">
      <c r="C5656" s="24"/>
      <c r="D5656" s="24"/>
      <c r="E5656" s="25"/>
      <c r="F5656" s="23"/>
      <c r="G5656" s="26"/>
    </row>
    <row r="5657" spans="3:7" x14ac:dyDescent="0.25">
      <c r="C5657" s="24"/>
      <c r="D5657" s="24"/>
      <c r="E5657" s="25"/>
      <c r="F5657" s="23"/>
      <c r="G5657" s="26"/>
    </row>
    <row r="5658" spans="3:7" x14ac:dyDescent="0.25">
      <c r="C5658" s="24"/>
      <c r="D5658" s="24"/>
      <c r="E5658" s="25"/>
      <c r="F5658" s="23"/>
      <c r="G5658" s="26"/>
    </row>
    <row r="5659" spans="3:7" x14ac:dyDescent="0.25">
      <c r="C5659" s="24"/>
      <c r="D5659" s="24"/>
      <c r="E5659" s="25"/>
      <c r="F5659" s="23"/>
      <c r="G5659" s="26"/>
    </row>
    <row r="5660" spans="3:7" x14ac:dyDescent="0.25">
      <c r="C5660" s="24"/>
      <c r="D5660" s="24"/>
      <c r="E5660" s="25"/>
      <c r="F5660" s="23"/>
      <c r="G5660" s="26"/>
    </row>
    <row r="5661" spans="3:7" x14ac:dyDescent="0.25">
      <c r="C5661" s="24"/>
      <c r="D5661" s="24"/>
      <c r="E5661" s="25"/>
      <c r="F5661" s="23"/>
      <c r="G5661" s="26"/>
    </row>
    <row r="5662" spans="3:7" x14ac:dyDescent="0.25">
      <c r="C5662" s="24"/>
      <c r="D5662" s="24"/>
      <c r="E5662" s="25"/>
      <c r="F5662" s="23"/>
      <c r="G5662" s="26"/>
    </row>
    <row r="5663" spans="3:7" x14ac:dyDescent="0.25">
      <c r="C5663" s="24"/>
      <c r="D5663" s="24"/>
      <c r="E5663" s="25"/>
      <c r="F5663" s="23"/>
      <c r="G5663" s="26"/>
    </row>
    <row r="5664" spans="3:7" x14ac:dyDescent="0.25">
      <c r="C5664" s="24"/>
      <c r="D5664" s="24"/>
      <c r="E5664" s="25"/>
      <c r="F5664" s="23"/>
      <c r="G5664" s="26"/>
    </row>
    <row r="5665" spans="3:7" x14ac:dyDescent="0.25">
      <c r="C5665" s="24"/>
      <c r="D5665" s="24"/>
      <c r="E5665" s="25"/>
      <c r="F5665" s="23"/>
      <c r="G5665" s="26"/>
    </row>
    <row r="5666" spans="3:7" x14ac:dyDescent="0.25">
      <c r="C5666" s="24"/>
      <c r="D5666" s="24"/>
      <c r="E5666" s="25"/>
      <c r="F5666" s="23"/>
      <c r="G5666" s="26"/>
    </row>
    <row r="5667" spans="3:7" x14ac:dyDescent="0.25">
      <c r="C5667" s="24"/>
      <c r="D5667" s="24"/>
      <c r="E5667" s="25"/>
      <c r="F5667" s="23"/>
      <c r="G5667" s="26"/>
    </row>
    <row r="5668" spans="3:7" x14ac:dyDescent="0.25">
      <c r="C5668" s="24"/>
      <c r="D5668" s="24"/>
      <c r="E5668" s="25"/>
      <c r="F5668" s="23"/>
      <c r="G5668" s="26"/>
    </row>
    <row r="5669" spans="3:7" x14ac:dyDescent="0.25">
      <c r="C5669" s="24"/>
      <c r="D5669" s="24"/>
      <c r="E5669" s="25"/>
      <c r="F5669" s="23"/>
      <c r="G5669" s="26"/>
    </row>
    <row r="5670" spans="3:7" x14ac:dyDescent="0.25">
      <c r="C5670" s="24"/>
      <c r="D5670" s="24"/>
      <c r="E5670" s="25"/>
      <c r="F5670" s="23"/>
      <c r="G5670" s="26"/>
    </row>
    <row r="5671" spans="3:7" x14ac:dyDescent="0.25">
      <c r="C5671" s="24"/>
      <c r="D5671" s="24"/>
      <c r="E5671" s="25"/>
      <c r="F5671" s="23"/>
      <c r="G5671" s="26"/>
    </row>
    <row r="5672" spans="3:7" x14ac:dyDescent="0.25">
      <c r="C5672" s="24"/>
      <c r="D5672" s="24"/>
      <c r="E5672" s="25"/>
      <c r="F5672" s="23"/>
      <c r="G5672" s="26"/>
    </row>
    <row r="5673" spans="3:7" x14ac:dyDescent="0.25">
      <c r="C5673" s="24"/>
      <c r="D5673" s="24"/>
      <c r="E5673" s="25"/>
      <c r="F5673" s="23"/>
      <c r="G5673" s="26"/>
    </row>
    <row r="5674" spans="3:7" x14ac:dyDescent="0.25">
      <c r="C5674" s="24"/>
      <c r="D5674" s="24"/>
      <c r="E5674" s="25"/>
      <c r="F5674" s="23"/>
      <c r="G5674" s="26"/>
    </row>
    <row r="5675" spans="3:7" x14ac:dyDescent="0.25">
      <c r="C5675" s="24"/>
      <c r="D5675" s="24"/>
      <c r="E5675" s="25"/>
      <c r="F5675" s="23"/>
      <c r="G5675" s="26"/>
    </row>
    <row r="5676" spans="3:7" x14ac:dyDescent="0.25">
      <c r="C5676" s="24"/>
      <c r="D5676" s="24"/>
      <c r="E5676" s="25"/>
      <c r="F5676" s="23"/>
      <c r="G5676" s="26"/>
    </row>
    <row r="5677" spans="3:7" x14ac:dyDescent="0.25">
      <c r="C5677" s="24"/>
      <c r="D5677" s="24"/>
      <c r="E5677" s="25"/>
      <c r="F5677" s="23"/>
      <c r="G5677" s="26"/>
    </row>
    <row r="5678" spans="3:7" x14ac:dyDescent="0.25">
      <c r="C5678" s="24"/>
      <c r="D5678" s="24"/>
      <c r="E5678" s="25"/>
      <c r="F5678" s="23"/>
      <c r="G5678" s="26"/>
    </row>
    <row r="5679" spans="3:7" x14ac:dyDescent="0.25">
      <c r="C5679" s="24"/>
      <c r="D5679" s="24"/>
      <c r="E5679" s="25"/>
      <c r="F5679" s="23"/>
      <c r="G5679" s="26"/>
    </row>
    <row r="5680" spans="3:7" x14ac:dyDescent="0.25">
      <c r="C5680" s="24"/>
      <c r="D5680" s="24"/>
      <c r="E5680" s="25"/>
      <c r="F5680" s="23"/>
      <c r="G5680" s="26"/>
    </row>
    <row r="5681" spans="3:7" x14ac:dyDescent="0.25">
      <c r="C5681" s="24"/>
      <c r="D5681" s="24"/>
      <c r="E5681" s="25"/>
      <c r="F5681" s="23"/>
      <c r="G5681" s="26"/>
    </row>
    <row r="5682" spans="3:7" x14ac:dyDescent="0.25">
      <c r="C5682" s="24"/>
      <c r="D5682" s="24"/>
      <c r="E5682" s="25"/>
      <c r="F5682" s="23"/>
      <c r="G5682" s="26"/>
    </row>
    <row r="5683" spans="3:7" x14ac:dyDescent="0.25">
      <c r="C5683" s="24"/>
      <c r="D5683" s="24"/>
      <c r="E5683" s="25"/>
      <c r="F5683" s="23"/>
      <c r="G5683" s="26"/>
    </row>
    <row r="5684" spans="3:7" x14ac:dyDescent="0.25">
      <c r="C5684" s="24"/>
      <c r="D5684" s="24"/>
      <c r="E5684" s="25"/>
      <c r="F5684" s="23"/>
      <c r="G5684" s="26"/>
    </row>
    <row r="5685" spans="3:7" x14ac:dyDescent="0.25">
      <c r="C5685" s="24"/>
      <c r="D5685" s="24"/>
      <c r="E5685" s="25"/>
      <c r="F5685" s="23"/>
      <c r="G5685" s="26"/>
    </row>
    <row r="5686" spans="3:7" x14ac:dyDescent="0.25">
      <c r="C5686" s="24"/>
      <c r="D5686" s="24"/>
      <c r="E5686" s="25"/>
      <c r="F5686" s="23"/>
      <c r="G5686" s="26"/>
    </row>
    <row r="5687" spans="3:7" x14ac:dyDescent="0.25">
      <c r="C5687" s="24"/>
      <c r="D5687" s="24"/>
      <c r="E5687" s="25"/>
      <c r="F5687" s="23"/>
      <c r="G5687" s="26"/>
    </row>
    <row r="5688" spans="3:7" x14ac:dyDescent="0.25">
      <c r="C5688" s="24"/>
      <c r="D5688" s="24"/>
      <c r="E5688" s="25"/>
      <c r="F5688" s="23"/>
      <c r="G5688" s="26"/>
    </row>
    <row r="5689" spans="3:7" x14ac:dyDescent="0.25">
      <c r="C5689" s="24"/>
      <c r="D5689" s="24"/>
      <c r="E5689" s="25"/>
      <c r="F5689" s="23"/>
      <c r="G5689" s="26"/>
    </row>
    <row r="5690" spans="3:7" x14ac:dyDescent="0.25">
      <c r="C5690" s="24"/>
      <c r="D5690" s="24"/>
      <c r="E5690" s="25"/>
      <c r="F5690" s="23"/>
      <c r="G5690" s="26"/>
    </row>
    <row r="5691" spans="3:7" x14ac:dyDescent="0.25">
      <c r="C5691" s="24"/>
      <c r="D5691" s="24"/>
      <c r="E5691" s="25"/>
      <c r="F5691" s="23"/>
      <c r="G5691" s="26"/>
    </row>
    <row r="5692" spans="3:7" x14ac:dyDescent="0.25">
      <c r="C5692" s="24"/>
      <c r="D5692" s="24"/>
      <c r="E5692" s="25"/>
      <c r="F5692" s="23"/>
      <c r="G5692" s="26"/>
    </row>
    <row r="5693" spans="3:7" x14ac:dyDescent="0.25">
      <c r="C5693" s="24"/>
      <c r="D5693" s="24"/>
      <c r="E5693" s="25"/>
      <c r="F5693" s="23"/>
      <c r="G5693" s="26"/>
    </row>
    <row r="5694" spans="3:7" x14ac:dyDescent="0.25">
      <c r="C5694" s="24"/>
      <c r="D5694" s="24"/>
      <c r="E5694" s="25"/>
      <c r="F5694" s="23"/>
      <c r="G5694" s="26"/>
    </row>
    <row r="5695" spans="3:7" x14ac:dyDescent="0.25">
      <c r="C5695" s="24"/>
      <c r="D5695" s="24"/>
      <c r="E5695" s="25"/>
      <c r="F5695" s="23"/>
      <c r="G5695" s="26"/>
    </row>
    <row r="5696" spans="3:7" x14ac:dyDescent="0.25">
      <c r="C5696" s="24"/>
      <c r="D5696" s="24"/>
      <c r="E5696" s="25"/>
      <c r="F5696" s="23"/>
      <c r="G5696" s="26"/>
    </row>
    <row r="5697" spans="3:7" x14ac:dyDescent="0.25">
      <c r="C5697" s="24"/>
      <c r="D5697" s="24"/>
      <c r="E5697" s="25"/>
      <c r="F5697" s="23"/>
      <c r="G5697" s="26"/>
    </row>
    <row r="5698" spans="3:7" x14ac:dyDescent="0.25">
      <c r="C5698" s="24"/>
      <c r="D5698" s="24"/>
      <c r="E5698" s="25"/>
      <c r="F5698" s="23"/>
      <c r="G5698" s="26"/>
    </row>
    <row r="5699" spans="3:7" x14ac:dyDescent="0.25">
      <c r="C5699" s="24"/>
      <c r="D5699" s="24"/>
      <c r="E5699" s="25"/>
      <c r="F5699" s="23"/>
      <c r="G5699" s="26"/>
    </row>
    <row r="5700" spans="3:7" x14ac:dyDescent="0.25">
      <c r="C5700" s="24"/>
      <c r="D5700" s="24"/>
      <c r="E5700" s="25"/>
      <c r="F5700" s="23"/>
      <c r="G5700" s="26"/>
    </row>
    <row r="5701" spans="3:7" x14ac:dyDescent="0.25">
      <c r="C5701" s="24"/>
      <c r="D5701" s="24"/>
      <c r="E5701" s="25"/>
      <c r="F5701" s="23"/>
      <c r="G5701" s="26"/>
    </row>
    <row r="5702" spans="3:7" x14ac:dyDescent="0.25">
      <c r="C5702" s="24"/>
      <c r="D5702" s="24"/>
      <c r="E5702" s="25"/>
      <c r="F5702" s="23"/>
      <c r="G5702" s="26"/>
    </row>
    <row r="5703" spans="3:7" x14ac:dyDescent="0.25">
      <c r="C5703" s="24"/>
      <c r="D5703" s="24"/>
      <c r="E5703" s="25"/>
      <c r="F5703" s="23"/>
      <c r="G5703" s="26"/>
    </row>
    <row r="5704" spans="3:7" x14ac:dyDescent="0.25">
      <c r="C5704" s="24"/>
      <c r="D5704" s="24"/>
      <c r="E5704" s="25"/>
      <c r="F5704" s="23"/>
      <c r="G5704" s="26"/>
    </row>
    <row r="5705" spans="3:7" x14ac:dyDescent="0.25">
      <c r="C5705" s="24"/>
      <c r="D5705" s="24"/>
      <c r="E5705" s="25"/>
      <c r="F5705" s="23"/>
      <c r="G5705" s="26"/>
    </row>
    <row r="5706" spans="3:7" x14ac:dyDescent="0.25">
      <c r="C5706" s="24"/>
      <c r="D5706" s="24"/>
      <c r="E5706" s="25"/>
      <c r="F5706" s="23"/>
      <c r="G5706" s="26"/>
    </row>
    <row r="5707" spans="3:7" x14ac:dyDescent="0.25">
      <c r="C5707" s="24"/>
      <c r="D5707" s="24"/>
      <c r="E5707" s="25"/>
      <c r="F5707" s="23"/>
      <c r="G5707" s="26"/>
    </row>
    <row r="5708" spans="3:7" x14ac:dyDescent="0.25">
      <c r="C5708" s="24"/>
      <c r="D5708" s="24"/>
      <c r="E5708" s="25"/>
      <c r="F5708" s="23"/>
      <c r="G5708" s="26"/>
    </row>
    <row r="5709" spans="3:7" x14ac:dyDescent="0.25">
      <c r="C5709" s="24"/>
      <c r="D5709" s="24"/>
      <c r="E5709" s="25"/>
      <c r="F5709" s="23"/>
      <c r="G5709" s="26"/>
    </row>
    <row r="5710" spans="3:7" x14ac:dyDescent="0.25">
      <c r="C5710" s="24"/>
      <c r="D5710" s="24"/>
      <c r="E5710" s="25"/>
      <c r="F5710" s="23"/>
      <c r="G5710" s="26"/>
    </row>
    <row r="5711" spans="3:7" x14ac:dyDescent="0.25">
      <c r="C5711" s="24"/>
      <c r="D5711" s="24"/>
      <c r="E5711" s="25"/>
      <c r="F5711" s="23"/>
      <c r="G5711" s="26"/>
    </row>
    <row r="5712" spans="3:7" x14ac:dyDescent="0.25">
      <c r="C5712" s="24"/>
      <c r="D5712" s="24"/>
      <c r="E5712" s="25"/>
      <c r="F5712" s="23"/>
      <c r="G5712" s="26"/>
    </row>
    <row r="5713" spans="3:7" x14ac:dyDescent="0.25">
      <c r="C5713" s="24"/>
      <c r="D5713" s="24"/>
      <c r="E5713" s="25"/>
      <c r="F5713" s="23"/>
      <c r="G5713" s="26"/>
    </row>
    <row r="5714" spans="3:7" x14ac:dyDescent="0.25">
      <c r="C5714" s="24"/>
      <c r="D5714" s="24"/>
      <c r="E5714" s="25"/>
      <c r="F5714" s="23"/>
      <c r="G5714" s="26"/>
    </row>
    <row r="5715" spans="3:7" x14ac:dyDescent="0.25">
      <c r="C5715" s="24"/>
      <c r="D5715" s="24"/>
      <c r="E5715" s="25"/>
      <c r="F5715" s="23"/>
      <c r="G5715" s="26"/>
    </row>
    <row r="5716" spans="3:7" x14ac:dyDescent="0.25">
      <c r="C5716" s="24"/>
      <c r="D5716" s="24"/>
      <c r="E5716" s="25"/>
      <c r="F5716" s="23"/>
      <c r="G5716" s="26"/>
    </row>
    <row r="5717" spans="3:7" x14ac:dyDescent="0.25">
      <c r="C5717" s="24"/>
      <c r="D5717" s="24"/>
      <c r="E5717" s="25"/>
      <c r="F5717" s="23"/>
      <c r="G5717" s="26"/>
    </row>
    <row r="5718" spans="3:7" x14ac:dyDescent="0.25">
      <c r="C5718" s="24"/>
      <c r="D5718" s="24"/>
      <c r="E5718" s="25"/>
      <c r="F5718" s="23"/>
      <c r="G5718" s="26"/>
    </row>
    <row r="5719" spans="3:7" x14ac:dyDescent="0.25">
      <c r="C5719" s="24"/>
      <c r="D5719" s="24"/>
      <c r="E5719" s="25"/>
      <c r="F5719" s="23"/>
      <c r="G5719" s="26"/>
    </row>
    <row r="5720" spans="3:7" x14ac:dyDescent="0.25">
      <c r="C5720" s="24"/>
      <c r="D5720" s="24"/>
      <c r="E5720" s="25"/>
      <c r="F5720" s="23"/>
      <c r="G5720" s="26"/>
    </row>
    <row r="5721" spans="3:7" x14ac:dyDescent="0.25">
      <c r="C5721" s="24"/>
      <c r="D5721" s="24"/>
      <c r="E5721" s="25"/>
      <c r="F5721" s="23"/>
      <c r="G5721" s="26"/>
    </row>
    <row r="5722" spans="3:7" x14ac:dyDescent="0.25">
      <c r="C5722" s="24"/>
      <c r="D5722" s="24"/>
      <c r="E5722" s="25"/>
      <c r="F5722" s="23"/>
      <c r="G5722" s="26"/>
    </row>
    <row r="5723" spans="3:7" x14ac:dyDescent="0.25">
      <c r="C5723" s="24"/>
      <c r="D5723" s="24"/>
      <c r="E5723" s="25"/>
      <c r="F5723" s="23"/>
      <c r="G5723" s="26"/>
    </row>
    <row r="5724" spans="3:7" x14ac:dyDescent="0.25">
      <c r="C5724" s="24"/>
      <c r="D5724" s="24"/>
      <c r="E5724" s="25"/>
      <c r="F5724" s="23"/>
      <c r="G5724" s="26"/>
    </row>
    <row r="5725" spans="3:7" x14ac:dyDescent="0.25">
      <c r="C5725" s="24"/>
      <c r="D5725" s="24"/>
      <c r="E5725" s="25"/>
      <c r="F5725" s="23"/>
      <c r="G5725" s="26"/>
    </row>
    <row r="5726" spans="3:7" x14ac:dyDescent="0.25">
      <c r="C5726" s="24"/>
      <c r="D5726" s="24"/>
      <c r="E5726" s="25"/>
      <c r="F5726" s="23"/>
      <c r="G5726" s="26"/>
    </row>
    <row r="5727" spans="3:7" x14ac:dyDescent="0.25">
      <c r="C5727" s="24"/>
      <c r="D5727" s="24"/>
      <c r="E5727" s="25"/>
      <c r="F5727" s="23"/>
      <c r="G5727" s="26"/>
    </row>
    <row r="5728" spans="3:7" x14ac:dyDescent="0.25">
      <c r="C5728" s="24"/>
      <c r="D5728" s="24"/>
      <c r="E5728" s="25"/>
      <c r="F5728" s="23"/>
      <c r="G5728" s="26"/>
    </row>
    <row r="5729" spans="3:7" x14ac:dyDescent="0.25">
      <c r="C5729" s="24"/>
      <c r="D5729" s="24"/>
      <c r="E5729" s="25"/>
      <c r="F5729" s="23"/>
      <c r="G5729" s="26"/>
    </row>
    <row r="5730" spans="3:7" x14ac:dyDescent="0.25">
      <c r="C5730" s="24"/>
      <c r="D5730" s="24"/>
      <c r="E5730" s="25"/>
      <c r="F5730" s="23"/>
      <c r="G5730" s="26"/>
    </row>
    <row r="5731" spans="3:7" x14ac:dyDescent="0.25">
      <c r="C5731" s="24"/>
      <c r="D5731" s="24"/>
      <c r="E5731" s="25"/>
      <c r="F5731" s="23"/>
      <c r="G5731" s="26"/>
    </row>
    <row r="5732" spans="3:7" x14ac:dyDescent="0.25">
      <c r="C5732" s="24"/>
      <c r="D5732" s="24"/>
      <c r="E5732" s="25"/>
      <c r="F5732" s="23"/>
      <c r="G5732" s="26"/>
    </row>
    <row r="5733" spans="3:7" x14ac:dyDescent="0.25">
      <c r="C5733" s="24"/>
      <c r="D5733" s="24"/>
      <c r="E5733" s="25"/>
      <c r="F5733" s="23"/>
      <c r="G5733" s="26"/>
    </row>
    <row r="5734" spans="3:7" x14ac:dyDescent="0.25">
      <c r="C5734" s="24"/>
      <c r="D5734" s="24"/>
      <c r="E5734" s="25"/>
      <c r="F5734" s="23"/>
      <c r="G5734" s="26"/>
    </row>
    <row r="5735" spans="3:7" x14ac:dyDescent="0.25">
      <c r="C5735" s="24"/>
      <c r="D5735" s="24"/>
      <c r="E5735" s="25"/>
      <c r="F5735" s="23"/>
      <c r="G5735" s="26"/>
    </row>
    <row r="5736" spans="3:7" x14ac:dyDescent="0.25">
      <c r="C5736" s="24"/>
      <c r="D5736" s="24"/>
      <c r="E5736" s="25"/>
      <c r="F5736" s="23"/>
      <c r="G5736" s="26"/>
    </row>
    <row r="5737" spans="3:7" x14ac:dyDescent="0.25">
      <c r="C5737" s="24"/>
      <c r="D5737" s="24"/>
      <c r="E5737" s="25"/>
      <c r="F5737" s="23"/>
      <c r="G5737" s="26"/>
    </row>
    <row r="5738" spans="3:7" x14ac:dyDescent="0.25">
      <c r="C5738" s="24"/>
      <c r="D5738" s="24"/>
      <c r="E5738" s="25"/>
      <c r="F5738" s="23"/>
      <c r="G5738" s="26"/>
    </row>
    <row r="5739" spans="3:7" x14ac:dyDescent="0.25">
      <c r="C5739" s="24"/>
      <c r="D5739" s="24"/>
      <c r="E5739" s="25"/>
      <c r="F5739" s="23"/>
      <c r="G5739" s="26"/>
    </row>
    <row r="5740" spans="3:7" x14ac:dyDescent="0.25">
      <c r="C5740" s="24"/>
      <c r="D5740" s="24"/>
      <c r="E5740" s="25"/>
      <c r="F5740" s="23"/>
      <c r="G5740" s="26"/>
    </row>
    <row r="5741" spans="3:7" x14ac:dyDescent="0.25">
      <c r="C5741" s="24"/>
      <c r="D5741" s="24"/>
      <c r="E5741" s="25"/>
      <c r="F5741" s="23"/>
      <c r="G5741" s="26"/>
    </row>
    <row r="5742" spans="3:7" x14ac:dyDescent="0.25">
      <c r="C5742" s="24"/>
      <c r="D5742" s="24"/>
      <c r="E5742" s="25"/>
      <c r="F5742" s="23"/>
      <c r="G5742" s="26"/>
    </row>
    <row r="5743" spans="3:7" x14ac:dyDescent="0.25">
      <c r="C5743" s="24"/>
      <c r="D5743" s="24"/>
      <c r="E5743" s="25"/>
      <c r="F5743" s="23"/>
      <c r="G5743" s="26"/>
    </row>
    <row r="5744" spans="3:7" x14ac:dyDescent="0.25">
      <c r="C5744" s="24"/>
      <c r="D5744" s="24"/>
      <c r="E5744" s="25"/>
      <c r="F5744" s="23"/>
      <c r="G5744" s="26"/>
    </row>
    <row r="5745" spans="3:7" x14ac:dyDescent="0.25">
      <c r="C5745" s="24"/>
      <c r="D5745" s="24"/>
      <c r="E5745" s="25"/>
      <c r="F5745" s="23"/>
      <c r="G5745" s="26"/>
    </row>
    <row r="5746" spans="3:7" x14ac:dyDescent="0.25">
      <c r="C5746" s="24"/>
      <c r="D5746" s="24"/>
      <c r="E5746" s="25"/>
      <c r="F5746" s="23"/>
      <c r="G5746" s="26"/>
    </row>
    <row r="5747" spans="3:7" x14ac:dyDescent="0.25">
      <c r="C5747" s="24"/>
      <c r="D5747" s="24"/>
      <c r="E5747" s="25"/>
      <c r="F5747" s="23"/>
      <c r="G5747" s="26"/>
    </row>
    <row r="5748" spans="3:7" x14ac:dyDescent="0.25">
      <c r="C5748" s="24"/>
      <c r="D5748" s="24"/>
      <c r="E5748" s="25"/>
      <c r="F5748" s="23"/>
      <c r="G5748" s="26"/>
    </row>
    <row r="5749" spans="3:7" x14ac:dyDescent="0.25">
      <c r="C5749" s="24"/>
      <c r="D5749" s="24"/>
      <c r="E5749" s="25"/>
      <c r="F5749" s="23"/>
      <c r="G5749" s="26"/>
    </row>
    <row r="5750" spans="3:7" x14ac:dyDescent="0.25">
      <c r="C5750" s="24"/>
      <c r="D5750" s="24"/>
      <c r="E5750" s="25"/>
      <c r="F5750" s="23"/>
      <c r="G5750" s="26"/>
    </row>
    <row r="5751" spans="3:7" x14ac:dyDescent="0.25">
      <c r="C5751" s="24"/>
      <c r="D5751" s="24"/>
      <c r="E5751" s="25"/>
      <c r="F5751" s="23"/>
      <c r="G5751" s="26"/>
    </row>
    <row r="5752" spans="3:7" x14ac:dyDescent="0.25">
      <c r="C5752" s="24"/>
      <c r="D5752" s="24"/>
      <c r="E5752" s="25"/>
      <c r="F5752" s="23"/>
      <c r="G5752" s="26"/>
    </row>
    <row r="5753" spans="3:7" x14ac:dyDescent="0.25">
      <c r="C5753" s="24"/>
      <c r="D5753" s="24"/>
      <c r="E5753" s="25"/>
      <c r="F5753" s="23"/>
      <c r="G5753" s="26"/>
    </row>
    <row r="5754" spans="3:7" x14ac:dyDescent="0.25">
      <c r="C5754" s="24"/>
      <c r="D5754" s="24"/>
      <c r="E5754" s="25"/>
      <c r="F5754" s="23"/>
      <c r="G5754" s="26"/>
    </row>
    <row r="5755" spans="3:7" x14ac:dyDescent="0.25">
      <c r="C5755" s="24"/>
      <c r="D5755" s="24"/>
      <c r="E5755" s="25"/>
      <c r="F5755" s="23"/>
      <c r="G5755" s="26"/>
    </row>
    <row r="5756" spans="3:7" x14ac:dyDescent="0.25">
      <c r="C5756" s="24"/>
      <c r="D5756" s="24"/>
      <c r="E5756" s="25"/>
      <c r="F5756" s="23"/>
      <c r="G5756" s="26"/>
    </row>
    <row r="5757" spans="3:7" x14ac:dyDescent="0.25">
      <c r="C5757" s="24"/>
      <c r="D5757" s="24"/>
      <c r="E5757" s="25"/>
      <c r="F5757" s="23"/>
      <c r="G5757" s="26"/>
    </row>
    <row r="5758" spans="3:7" x14ac:dyDescent="0.25">
      <c r="C5758" s="24"/>
      <c r="D5758" s="24"/>
      <c r="E5758" s="25"/>
      <c r="F5758" s="23"/>
      <c r="G5758" s="26"/>
    </row>
    <row r="5759" spans="3:7" x14ac:dyDescent="0.25">
      <c r="C5759" s="24"/>
      <c r="D5759" s="24"/>
      <c r="E5759" s="25"/>
      <c r="F5759" s="23"/>
      <c r="G5759" s="26"/>
    </row>
    <row r="5760" spans="3:7" x14ac:dyDescent="0.25">
      <c r="C5760" s="24"/>
      <c r="D5760" s="24"/>
      <c r="E5760" s="25"/>
      <c r="F5760" s="23"/>
      <c r="G5760" s="26"/>
    </row>
    <row r="5761" spans="3:7" x14ac:dyDescent="0.25">
      <c r="C5761" s="24"/>
      <c r="D5761" s="24"/>
      <c r="E5761" s="25"/>
      <c r="F5761" s="23"/>
      <c r="G5761" s="26"/>
    </row>
    <row r="5762" spans="3:7" x14ac:dyDescent="0.25">
      <c r="C5762" s="24"/>
      <c r="D5762" s="24"/>
      <c r="E5762" s="25"/>
      <c r="F5762" s="23"/>
      <c r="G5762" s="26"/>
    </row>
    <row r="5763" spans="3:7" x14ac:dyDescent="0.25">
      <c r="C5763" s="24"/>
      <c r="D5763" s="24"/>
      <c r="E5763" s="25"/>
      <c r="F5763" s="23"/>
      <c r="G5763" s="26"/>
    </row>
    <row r="5764" spans="3:7" x14ac:dyDescent="0.25">
      <c r="C5764" s="24"/>
      <c r="D5764" s="24"/>
      <c r="E5764" s="25"/>
      <c r="F5764" s="23"/>
      <c r="G5764" s="26"/>
    </row>
    <row r="5765" spans="3:7" x14ac:dyDescent="0.25">
      <c r="C5765" s="24"/>
      <c r="D5765" s="24"/>
      <c r="E5765" s="25"/>
      <c r="F5765" s="23"/>
      <c r="G5765" s="26"/>
    </row>
    <row r="5766" spans="3:7" x14ac:dyDescent="0.25">
      <c r="C5766" s="24"/>
      <c r="D5766" s="24"/>
      <c r="E5766" s="25"/>
      <c r="F5766" s="23"/>
      <c r="G5766" s="26"/>
    </row>
    <row r="5767" spans="3:7" x14ac:dyDescent="0.25">
      <c r="C5767" s="24"/>
      <c r="D5767" s="24"/>
      <c r="E5767" s="25"/>
      <c r="F5767" s="23"/>
      <c r="G5767" s="26"/>
    </row>
    <row r="5768" spans="3:7" x14ac:dyDescent="0.25">
      <c r="C5768" s="24"/>
      <c r="D5768" s="24"/>
      <c r="E5768" s="25"/>
      <c r="F5768" s="23"/>
      <c r="G5768" s="26"/>
    </row>
    <row r="5769" spans="3:7" x14ac:dyDescent="0.25">
      <c r="C5769" s="24"/>
      <c r="D5769" s="24"/>
      <c r="E5769" s="25"/>
      <c r="F5769" s="23"/>
      <c r="G5769" s="26"/>
    </row>
    <row r="5770" spans="3:7" x14ac:dyDescent="0.25">
      <c r="C5770" s="24"/>
      <c r="D5770" s="24"/>
      <c r="E5770" s="25"/>
      <c r="F5770" s="23"/>
      <c r="G5770" s="26"/>
    </row>
    <row r="5771" spans="3:7" x14ac:dyDescent="0.25">
      <c r="C5771" s="24"/>
      <c r="D5771" s="24"/>
      <c r="E5771" s="25"/>
      <c r="F5771" s="23"/>
      <c r="G5771" s="26"/>
    </row>
    <row r="5772" spans="3:7" x14ac:dyDescent="0.25">
      <c r="C5772" s="24"/>
      <c r="D5772" s="24"/>
      <c r="E5772" s="25"/>
      <c r="F5772" s="23"/>
      <c r="G5772" s="26"/>
    </row>
    <row r="5773" spans="3:7" x14ac:dyDescent="0.25">
      <c r="C5773" s="24"/>
      <c r="D5773" s="24"/>
      <c r="E5773" s="25"/>
      <c r="F5773" s="23"/>
      <c r="G5773" s="26"/>
    </row>
    <row r="5774" spans="3:7" x14ac:dyDescent="0.25">
      <c r="C5774" s="24"/>
      <c r="D5774" s="24"/>
      <c r="E5774" s="25"/>
      <c r="F5774" s="23"/>
      <c r="G5774" s="26"/>
    </row>
    <row r="5775" spans="3:7" x14ac:dyDescent="0.25">
      <c r="C5775" s="24"/>
      <c r="D5775" s="24"/>
      <c r="E5775" s="25"/>
      <c r="F5775" s="23"/>
      <c r="G5775" s="26"/>
    </row>
    <row r="5776" spans="3:7" x14ac:dyDescent="0.25">
      <c r="C5776" s="24"/>
      <c r="D5776" s="24"/>
      <c r="E5776" s="25"/>
      <c r="F5776" s="23"/>
      <c r="G5776" s="26"/>
    </row>
    <row r="5777" spans="3:7" x14ac:dyDescent="0.25">
      <c r="C5777" s="24"/>
      <c r="D5777" s="24"/>
      <c r="E5777" s="25"/>
      <c r="F5777" s="23"/>
      <c r="G5777" s="26"/>
    </row>
    <row r="5778" spans="3:7" x14ac:dyDescent="0.25">
      <c r="C5778" s="24"/>
      <c r="D5778" s="24"/>
      <c r="E5778" s="25"/>
      <c r="F5778" s="23"/>
      <c r="G5778" s="26"/>
    </row>
    <row r="5779" spans="3:7" x14ac:dyDescent="0.25">
      <c r="C5779" s="24"/>
      <c r="D5779" s="24"/>
      <c r="E5779" s="25"/>
      <c r="F5779" s="23"/>
      <c r="G5779" s="26"/>
    </row>
    <row r="5780" spans="3:7" x14ac:dyDescent="0.25">
      <c r="C5780" s="24"/>
      <c r="D5780" s="24"/>
      <c r="E5780" s="25"/>
      <c r="F5780" s="23"/>
      <c r="G5780" s="26"/>
    </row>
    <row r="5781" spans="3:7" x14ac:dyDescent="0.25">
      <c r="C5781" s="24"/>
      <c r="D5781" s="24"/>
      <c r="E5781" s="25"/>
      <c r="F5781" s="23"/>
      <c r="G5781" s="26"/>
    </row>
    <row r="5782" spans="3:7" x14ac:dyDescent="0.25">
      <c r="C5782" s="24"/>
      <c r="D5782" s="24"/>
      <c r="E5782" s="25"/>
      <c r="F5782" s="23"/>
      <c r="G5782" s="26"/>
    </row>
    <row r="5783" spans="3:7" x14ac:dyDescent="0.25">
      <c r="C5783" s="24"/>
      <c r="D5783" s="24"/>
      <c r="E5783" s="25"/>
      <c r="F5783" s="23"/>
      <c r="G5783" s="26"/>
    </row>
    <row r="5784" spans="3:7" x14ac:dyDescent="0.25">
      <c r="C5784" s="24"/>
      <c r="D5784" s="24"/>
      <c r="E5784" s="25"/>
      <c r="F5784" s="23"/>
      <c r="G5784" s="26"/>
    </row>
    <row r="5785" spans="3:7" x14ac:dyDescent="0.25">
      <c r="C5785" s="24"/>
      <c r="D5785" s="24"/>
      <c r="E5785" s="25"/>
      <c r="F5785" s="23"/>
      <c r="G5785" s="26"/>
    </row>
    <row r="5786" spans="3:7" x14ac:dyDescent="0.25">
      <c r="C5786" s="24"/>
      <c r="D5786" s="24"/>
      <c r="E5786" s="25"/>
      <c r="F5786" s="23"/>
      <c r="G5786" s="26"/>
    </row>
    <row r="5787" spans="3:7" x14ac:dyDescent="0.25">
      <c r="C5787" s="24"/>
      <c r="D5787" s="24"/>
      <c r="E5787" s="25"/>
      <c r="F5787" s="23"/>
      <c r="G5787" s="26"/>
    </row>
    <row r="5788" spans="3:7" x14ac:dyDescent="0.25">
      <c r="C5788" s="24"/>
      <c r="D5788" s="24"/>
      <c r="E5788" s="25"/>
      <c r="F5788" s="23"/>
      <c r="G5788" s="26"/>
    </row>
    <row r="5789" spans="3:7" x14ac:dyDescent="0.25">
      <c r="C5789" s="24"/>
      <c r="D5789" s="24"/>
      <c r="E5789" s="25"/>
      <c r="F5789" s="23"/>
      <c r="G5789" s="26"/>
    </row>
    <row r="5790" spans="3:7" x14ac:dyDescent="0.25">
      <c r="C5790" s="24"/>
      <c r="D5790" s="24"/>
      <c r="E5790" s="25"/>
      <c r="F5790" s="23"/>
      <c r="G5790" s="26"/>
    </row>
    <row r="5791" spans="3:7" x14ac:dyDescent="0.25">
      <c r="C5791" s="24"/>
      <c r="D5791" s="24"/>
      <c r="E5791" s="25"/>
      <c r="F5791" s="23"/>
      <c r="G5791" s="26"/>
    </row>
    <row r="5792" spans="3:7" x14ac:dyDescent="0.25">
      <c r="C5792" s="24"/>
      <c r="D5792" s="24"/>
      <c r="E5792" s="25"/>
      <c r="F5792" s="23"/>
      <c r="G5792" s="26"/>
    </row>
    <row r="5793" spans="3:7" x14ac:dyDescent="0.25">
      <c r="C5793" s="24"/>
      <c r="D5793" s="24"/>
      <c r="E5793" s="25"/>
      <c r="F5793" s="23"/>
      <c r="G5793" s="26"/>
    </row>
    <row r="5794" spans="3:7" x14ac:dyDescent="0.25">
      <c r="C5794" s="24"/>
      <c r="D5794" s="24"/>
      <c r="E5794" s="25"/>
      <c r="F5794" s="23"/>
      <c r="G5794" s="26"/>
    </row>
    <row r="5795" spans="3:7" x14ac:dyDescent="0.25">
      <c r="C5795" s="24"/>
      <c r="D5795" s="24"/>
      <c r="E5795" s="25"/>
      <c r="F5795" s="23"/>
      <c r="G5795" s="26"/>
    </row>
    <row r="5796" spans="3:7" x14ac:dyDescent="0.25">
      <c r="C5796" s="24"/>
      <c r="D5796" s="24"/>
      <c r="E5796" s="25"/>
      <c r="F5796" s="23"/>
      <c r="G5796" s="26"/>
    </row>
    <row r="5797" spans="3:7" x14ac:dyDescent="0.25">
      <c r="C5797" s="24"/>
      <c r="D5797" s="24"/>
      <c r="E5797" s="25"/>
      <c r="F5797" s="23"/>
      <c r="G5797" s="26"/>
    </row>
    <row r="5798" spans="3:7" x14ac:dyDescent="0.25">
      <c r="C5798" s="24"/>
      <c r="D5798" s="24"/>
      <c r="E5798" s="25"/>
      <c r="F5798" s="23"/>
      <c r="G5798" s="26"/>
    </row>
    <row r="5799" spans="3:7" x14ac:dyDescent="0.25">
      <c r="C5799" s="24"/>
      <c r="D5799" s="24"/>
      <c r="E5799" s="25"/>
      <c r="F5799" s="23"/>
      <c r="G5799" s="26"/>
    </row>
    <row r="5800" spans="3:7" x14ac:dyDescent="0.25">
      <c r="C5800" s="24"/>
      <c r="D5800" s="24"/>
      <c r="E5800" s="25"/>
      <c r="F5800" s="23"/>
      <c r="G5800" s="26"/>
    </row>
    <row r="5801" spans="3:7" x14ac:dyDescent="0.25">
      <c r="C5801" s="24"/>
      <c r="D5801" s="24"/>
      <c r="E5801" s="25"/>
      <c r="F5801" s="23"/>
      <c r="G5801" s="26"/>
    </row>
    <row r="5802" spans="3:7" x14ac:dyDescent="0.25">
      <c r="C5802" s="24"/>
      <c r="D5802" s="24"/>
      <c r="E5802" s="25"/>
      <c r="F5802" s="23"/>
      <c r="G5802" s="26"/>
    </row>
    <row r="5803" spans="3:7" x14ac:dyDescent="0.25">
      <c r="C5803" s="24"/>
      <c r="D5803" s="24"/>
      <c r="E5803" s="25"/>
      <c r="F5803" s="23"/>
      <c r="G5803" s="26"/>
    </row>
    <row r="5804" spans="3:7" x14ac:dyDescent="0.25">
      <c r="C5804" s="24"/>
      <c r="D5804" s="24"/>
      <c r="E5804" s="25"/>
      <c r="F5804" s="23"/>
      <c r="G5804" s="26"/>
    </row>
    <row r="5805" spans="3:7" x14ac:dyDescent="0.25">
      <c r="C5805" s="24"/>
      <c r="D5805" s="24"/>
      <c r="E5805" s="25"/>
      <c r="F5805" s="23"/>
      <c r="G5805" s="26"/>
    </row>
    <row r="5806" spans="3:7" x14ac:dyDescent="0.25">
      <c r="C5806" s="24"/>
      <c r="D5806" s="24"/>
      <c r="E5806" s="25"/>
      <c r="F5806" s="23"/>
      <c r="G5806" s="26"/>
    </row>
    <row r="5807" spans="3:7" x14ac:dyDescent="0.25">
      <c r="C5807" s="24"/>
      <c r="D5807" s="24"/>
      <c r="E5807" s="25"/>
      <c r="F5807" s="23"/>
      <c r="G5807" s="26"/>
    </row>
    <row r="5808" spans="3:7" x14ac:dyDescent="0.25">
      <c r="C5808" s="24"/>
      <c r="D5808" s="24"/>
      <c r="E5808" s="25"/>
      <c r="F5808" s="23"/>
      <c r="G5808" s="26"/>
    </row>
    <row r="5809" spans="3:7" x14ac:dyDescent="0.25">
      <c r="C5809" s="24"/>
      <c r="D5809" s="24"/>
      <c r="E5809" s="25"/>
      <c r="F5809" s="23"/>
      <c r="G5809" s="26"/>
    </row>
    <row r="5810" spans="3:7" x14ac:dyDescent="0.25">
      <c r="C5810" s="24"/>
      <c r="D5810" s="24"/>
      <c r="E5810" s="25"/>
      <c r="F5810" s="23"/>
      <c r="G5810" s="26"/>
    </row>
    <row r="5811" spans="3:7" x14ac:dyDescent="0.25">
      <c r="C5811" s="24"/>
      <c r="D5811" s="24"/>
      <c r="E5811" s="25"/>
      <c r="F5811" s="23"/>
      <c r="G5811" s="26"/>
    </row>
    <row r="5812" spans="3:7" x14ac:dyDescent="0.25">
      <c r="C5812" s="24"/>
      <c r="D5812" s="24"/>
      <c r="E5812" s="25"/>
      <c r="F5812" s="23"/>
      <c r="G5812" s="26"/>
    </row>
    <row r="5813" spans="3:7" x14ac:dyDescent="0.25">
      <c r="C5813" s="24"/>
      <c r="D5813" s="24"/>
      <c r="E5813" s="25"/>
      <c r="F5813" s="23"/>
      <c r="G5813" s="26"/>
    </row>
    <row r="5814" spans="3:7" x14ac:dyDescent="0.25">
      <c r="C5814" s="24"/>
      <c r="D5814" s="24"/>
      <c r="E5814" s="25"/>
      <c r="F5814" s="23"/>
      <c r="G5814" s="26"/>
    </row>
    <row r="5815" spans="3:7" x14ac:dyDescent="0.25">
      <c r="C5815" s="24"/>
      <c r="D5815" s="24"/>
      <c r="E5815" s="25"/>
      <c r="F5815" s="23"/>
      <c r="G5815" s="26"/>
    </row>
    <row r="5816" spans="3:7" x14ac:dyDescent="0.25">
      <c r="C5816" s="24"/>
      <c r="D5816" s="24"/>
      <c r="E5816" s="25"/>
      <c r="F5816" s="23"/>
      <c r="G5816" s="26"/>
    </row>
    <row r="5817" spans="3:7" x14ac:dyDescent="0.25">
      <c r="C5817" s="24"/>
      <c r="D5817" s="24"/>
      <c r="E5817" s="25"/>
      <c r="F5817" s="23"/>
      <c r="G5817" s="26"/>
    </row>
    <row r="5818" spans="3:7" x14ac:dyDescent="0.25">
      <c r="C5818" s="24"/>
      <c r="D5818" s="24"/>
      <c r="E5818" s="25"/>
      <c r="F5818" s="23"/>
      <c r="G5818" s="26"/>
    </row>
    <row r="5819" spans="3:7" x14ac:dyDescent="0.25">
      <c r="C5819" s="24"/>
      <c r="D5819" s="24"/>
      <c r="E5819" s="25"/>
      <c r="F5819" s="23"/>
      <c r="G5819" s="26"/>
    </row>
    <row r="5820" spans="3:7" x14ac:dyDescent="0.25">
      <c r="C5820" s="24"/>
      <c r="D5820" s="24"/>
      <c r="E5820" s="25"/>
      <c r="F5820" s="23"/>
      <c r="G5820" s="26"/>
    </row>
    <row r="5821" spans="3:7" x14ac:dyDescent="0.25">
      <c r="C5821" s="24"/>
      <c r="D5821" s="24"/>
      <c r="E5821" s="25"/>
      <c r="F5821" s="23"/>
      <c r="G5821" s="26"/>
    </row>
    <row r="5822" spans="3:7" x14ac:dyDescent="0.25">
      <c r="C5822" s="24"/>
      <c r="D5822" s="24"/>
      <c r="E5822" s="25"/>
      <c r="F5822" s="23"/>
      <c r="G5822" s="26"/>
    </row>
    <row r="5823" spans="3:7" x14ac:dyDescent="0.25">
      <c r="C5823" s="24"/>
      <c r="D5823" s="24"/>
      <c r="E5823" s="25"/>
      <c r="F5823" s="23"/>
      <c r="G5823" s="26"/>
    </row>
    <row r="5824" spans="3:7" x14ac:dyDescent="0.25">
      <c r="C5824" s="24"/>
      <c r="D5824" s="24"/>
      <c r="E5824" s="25"/>
      <c r="F5824" s="23"/>
      <c r="G5824" s="26"/>
    </row>
    <row r="5825" spans="3:7" x14ac:dyDescent="0.25">
      <c r="C5825" s="24"/>
      <c r="D5825" s="24"/>
      <c r="E5825" s="25"/>
      <c r="F5825" s="23"/>
      <c r="G5825" s="26"/>
    </row>
    <row r="5826" spans="3:7" x14ac:dyDescent="0.25">
      <c r="C5826" s="24"/>
      <c r="D5826" s="24"/>
      <c r="E5826" s="25"/>
      <c r="F5826" s="23"/>
      <c r="G5826" s="26"/>
    </row>
    <row r="5827" spans="3:7" x14ac:dyDescent="0.25">
      <c r="C5827" s="24"/>
      <c r="D5827" s="24"/>
      <c r="E5827" s="25"/>
      <c r="F5827" s="23"/>
      <c r="G5827" s="26"/>
    </row>
    <row r="5828" spans="3:7" x14ac:dyDescent="0.25">
      <c r="C5828" s="24"/>
      <c r="D5828" s="24"/>
      <c r="E5828" s="25"/>
      <c r="F5828" s="23"/>
      <c r="G5828" s="26"/>
    </row>
    <row r="5829" spans="3:7" x14ac:dyDescent="0.25">
      <c r="C5829" s="24"/>
      <c r="D5829" s="24"/>
      <c r="E5829" s="25"/>
      <c r="F5829" s="23"/>
      <c r="G5829" s="26"/>
    </row>
    <row r="5830" spans="3:7" x14ac:dyDescent="0.25">
      <c r="C5830" s="24"/>
      <c r="D5830" s="24"/>
      <c r="E5830" s="25"/>
      <c r="F5830" s="23"/>
      <c r="G5830" s="26"/>
    </row>
    <row r="5831" spans="3:7" x14ac:dyDescent="0.25">
      <c r="C5831" s="24"/>
      <c r="D5831" s="24"/>
      <c r="E5831" s="25"/>
      <c r="F5831" s="23"/>
      <c r="G5831" s="26"/>
    </row>
    <row r="5832" spans="3:7" x14ac:dyDescent="0.25">
      <c r="C5832" s="24"/>
      <c r="D5832" s="24"/>
      <c r="E5832" s="25"/>
      <c r="F5832" s="23"/>
      <c r="G5832" s="26"/>
    </row>
    <row r="5833" spans="3:7" x14ac:dyDescent="0.25">
      <c r="C5833" s="24"/>
      <c r="D5833" s="24"/>
      <c r="E5833" s="25"/>
      <c r="F5833" s="23"/>
      <c r="G5833" s="26"/>
    </row>
    <row r="5834" spans="3:7" x14ac:dyDescent="0.25">
      <c r="C5834" s="24"/>
      <c r="D5834" s="24"/>
      <c r="E5834" s="25"/>
      <c r="F5834" s="23"/>
      <c r="G5834" s="26"/>
    </row>
    <row r="5835" spans="3:7" x14ac:dyDescent="0.25">
      <c r="C5835" s="24"/>
      <c r="D5835" s="24"/>
      <c r="E5835" s="25"/>
      <c r="F5835" s="23"/>
      <c r="G5835" s="26"/>
    </row>
    <row r="5836" spans="3:7" x14ac:dyDescent="0.25">
      <c r="C5836" s="24"/>
      <c r="D5836" s="24"/>
      <c r="E5836" s="25"/>
      <c r="F5836" s="23"/>
      <c r="G5836" s="26"/>
    </row>
    <row r="5837" spans="3:7" x14ac:dyDescent="0.25">
      <c r="C5837" s="24"/>
      <c r="D5837" s="24"/>
      <c r="E5837" s="25"/>
      <c r="F5837" s="23"/>
      <c r="G5837" s="26"/>
    </row>
    <row r="5838" spans="3:7" x14ac:dyDescent="0.25">
      <c r="C5838" s="24"/>
      <c r="D5838" s="24"/>
      <c r="E5838" s="25"/>
      <c r="F5838" s="23"/>
      <c r="G5838" s="26"/>
    </row>
    <row r="5839" spans="3:7" x14ac:dyDescent="0.25">
      <c r="C5839" s="24"/>
      <c r="D5839" s="24"/>
      <c r="E5839" s="25"/>
      <c r="F5839" s="23"/>
      <c r="G5839" s="26"/>
    </row>
    <row r="5840" spans="3:7" x14ac:dyDescent="0.25">
      <c r="C5840" s="24"/>
      <c r="D5840" s="24"/>
      <c r="E5840" s="25"/>
      <c r="F5840" s="23"/>
      <c r="G5840" s="26"/>
    </row>
    <row r="5841" spans="3:7" x14ac:dyDescent="0.25">
      <c r="C5841" s="24"/>
      <c r="D5841" s="24"/>
      <c r="E5841" s="25"/>
      <c r="F5841" s="23"/>
      <c r="G5841" s="26"/>
    </row>
    <row r="5842" spans="3:7" x14ac:dyDescent="0.25">
      <c r="C5842" s="24"/>
      <c r="D5842" s="24"/>
      <c r="E5842" s="25"/>
      <c r="F5842" s="23"/>
      <c r="G5842" s="26"/>
    </row>
    <row r="5843" spans="3:7" x14ac:dyDescent="0.25">
      <c r="C5843" s="24"/>
      <c r="D5843" s="24"/>
      <c r="E5843" s="25"/>
      <c r="F5843" s="23"/>
      <c r="G5843" s="26"/>
    </row>
    <row r="5844" spans="3:7" x14ac:dyDescent="0.25">
      <c r="C5844" s="24"/>
      <c r="D5844" s="24"/>
      <c r="E5844" s="25"/>
      <c r="F5844" s="23"/>
      <c r="G5844" s="26"/>
    </row>
    <row r="5845" spans="3:7" x14ac:dyDescent="0.25">
      <c r="C5845" s="24"/>
      <c r="D5845" s="24"/>
      <c r="E5845" s="25"/>
      <c r="F5845" s="23"/>
      <c r="G5845" s="26"/>
    </row>
    <row r="5846" spans="3:7" x14ac:dyDescent="0.25">
      <c r="C5846" s="24"/>
      <c r="D5846" s="24"/>
      <c r="E5846" s="25"/>
      <c r="F5846" s="23"/>
      <c r="G5846" s="26"/>
    </row>
    <row r="5847" spans="3:7" x14ac:dyDescent="0.25">
      <c r="C5847" s="24"/>
      <c r="D5847" s="24"/>
      <c r="E5847" s="25"/>
      <c r="F5847" s="23"/>
      <c r="G5847" s="26"/>
    </row>
    <row r="5848" spans="3:7" x14ac:dyDescent="0.25">
      <c r="C5848" s="24"/>
      <c r="D5848" s="24"/>
      <c r="E5848" s="25"/>
      <c r="F5848" s="23"/>
      <c r="G5848" s="26"/>
    </row>
    <row r="5849" spans="3:7" x14ac:dyDescent="0.25">
      <c r="C5849" s="24"/>
      <c r="D5849" s="24"/>
      <c r="E5849" s="25"/>
      <c r="F5849" s="23"/>
      <c r="G5849" s="26"/>
    </row>
    <row r="5850" spans="3:7" x14ac:dyDescent="0.25">
      <c r="C5850" s="24"/>
      <c r="D5850" s="24"/>
      <c r="E5850" s="25"/>
      <c r="F5850" s="23"/>
      <c r="G5850" s="26"/>
    </row>
    <row r="5851" spans="3:7" x14ac:dyDescent="0.25">
      <c r="C5851" s="24"/>
      <c r="D5851" s="24"/>
      <c r="E5851" s="25"/>
      <c r="F5851" s="23"/>
      <c r="G5851" s="26"/>
    </row>
    <row r="5852" spans="3:7" x14ac:dyDescent="0.25">
      <c r="C5852" s="24"/>
      <c r="D5852" s="24"/>
      <c r="E5852" s="25"/>
      <c r="F5852" s="23"/>
      <c r="G5852" s="26"/>
    </row>
    <row r="5853" spans="3:7" x14ac:dyDescent="0.25">
      <c r="C5853" s="24"/>
      <c r="D5853" s="24"/>
      <c r="E5853" s="25"/>
      <c r="F5853" s="23"/>
      <c r="G5853" s="26"/>
    </row>
    <row r="5854" spans="3:7" x14ac:dyDescent="0.25">
      <c r="C5854" s="24"/>
      <c r="D5854" s="24"/>
      <c r="E5854" s="25"/>
      <c r="F5854" s="23"/>
      <c r="G5854" s="26"/>
    </row>
    <row r="5855" spans="3:7" x14ac:dyDescent="0.25">
      <c r="C5855" s="24"/>
      <c r="D5855" s="24"/>
      <c r="E5855" s="25"/>
      <c r="F5855" s="23"/>
      <c r="G5855" s="26"/>
    </row>
    <row r="5856" spans="3:7" x14ac:dyDescent="0.25">
      <c r="C5856" s="24"/>
      <c r="D5856" s="24"/>
      <c r="E5856" s="25"/>
      <c r="F5856" s="23"/>
      <c r="G5856" s="26"/>
    </row>
    <row r="5857" spans="3:7" x14ac:dyDescent="0.25">
      <c r="C5857" s="24"/>
      <c r="D5857" s="24"/>
      <c r="E5857" s="25"/>
      <c r="F5857" s="23"/>
      <c r="G5857" s="26"/>
    </row>
    <row r="5858" spans="3:7" x14ac:dyDescent="0.25">
      <c r="C5858" s="24"/>
      <c r="D5858" s="24"/>
      <c r="E5858" s="25"/>
      <c r="F5858" s="23"/>
      <c r="G5858" s="26"/>
    </row>
    <row r="5859" spans="3:7" x14ac:dyDescent="0.25">
      <c r="C5859" s="24"/>
      <c r="D5859" s="24"/>
      <c r="E5859" s="25"/>
      <c r="F5859" s="23"/>
      <c r="G5859" s="26"/>
    </row>
    <row r="5860" spans="3:7" x14ac:dyDescent="0.25">
      <c r="C5860" s="24"/>
      <c r="D5860" s="24"/>
      <c r="E5860" s="25"/>
      <c r="F5860" s="23"/>
      <c r="G5860" s="26"/>
    </row>
    <row r="5861" spans="3:7" x14ac:dyDescent="0.25">
      <c r="C5861" s="24"/>
      <c r="D5861" s="24"/>
      <c r="E5861" s="25"/>
      <c r="F5861" s="23"/>
      <c r="G5861" s="26"/>
    </row>
    <row r="5862" spans="3:7" x14ac:dyDescent="0.25">
      <c r="C5862" s="24"/>
      <c r="D5862" s="24"/>
      <c r="E5862" s="25"/>
      <c r="F5862" s="23"/>
      <c r="G5862" s="26"/>
    </row>
    <row r="5863" spans="3:7" x14ac:dyDescent="0.25">
      <c r="C5863" s="24"/>
      <c r="D5863" s="24"/>
      <c r="E5863" s="25"/>
      <c r="F5863" s="23"/>
      <c r="G5863" s="26"/>
    </row>
    <row r="5864" spans="3:7" x14ac:dyDescent="0.25">
      <c r="C5864" s="24"/>
      <c r="D5864" s="24"/>
      <c r="E5864" s="25"/>
      <c r="F5864" s="23"/>
      <c r="G5864" s="26"/>
    </row>
    <row r="5865" spans="3:7" x14ac:dyDescent="0.25">
      <c r="C5865" s="24"/>
      <c r="D5865" s="24"/>
      <c r="E5865" s="25"/>
      <c r="F5865" s="23"/>
      <c r="G5865" s="26"/>
    </row>
    <row r="5866" spans="3:7" x14ac:dyDescent="0.25">
      <c r="C5866" s="24"/>
      <c r="D5866" s="24"/>
      <c r="E5866" s="25"/>
      <c r="F5866" s="23"/>
      <c r="G5866" s="26"/>
    </row>
    <row r="5867" spans="3:7" x14ac:dyDescent="0.25">
      <c r="C5867" s="24"/>
      <c r="D5867" s="24"/>
      <c r="E5867" s="25"/>
      <c r="F5867" s="23"/>
      <c r="G5867" s="26"/>
    </row>
    <row r="5868" spans="3:7" x14ac:dyDescent="0.25">
      <c r="C5868" s="24"/>
      <c r="D5868" s="24"/>
      <c r="E5868" s="25"/>
      <c r="F5868" s="23"/>
      <c r="G5868" s="26"/>
    </row>
    <row r="5869" spans="3:7" x14ac:dyDescent="0.25">
      <c r="C5869" s="24"/>
      <c r="D5869" s="24"/>
      <c r="E5869" s="25"/>
      <c r="F5869" s="23"/>
      <c r="G5869" s="26"/>
    </row>
    <row r="5870" spans="3:7" x14ac:dyDescent="0.25">
      <c r="C5870" s="24"/>
      <c r="D5870" s="24"/>
      <c r="E5870" s="25"/>
      <c r="F5870" s="23"/>
      <c r="G5870" s="26"/>
    </row>
    <row r="5871" spans="3:7" x14ac:dyDescent="0.25">
      <c r="C5871" s="24"/>
      <c r="D5871" s="24"/>
      <c r="E5871" s="25"/>
      <c r="F5871" s="23"/>
      <c r="G5871" s="26"/>
    </row>
    <row r="5872" spans="3:7" x14ac:dyDescent="0.25">
      <c r="C5872" s="24"/>
      <c r="D5872" s="24"/>
      <c r="E5872" s="25"/>
      <c r="F5872" s="23"/>
      <c r="G5872" s="26"/>
    </row>
    <row r="5873" spans="3:7" x14ac:dyDescent="0.25">
      <c r="C5873" s="24"/>
      <c r="D5873" s="24"/>
      <c r="E5873" s="25"/>
      <c r="F5873" s="23"/>
      <c r="G5873" s="26"/>
    </row>
    <row r="5874" spans="3:7" x14ac:dyDescent="0.25">
      <c r="C5874" s="24"/>
      <c r="D5874" s="24"/>
      <c r="E5874" s="25"/>
      <c r="F5874" s="23"/>
      <c r="G5874" s="26"/>
    </row>
    <row r="5875" spans="3:7" x14ac:dyDescent="0.25">
      <c r="C5875" s="24"/>
      <c r="D5875" s="24"/>
      <c r="E5875" s="25"/>
      <c r="F5875" s="23"/>
      <c r="G5875" s="26"/>
    </row>
    <row r="5876" spans="3:7" x14ac:dyDescent="0.25">
      <c r="C5876" s="24"/>
      <c r="D5876" s="24"/>
      <c r="E5876" s="25"/>
      <c r="F5876" s="23"/>
      <c r="G5876" s="26"/>
    </row>
    <row r="5877" spans="3:7" x14ac:dyDescent="0.25">
      <c r="C5877" s="24"/>
      <c r="D5877" s="24"/>
      <c r="E5877" s="25"/>
      <c r="F5877" s="23"/>
      <c r="G5877" s="26"/>
    </row>
    <row r="5878" spans="3:7" x14ac:dyDescent="0.25">
      <c r="C5878" s="24"/>
      <c r="D5878" s="24"/>
      <c r="E5878" s="25"/>
      <c r="F5878" s="23"/>
      <c r="G5878" s="26"/>
    </row>
    <row r="5879" spans="3:7" x14ac:dyDescent="0.25">
      <c r="C5879" s="24"/>
      <c r="D5879" s="24"/>
      <c r="E5879" s="25"/>
      <c r="F5879" s="23"/>
      <c r="G5879" s="26"/>
    </row>
    <row r="5880" spans="3:7" x14ac:dyDescent="0.25">
      <c r="C5880" s="24"/>
      <c r="D5880" s="24"/>
      <c r="E5880" s="25"/>
      <c r="F5880" s="23"/>
      <c r="G5880" s="26"/>
    </row>
    <row r="5881" spans="3:7" x14ac:dyDescent="0.25">
      <c r="C5881" s="24"/>
      <c r="D5881" s="24"/>
      <c r="E5881" s="25"/>
      <c r="F5881" s="23"/>
      <c r="G5881" s="26"/>
    </row>
    <row r="5882" spans="3:7" x14ac:dyDescent="0.25">
      <c r="C5882" s="24"/>
      <c r="D5882" s="24"/>
      <c r="E5882" s="25"/>
      <c r="F5882" s="23"/>
      <c r="G5882" s="26"/>
    </row>
    <row r="5883" spans="3:7" x14ac:dyDescent="0.25">
      <c r="C5883" s="24"/>
      <c r="D5883" s="24"/>
      <c r="E5883" s="25"/>
      <c r="F5883" s="23"/>
      <c r="G5883" s="26"/>
    </row>
    <row r="5884" spans="3:7" x14ac:dyDescent="0.25">
      <c r="C5884" s="24"/>
      <c r="D5884" s="24"/>
      <c r="E5884" s="25"/>
      <c r="F5884" s="23"/>
      <c r="G5884" s="26"/>
    </row>
    <row r="5885" spans="3:7" x14ac:dyDescent="0.25">
      <c r="C5885" s="24"/>
      <c r="D5885" s="24"/>
      <c r="E5885" s="25"/>
      <c r="F5885" s="23"/>
      <c r="G5885" s="26"/>
    </row>
    <row r="5886" spans="3:7" x14ac:dyDescent="0.25">
      <c r="C5886" s="24"/>
      <c r="D5886" s="24"/>
      <c r="E5886" s="25"/>
      <c r="F5886" s="23"/>
      <c r="G5886" s="26"/>
    </row>
    <row r="5887" spans="3:7" x14ac:dyDescent="0.25">
      <c r="C5887" s="24"/>
      <c r="D5887" s="24"/>
      <c r="E5887" s="25"/>
      <c r="F5887" s="23"/>
      <c r="G5887" s="26"/>
    </row>
    <row r="5888" spans="3:7" x14ac:dyDescent="0.25">
      <c r="C5888" s="24"/>
      <c r="D5888" s="24"/>
      <c r="E5888" s="25"/>
      <c r="F5888" s="23"/>
      <c r="G5888" s="26"/>
    </row>
    <row r="5889" spans="3:7" x14ac:dyDescent="0.25">
      <c r="C5889" s="24"/>
      <c r="D5889" s="24"/>
      <c r="E5889" s="25"/>
      <c r="F5889" s="23"/>
      <c r="G5889" s="26"/>
    </row>
    <row r="5890" spans="3:7" x14ac:dyDescent="0.25">
      <c r="C5890" s="24"/>
      <c r="D5890" s="24"/>
      <c r="E5890" s="25"/>
      <c r="F5890" s="23"/>
      <c r="G5890" s="26"/>
    </row>
    <row r="5891" spans="3:7" x14ac:dyDescent="0.25">
      <c r="C5891" s="24"/>
      <c r="D5891" s="24"/>
      <c r="E5891" s="25"/>
      <c r="F5891" s="23"/>
      <c r="G5891" s="26"/>
    </row>
    <row r="5892" spans="3:7" x14ac:dyDescent="0.25">
      <c r="C5892" s="24"/>
      <c r="D5892" s="24"/>
      <c r="E5892" s="25"/>
      <c r="F5892" s="23"/>
      <c r="G5892" s="26"/>
    </row>
    <row r="5893" spans="3:7" x14ac:dyDescent="0.25">
      <c r="C5893" s="24"/>
      <c r="D5893" s="24"/>
      <c r="E5893" s="25"/>
      <c r="F5893" s="23"/>
      <c r="G5893" s="26"/>
    </row>
    <row r="5894" spans="3:7" x14ac:dyDescent="0.25">
      <c r="C5894" s="24"/>
      <c r="D5894" s="24"/>
      <c r="E5894" s="25"/>
      <c r="F5894" s="23"/>
      <c r="G5894" s="26"/>
    </row>
    <row r="5895" spans="3:7" x14ac:dyDescent="0.25">
      <c r="C5895" s="24"/>
      <c r="D5895" s="24"/>
      <c r="E5895" s="25"/>
      <c r="F5895" s="23"/>
      <c r="G5895" s="26"/>
    </row>
    <row r="5896" spans="3:7" x14ac:dyDescent="0.25">
      <c r="C5896" s="24"/>
      <c r="D5896" s="24"/>
      <c r="E5896" s="25"/>
      <c r="F5896" s="23"/>
      <c r="G5896" s="26"/>
    </row>
    <row r="5897" spans="3:7" x14ac:dyDescent="0.25">
      <c r="C5897" s="24"/>
      <c r="D5897" s="24"/>
      <c r="E5897" s="25"/>
      <c r="F5897" s="23"/>
      <c r="G5897" s="26"/>
    </row>
    <row r="5898" spans="3:7" x14ac:dyDescent="0.25">
      <c r="C5898" s="24"/>
      <c r="D5898" s="24"/>
      <c r="E5898" s="25"/>
      <c r="F5898" s="23"/>
      <c r="G5898" s="26"/>
    </row>
    <row r="5899" spans="3:7" x14ac:dyDescent="0.25">
      <c r="C5899" s="24"/>
      <c r="D5899" s="24"/>
      <c r="E5899" s="25"/>
      <c r="F5899" s="23"/>
      <c r="G5899" s="26"/>
    </row>
    <row r="5900" spans="3:7" x14ac:dyDescent="0.25">
      <c r="C5900" s="24"/>
      <c r="D5900" s="24"/>
      <c r="E5900" s="25"/>
      <c r="F5900" s="23"/>
      <c r="G5900" s="26"/>
    </row>
    <row r="5901" spans="3:7" x14ac:dyDescent="0.25">
      <c r="C5901" s="24"/>
      <c r="D5901" s="24"/>
      <c r="E5901" s="25"/>
      <c r="F5901" s="23"/>
      <c r="G5901" s="26"/>
    </row>
    <row r="5902" spans="3:7" x14ac:dyDescent="0.25">
      <c r="C5902" s="24"/>
      <c r="D5902" s="24"/>
      <c r="E5902" s="25"/>
      <c r="F5902" s="23"/>
      <c r="G5902" s="26"/>
    </row>
    <row r="5903" spans="3:7" x14ac:dyDescent="0.25">
      <c r="C5903" s="24"/>
      <c r="D5903" s="24"/>
      <c r="E5903" s="25"/>
      <c r="F5903" s="23"/>
      <c r="G5903" s="26"/>
    </row>
    <row r="5904" spans="3:7" x14ac:dyDescent="0.25">
      <c r="C5904" s="24"/>
      <c r="D5904" s="24"/>
      <c r="E5904" s="25"/>
      <c r="F5904" s="23"/>
      <c r="G5904" s="26"/>
    </row>
    <row r="5905" spans="3:7" x14ac:dyDescent="0.25">
      <c r="C5905" s="24"/>
      <c r="D5905" s="24"/>
      <c r="E5905" s="25"/>
      <c r="F5905" s="23"/>
      <c r="G5905" s="26"/>
    </row>
    <row r="5906" spans="3:7" x14ac:dyDescent="0.25">
      <c r="C5906" s="24"/>
      <c r="D5906" s="24"/>
      <c r="E5906" s="25"/>
      <c r="F5906" s="23"/>
      <c r="G5906" s="26"/>
    </row>
    <row r="5907" spans="3:7" x14ac:dyDescent="0.25">
      <c r="C5907" s="24"/>
      <c r="D5907" s="24"/>
      <c r="E5907" s="25"/>
      <c r="F5907" s="23"/>
      <c r="G5907" s="26"/>
    </row>
    <row r="5908" spans="3:7" x14ac:dyDescent="0.25">
      <c r="C5908" s="24"/>
      <c r="D5908" s="24"/>
      <c r="E5908" s="25"/>
      <c r="F5908" s="23"/>
      <c r="G5908" s="26"/>
    </row>
    <row r="5909" spans="3:7" x14ac:dyDescent="0.25">
      <c r="C5909" s="24"/>
      <c r="D5909" s="24"/>
      <c r="E5909" s="25"/>
      <c r="F5909" s="23"/>
      <c r="G5909" s="26"/>
    </row>
    <row r="5910" spans="3:7" x14ac:dyDescent="0.25">
      <c r="C5910" s="24"/>
      <c r="D5910" s="24"/>
      <c r="E5910" s="25"/>
      <c r="F5910" s="23"/>
      <c r="G5910" s="26"/>
    </row>
    <row r="5911" spans="3:7" x14ac:dyDescent="0.25">
      <c r="C5911" s="24"/>
      <c r="D5911" s="24"/>
      <c r="E5911" s="25"/>
      <c r="F5911" s="23"/>
      <c r="G5911" s="26"/>
    </row>
    <row r="5912" spans="3:7" x14ac:dyDescent="0.25">
      <c r="C5912" s="24"/>
      <c r="D5912" s="24"/>
      <c r="E5912" s="25"/>
      <c r="F5912" s="23"/>
      <c r="G5912" s="26"/>
    </row>
    <row r="5913" spans="3:7" x14ac:dyDescent="0.25">
      <c r="C5913" s="24"/>
      <c r="D5913" s="24"/>
      <c r="E5913" s="25"/>
      <c r="F5913" s="23"/>
      <c r="G5913" s="26"/>
    </row>
    <row r="5914" spans="3:7" x14ac:dyDescent="0.25">
      <c r="C5914" s="24"/>
      <c r="D5914" s="24"/>
      <c r="E5914" s="25"/>
      <c r="F5914" s="23"/>
      <c r="G5914" s="26"/>
    </row>
    <row r="5915" spans="3:7" x14ac:dyDescent="0.25">
      <c r="C5915" s="24"/>
      <c r="D5915" s="24"/>
      <c r="E5915" s="25"/>
      <c r="F5915" s="23"/>
      <c r="G5915" s="26"/>
    </row>
    <row r="5916" spans="3:7" x14ac:dyDescent="0.25">
      <c r="C5916" s="24"/>
      <c r="D5916" s="24"/>
      <c r="E5916" s="25"/>
      <c r="F5916" s="23"/>
      <c r="G5916" s="26"/>
    </row>
    <row r="5917" spans="3:7" x14ac:dyDescent="0.25">
      <c r="C5917" s="24"/>
      <c r="D5917" s="24"/>
      <c r="E5917" s="25"/>
      <c r="F5917" s="23"/>
      <c r="G5917" s="26"/>
    </row>
    <row r="5918" spans="3:7" x14ac:dyDescent="0.25">
      <c r="C5918" s="24"/>
      <c r="D5918" s="24"/>
      <c r="E5918" s="25"/>
      <c r="F5918" s="23"/>
      <c r="G5918" s="26"/>
    </row>
    <row r="5919" spans="3:7" x14ac:dyDescent="0.25">
      <c r="C5919" s="24"/>
      <c r="D5919" s="24"/>
      <c r="E5919" s="25"/>
      <c r="F5919" s="23"/>
      <c r="G5919" s="26"/>
    </row>
    <row r="5920" spans="3:7" x14ac:dyDescent="0.25">
      <c r="C5920" s="24"/>
      <c r="D5920" s="24"/>
      <c r="E5920" s="25"/>
      <c r="F5920" s="23"/>
      <c r="G5920" s="26"/>
    </row>
    <row r="5921" spans="3:7" x14ac:dyDescent="0.25">
      <c r="C5921" s="24"/>
      <c r="D5921" s="24"/>
      <c r="E5921" s="25"/>
      <c r="F5921" s="23"/>
      <c r="G5921" s="26"/>
    </row>
    <row r="5922" spans="3:7" x14ac:dyDescent="0.25">
      <c r="C5922" s="24"/>
      <c r="D5922" s="24"/>
      <c r="E5922" s="25"/>
      <c r="F5922" s="23"/>
      <c r="G5922" s="26"/>
    </row>
    <row r="5923" spans="3:7" x14ac:dyDescent="0.25">
      <c r="C5923" s="24"/>
      <c r="D5923" s="24"/>
      <c r="E5923" s="25"/>
      <c r="F5923" s="23"/>
      <c r="G5923" s="26"/>
    </row>
    <row r="5924" spans="3:7" x14ac:dyDescent="0.25">
      <c r="C5924" s="24"/>
      <c r="D5924" s="24"/>
      <c r="E5924" s="25"/>
      <c r="F5924" s="23"/>
      <c r="G5924" s="26"/>
    </row>
    <row r="5925" spans="3:7" x14ac:dyDescent="0.25">
      <c r="C5925" s="24"/>
      <c r="D5925" s="24"/>
      <c r="E5925" s="25"/>
      <c r="F5925" s="23"/>
      <c r="G5925" s="26"/>
    </row>
    <row r="5926" spans="3:7" x14ac:dyDescent="0.25">
      <c r="C5926" s="24"/>
      <c r="D5926" s="24"/>
      <c r="E5926" s="25"/>
      <c r="F5926" s="23"/>
      <c r="G5926" s="26"/>
    </row>
    <row r="5927" spans="3:7" x14ac:dyDescent="0.25">
      <c r="C5927" s="24"/>
      <c r="D5927" s="24"/>
      <c r="E5927" s="25"/>
      <c r="F5927" s="23"/>
      <c r="G5927" s="26"/>
    </row>
    <row r="5928" spans="3:7" x14ac:dyDescent="0.25">
      <c r="C5928" s="24"/>
      <c r="D5928" s="24"/>
      <c r="E5928" s="25"/>
      <c r="F5928" s="23"/>
      <c r="G5928" s="26"/>
    </row>
    <row r="5929" spans="3:7" x14ac:dyDescent="0.25">
      <c r="C5929" s="24"/>
      <c r="D5929" s="24"/>
      <c r="E5929" s="25"/>
      <c r="F5929" s="23"/>
      <c r="G5929" s="26"/>
    </row>
    <row r="5930" spans="3:7" x14ac:dyDescent="0.25">
      <c r="C5930" s="24"/>
      <c r="D5930" s="24"/>
      <c r="E5930" s="25"/>
      <c r="F5930" s="23"/>
      <c r="G5930" s="26"/>
    </row>
    <row r="5931" spans="3:7" x14ac:dyDescent="0.25">
      <c r="C5931" s="24"/>
      <c r="D5931" s="24"/>
      <c r="E5931" s="25"/>
      <c r="F5931" s="23"/>
      <c r="G5931" s="26"/>
    </row>
    <row r="5932" spans="3:7" x14ac:dyDescent="0.25">
      <c r="C5932" s="24"/>
      <c r="D5932" s="24"/>
      <c r="E5932" s="25"/>
      <c r="F5932" s="23"/>
      <c r="G5932" s="26"/>
    </row>
    <row r="5933" spans="3:7" x14ac:dyDescent="0.25">
      <c r="C5933" s="24"/>
      <c r="D5933" s="24"/>
      <c r="E5933" s="25"/>
      <c r="F5933" s="23"/>
      <c r="G5933" s="26"/>
    </row>
    <row r="5934" spans="3:7" x14ac:dyDescent="0.25">
      <c r="C5934" s="24"/>
      <c r="D5934" s="24"/>
      <c r="E5934" s="25"/>
      <c r="F5934" s="23"/>
      <c r="G5934" s="26"/>
    </row>
    <row r="5935" spans="3:7" x14ac:dyDescent="0.25">
      <c r="C5935" s="24"/>
      <c r="D5935" s="24"/>
      <c r="E5935" s="25"/>
      <c r="F5935" s="23"/>
      <c r="G5935" s="26"/>
    </row>
    <row r="5936" spans="3:7" x14ac:dyDescent="0.25">
      <c r="C5936" s="24"/>
      <c r="D5936" s="24"/>
      <c r="E5936" s="25"/>
      <c r="F5936" s="23"/>
      <c r="G5936" s="26"/>
    </row>
    <row r="5937" spans="3:7" x14ac:dyDescent="0.25">
      <c r="C5937" s="24"/>
      <c r="D5937" s="24"/>
      <c r="E5937" s="25"/>
      <c r="F5937" s="23"/>
      <c r="G5937" s="26"/>
    </row>
    <row r="5938" spans="3:7" x14ac:dyDescent="0.25">
      <c r="C5938" s="24"/>
      <c r="D5938" s="24"/>
      <c r="E5938" s="25"/>
      <c r="F5938" s="23"/>
      <c r="G5938" s="26"/>
    </row>
    <row r="5939" spans="3:7" x14ac:dyDescent="0.25">
      <c r="C5939" s="24"/>
      <c r="D5939" s="24"/>
      <c r="E5939" s="25"/>
      <c r="F5939" s="23"/>
      <c r="G5939" s="26"/>
    </row>
    <row r="5940" spans="3:7" x14ac:dyDescent="0.25">
      <c r="C5940" s="24"/>
      <c r="D5940" s="24"/>
      <c r="E5940" s="25"/>
      <c r="F5940" s="23"/>
      <c r="G5940" s="26"/>
    </row>
    <row r="5941" spans="3:7" x14ac:dyDescent="0.25">
      <c r="C5941" s="24"/>
      <c r="D5941" s="24"/>
      <c r="E5941" s="25"/>
      <c r="F5941" s="23"/>
      <c r="G5941" s="26"/>
    </row>
    <row r="5942" spans="3:7" x14ac:dyDescent="0.25">
      <c r="C5942" s="24"/>
      <c r="D5942" s="24"/>
      <c r="E5942" s="25"/>
      <c r="F5942" s="23"/>
      <c r="G5942" s="26"/>
    </row>
    <row r="5943" spans="3:7" x14ac:dyDescent="0.25">
      <c r="C5943" s="24"/>
      <c r="D5943" s="24"/>
      <c r="E5943" s="25"/>
      <c r="F5943" s="23"/>
      <c r="G5943" s="26"/>
    </row>
    <row r="5944" spans="3:7" x14ac:dyDescent="0.25">
      <c r="C5944" s="24"/>
      <c r="D5944" s="24"/>
      <c r="E5944" s="25"/>
      <c r="F5944" s="23"/>
      <c r="G5944" s="26"/>
    </row>
    <row r="5945" spans="3:7" x14ac:dyDescent="0.25">
      <c r="C5945" s="24"/>
      <c r="D5945" s="24"/>
      <c r="E5945" s="25"/>
      <c r="F5945" s="23"/>
      <c r="G5945" s="26"/>
    </row>
    <row r="5946" spans="3:7" x14ac:dyDescent="0.25">
      <c r="C5946" s="24"/>
      <c r="D5946" s="24"/>
      <c r="E5946" s="25"/>
      <c r="F5946" s="23"/>
      <c r="G5946" s="26"/>
    </row>
    <row r="5947" spans="3:7" x14ac:dyDescent="0.25">
      <c r="C5947" s="24"/>
      <c r="D5947" s="24"/>
      <c r="E5947" s="25"/>
      <c r="F5947" s="23"/>
      <c r="G5947" s="26"/>
    </row>
    <row r="5948" spans="3:7" x14ac:dyDescent="0.25">
      <c r="C5948" s="24"/>
      <c r="D5948" s="24"/>
      <c r="E5948" s="25"/>
      <c r="F5948" s="23"/>
      <c r="G5948" s="26"/>
    </row>
    <row r="5949" spans="3:7" x14ac:dyDescent="0.25">
      <c r="C5949" s="24"/>
      <c r="D5949" s="24"/>
      <c r="E5949" s="25"/>
      <c r="F5949" s="23"/>
      <c r="G5949" s="26"/>
    </row>
    <row r="5950" spans="3:7" x14ac:dyDescent="0.25">
      <c r="C5950" s="24"/>
      <c r="D5950" s="24"/>
      <c r="E5950" s="25"/>
      <c r="F5950" s="23"/>
      <c r="G5950" s="26"/>
    </row>
    <row r="5951" spans="3:7" x14ac:dyDescent="0.25">
      <c r="C5951" s="24"/>
      <c r="D5951" s="24"/>
      <c r="E5951" s="25"/>
      <c r="F5951" s="23"/>
      <c r="G5951" s="26"/>
    </row>
    <row r="5952" spans="3:7" x14ac:dyDescent="0.25">
      <c r="C5952" s="24"/>
      <c r="D5952" s="24"/>
      <c r="E5952" s="25"/>
      <c r="F5952" s="23"/>
      <c r="G5952" s="26"/>
    </row>
    <row r="5953" spans="3:7" x14ac:dyDescent="0.25">
      <c r="C5953" s="24"/>
      <c r="D5953" s="24"/>
      <c r="E5953" s="25"/>
      <c r="F5953" s="23"/>
      <c r="G5953" s="26"/>
    </row>
    <row r="5954" spans="3:7" x14ac:dyDescent="0.25">
      <c r="C5954" s="24"/>
      <c r="D5954" s="24"/>
      <c r="E5954" s="25"/>
      <c r="F5954" s="23"/>
      <c r="G5954" s="26"/>
    </row>
    <row r="5955" spans="3:7" x14ac:dyDescent="0.25">
      <c r="C5955" s="24"/>
      <c r="D5955" s="24"/>
      <c r="E5955" s="25"/>
      <c r="F5955" s="23"/>
      <c r="G5955" s="26"/>
    </row>
    <row r="5956" spans="3:7" x14ac:dyDescent="0.25">
      <c r="C5956" s="24"/>
      <c r="D5956" s="24"/>
      <c r="E5956" s="25"/>
      <c r="F5956" s="23"/>
      <c r="G5956" s="26"/>
    </row>
    <row r="5957" spans="3:7" x14ac:dyDescent="0.25">
      <c r="C5957" s="24"/>
      <c r="D5957" s="24"/>
      <c r="E5957" s="25"/>
      <c r="F5957" s="23"/>
      <c r="G5957" s="26"/>
    </row>
    <row r="5958" spans="3:7" x14ac:dyDescent="0.25">
      <c r="C5958" s="24"/>
      <c r="D5958" s="24"/>
      <c r="E5958" s="25"/>
      <c r="F5958" s="23"/>
      <c r="G5958" s="26"/>
    </row>
    <row r="5959" spans="3:7" x14ac:dyDescent="0.25">
      <c r="C5959" s="24"/>
      <c r="D5959" s="24"/>
      <c r="E5959" s="25"/>
      <c r="F5959" s="23"/>
      <c r="G5959" s="26"/>
    </row>
    <row r="5960" spans="3:7" x14ac:dyDescent="0.25">
      <c r="C5960" s="24"/>
      <c r="D5960" s="24"/>
      <c r="E5960" s="25"/>
      <c r="F5960" s="23"/>
      <c r="G5960" s="26"/>
    </row>
    <row r="5961" spans="3:7" x14ac:dyDescent="0.25">
      <c r="C5961" s="24"/>
      <c r="D5961" s="24"/>
      <c r="E5961" s="25"/>
      <c r="F5961" s="23"/>
      <c r="G5961" s="26"/>
    </row>
    <row r="5962" spans="3:7" x14ac:dyDescent="0.25">
      <c r="C5962" s="24"/>
      <c r="D5962" s="24"/>
      <c r="E5962" s="25"/>
      <c r="F5962" s="23"/>
      <c r="G5962" s="26"/>
    </row>
    <row r="5963" spans="3:7" x14ac:dyDescent="0.25">
      <c r="C5963" s="24"/>
      <c r="D5963" s="24"/>
      <c r="E5963" s="25"/>
      <c r="F5963" s="23"/>
      <c r="G5963" s="26"/>
    </row>
    <row r="5964" spans="3:7" x14ac:dyDescent="0.25">
      <c r="C5964" s="24"/>
      <c r="D5964" s="24"/>
      <c r="E5964" s="25"/>
      <c r="F5964" s="23"/>
      <c r="G5964" s="26"/>
    </row>
    <row r="5965" spans="3:7" x14ac:dyDescent="0.25">
      <c r="C5965" s="24"/>
      <c r="D5965" s="24"/>
      <c r="E5965" s="25"/>
      <c r="F5965" s="23"/>
      <c r="G5965" s="26"/>
    </row>
    <row r="5966" spans="3:7" x14ac:dyDescent="0.25">
      <c r="C5966" s="24"/>
      <c r="D5966" s="24"/>
      <c r="E5966" s="25"/>
      <c r="F5966" s="23"/>
      <c r="G5966" s="26"/>
    </row>
    <row r="5967" spans="3:7" x14ac:dyDescent="0.25">
      <c r="C5967" s="24"/>
      <c r="D5967" s="24"/>
      <c r="E5967" s="25"/>
      <c r="F5967" s="23"/>
      <c r="G5967" s="26"/>
    </row>
    <row r="5968" spans="3:7" x14ac:dyDescent="0.25">
      <c r="C5968" s="24"/>
      <c r="D5968" s="24"/>
      <c r="E5968" s="25"/>
      <c r="F5968" s="23"/>
      <c r="G5968" s="26"/>
    </row>
    <row r="5969" spans="3:7" x14ac:dyDescent="0.25">
      <c r="C5969" s="24"/>
      <c r="D5969" s="24"/>
      <c r="E5969" s="25"/>
      <c r="F5969" s="23"/>
      <c r="G5969" s="26"/>
    </row>
    <row r="5970" spans="3:7" x14ac:dyDescent="0.25">
      <c r="C5970" s="24"/>
      <c r="D5970" s="24"/>
      <c r="E5970" s="25"/>
      <c r="F5970" s="23"/>
      <c r="G5970" s="26"/>
    </row>
    <row r="5971" spans="3:7" x14ac:dyDescent="0.25">
      <c r="C5971" s="24"/>
      <c r="D5971" s="24"/>
      <c r="E5971" s="25"/>
      <c r="F5971" s="23"/>
      <c r="G5971" s="26"/>
    </row>
    <row r="5972" spans="3:7" x14ac:dyDescent="0.25">
      <c r="C5972" s="24"/>
      <c r="D5972" s="24"/>
      <c r="E5972" s="25"/>
      <c r="F5972" s="23"/>
      <c r="G5972" s="26"/>
    </row>
    <row r="5973" spans="3:7" x14ac:dyDescent="0.25">
      <c r="C5973" s="24"/>
      <c r="D5973" s="24"/>
      <c r="E5973" s="25"/>
      <c r="F5973" s="23"/>
      <c r="G5973" s="26"/>
    </row>
    <row r="5974" spans="3:7" x14ac:dyDescent="0.25">
      <c r="C5974" s="24"/>
      <c r="D5974" s="24"/>
      <c r="E5974" s="25"/>
      <c r="F5974" s="23"/>
      <c r="G5974" s="26"/>
    </row>
    <row r="5975" spans="3:7" x14ac:dyDescent="0.25">
      <c r="C5975" s="24"/>
      <c r="D5975" s="24"/>
      <c r="E5975" s="25"/>
      <c r="F5975" s="23"/>
      <c r="G5975" s="26"/>
    </row>
    <row r="5976" spans="3:7" x14ac:dyDescent="0.25">
      <c r="C5976" s="24"/>
      <c r="D5976" s="24"/>
      <c r="E5976" s="25"/>
      <c r="F5976" s="23"/>
      <c r="G5976" s="26"/>
    </row>
    <row r="5977" spans="3:7" x14ac:dyDescent="0.25">
      <c r="C5977" s="24"/>
      <c r="D5977" s="24"/>
      <c r="E5977" s="25"/>
      <c r="F5977" s="23"/>
      <c r="G5977" s="26"/>
    </row>
    <row r="5978" spans="3:7" x14ac:dyDescent="0.25">
      <c r="C5978" s="24"/>
      <c r="D5978" s="24"/>
      <c r="E5978" s="25"/>
      <c r="F5978" s="23"/>
      <c r="G5978" s="26"/>
    </row>
    <row r="5979" spans="3:7" x14ac:dyDescent="0.25">
      <c r="C5979" s="24"/>
      <c r="D5979" s="24"/>
      <c r="E5979" s="25"/>
      <c r="F5979" s="23"/>
      <c r="G5979" s="26"/>
    </row>
    <row r="5980" spans="3:7" x14ac:dyDescent="0.25">
      <c r="C5980" s="24"/>
      <c r="D5980" s="24"/>
      <c r="E5980" s="25"/>
      <c r="F5980" s="23"/>
      <c r="G5980" s="26"/>
    </row>
    <row r="5981" spans="3:7" x14ac:dyDescent="0.25">
      <c r="C5981" s="24"/>
      <c r="D5981" s="24"/>
      <c r="E5981" s="25"/>
      <c r="F5981" s="23"/>
      <c r="G5981" s="26"/>
    </row>
    <row r="5982" spans="3:7" x14ac:dyDescent="0.25">
      <c r="C5982" s="24"/>
      <c r="D5982" s="24"/>
      <c r="E5982" s="25"/>
      <c r="F5982" s="23"/>
      <c r="G5982" s="26"/>
    </row>
    <row r="5983" spans="3:7" x14ac:dyDescent="0.25">
      <c r="C5983" s="24"/>
      <c r="D5983" s="24"/>
      <c r="E5983" s="25"/>
      <c r="F5983" s="23"/>
      <c r="G5983" s="26"/>
    </row>
    <row r="5984" spans="3:7" x14ac:dyDescent="0.25">
      <c r="C5984" s="24"/>
      <c r="D5984" s="24"/>
      <c r="E5984" s="25"/>
      <c r="F5984" s="23"/>
      <c r="G5984" s="26"/>
    </row>
    <row r="5985" spans="3:7" x14ac:dyDescent="0.25">
      <c r="C5985" s="24"/>
      <c r="D5985" s="24"/>
      <c r="E5985" s="25"/>
      <c r="F5985" s="23"/>
      <c r="G5985" s="26"/>
    </row>
    <row r="5986" spans="3:7" x14ac:dyDescent="0.25">
      <c r="C5986" s="24"/>
      <c r="D5986" s="24"/>
      <c r="E5986" s="25"/>
      <c r="F5986" s="23"/>
      <c r="G5986" s="26"/>
    </row>
    <row r="5987" spans="3:7" x14ac:dyDescent="0.25">
      <c r="C5987" s="24"/>
      <c r="D5987" s="24"/>
      <c r="E5987" s="25"/>
      <c r="F5987" s="23"/>
      <c r="G5987" s="26"/>
    </row>
    <row r="5988" spans="3:7" x14ac:dyDescent="0.25">
      <c r="C5988" s="24"/>
      <c r="D5988" s="24"/>
      <c r="E5988" s="25"/>
      <c r="F5988" s="23"/>
      <c r="G5988" s="26"/>
    </row>
    <row r="5989" spans="3:7" x14ac:dyDescent="0.25">
      <c r="C5989" s="24"/>
      <c r="D5989" s="24"/>
      <c r="E5989" s="25"/>
      <c r="F5989" s="23"/>
      <c r="G5989" s="26"/>
    </row>
    <row r="5990" spans="3:7" x14ac:dyDescent="0.25">
      <c r="C5990" s="24"/>
      <c r="D5990" s="24"/>
      <c r="E5990" s="25"/>
      <c r="F5990" s="23"/>
      <c r="G5990" s="26"/>
    </row>
    <row r="5991" spans="3:7" x14ac:dyDescent="0.25">
      <c r="C5991" s="24"/>
      <c r="D5991" s="24"/>
      <c r="E5991" s="25"/>
      <c r="F5991" s="23"/>
      <c r="G5991" s="26"/>
    </row>
    <row r="5992" spans="3:7" x14ac:dyDescent="0.25">
      <c r="C5992" s="24"/>
      <c r="D5992" s="24"/>
      <c r="E5992" s="25"/>
      <c r="F5992" s="23"/>
      <c r="G5992" s="26"/>
    </row>
    <row r="5993" spans="3:7" x14ac:dyDescent="0.25">
      <c r="C5993" s="24"/>
      <c r="D5993" s="24"/>
      <c r="E5993" s="25"/>
      <c r="F5993" s="23"/>
      <c r="G5993" s="26"/>
    </row>
    <row r="5994" spans="3:7" x14ac:dyDescent="0.25">
      <c r="C5994" s="24"/>
      <c r="D5994" s="24"/>
      <c r="E5994" s="25"/>
      <c r="F5994" s="23"/>
      <c r="G5994" s="26"/>
    </row>
    <row r="5995" spans="3:7" x14ac:dyDescent="0.25">
      <c r="C5995" s="24"/>
      <c r="D5995" s="24"/>
      <c r="E5995" s="25"/>
      <c r="F5995" s="23"/>
      <c r="G5995" s="26"/>
    </row>
    <row r="5996" spans="3:7" x14ac:dyDescent="0.25">
      <c r="C5996" s="24"/>
      <c r="D5996" s="24"/>
      <c r="E5996" s="25"/>
      <c r="F5996" s="23"/>
      <c r="G5996" s="26"/>
    </row>
    <row r="5997" spans="3:7" x14ac:dyDescent="0.25">
      <c r="C5997" s="24"/>
      <c r="D5997" s="24"/>
      <c r="E5997" s="25"/>
      <c r="F5997" s="23"/>
      <c r="G5997" s="26"/>
    </row>
    <row r="5998" spans="3:7" x14ac:dyDescent="0.25">
      <c r="C5998" s="24"/>
      <c r="D5998" s="24"/>
      <c r="E5998" s="25"/>
      <c r="F5998" s="23"/>
      <c r="G5998" s="26"/>
    </row>
    <row r="5999" spans="3:7" x14ac:dyDescent="0.25">
      <c r="C5999" s="24"/>
      <c r="D5999" s="24"/>
      <c r="E5999" s="25"/>
      <c r="F5999" s="23"/>
      <c r="G5999" s="26"/>
    </row>
    <row r="6000" spans="3:7" x14ac:dyDescent="0.25">
      <c r="C6000" s="24"/>
      <c r="D6000" s="24"/>
      <c r="E6000" s="25"/>
      <c r="F6000" s="23"/>
      <c r="G6000" s="26"/>
    </row>
    <row r="6001" spans="3:7" x14ac:dyDescent="0.25">
      <c r="C6001" s="24"/>
      <c r="D6001" s="24"/>
      <c r="E6001" s="25"/>
      <c r="F6001" s="23"/>
      <c r="G6001" s="26"/>
    </row>
    <row r="6002" spans="3:7" x14ac:dyDescent="0.25">
      <c r="C6002" s="24"/>
      <c r="D6002" s="24"/>
      <c r="E6002" s="25"/>
      <c r="F6002" s="23"/>
      <c r="G6002" s="26"/>
    </row>
    <row r="6003" spans="3:7" x14ac:dyDescent="0.25">
      <c r="C6003" s="24"/>
      <c r="D6003" s="24"/>
      <c r="E6003" s="25"/>
      <c r="F6003" s="23"/>
      <c r="G6003" s="26"/>
    </row>
    <row r="6004" spans="3:7" x14ac:dyDescent="0.25">
      <c r="C6004" s="24"/>
      <c r="D6004" s="24"/>
      <c r="E6004" s="25"/>
      <c r="F6004" s="23"/>
      <c r="G6004" s="26"/>
    </row>
    <row r="6005" spans="3:7" x14ac:dyDescent="0.25">
      <c r="C6005" s="24"/>
      <c r="D6005" s="24"/>
      <c r="E6005" s="25"/>
      <c r="F6005" s="23"/>
      <c r="G6005" s="26"/>
    </row>
    <row r="6006" spans="3:7" x14ac:dyDescent="0.25">
      <c r="C6006" s="24"/>
      <c r="D6006" s="24"/>
      <c r="E6006" s="25"/>
      <c r="F6006" s="23"/>
      <c r="G6006" s="26"/>
    </row>
    <row r="6007" spans="3:7" x14ac:dyDescent="0.25">
      <c r="C6007" s="24"/>
      <c r="D6007" s="24"/>
      <c r="E6007" s="25"/>
      <c r="F6007" s="23"/>
      <c r="G6007" s="26"/>
    </row>
    <row r="6008" spans="3:7" x14ac:dyDescent="0.25">
      <c r="C6008" s="24"/>
      <c r="D6008" s="24"/>
      <c r="E6008" s="25"/>
      <c r="F6008" s="23"/>
      <c r="G6008" s="26"/>
    </row>
    <row r="6009" spans="3:7" x14ac:dyDescent="0.25">
      <c r="C6009" s="24"/>
      <c r="D6009" s="24"/>
      <c r="E6009" s="25"/>
      <c r="F6009" s="23"/>
      <c r="G6009" s="26"/>
    </row>
    <row r="6010" spans="3:7" x14ac:dyDescent="0.25">
      <c r="C6010" s="24"/>
      <c r="D6010" s="24"/>
      <c r="E6010" s="25"/>
      <c r="F6010" s="23"/>
      <c r="G6010" s="26"/>
    </row>
    <row r="6011" spans="3:7" x14ac:dyDescent="0.25">
      <c r="C6011" s="24"/>
      <c r="D6011" s="24"/>
      <c r="E6011" s="25"/>
      <c r="F6011" s="23"/>
      <c r="G6011" s="26"/>
    </row>
    <row r="6012" spans="3:7" x14ac:dyDescent="0.25">
      <c r="C6012" s="24"/>
      <c r="D6012" s="24"/>
      <c r="E6012" s="25"/>
      <c r="F6012" s="23"/>
      <c r="G6012" s="26"/>
    </row>
    <row r="6013" spans="3:7" x14ac:dyDescent="0.25">
      <c r="C6013" s="24"/>
      <c r="D6013" s="24"/>
      <c r="E6013" s="25"/>
      <c r="F6013" s="23"/>
      <c r="G6013" s="26"/>
    </row>
    <row r="6014" spans="3:7" x14ac:dyDescent="0.25">
      <c r="C6014" s="24"/>
      <c r="D6014" s="24"/>
      <c r="E6014" s="25"/>
      <c r="F6014" s="23"/>
      <c r="G6014" s="26"/>
    </row>
    <row r="6015" spans="3:7" x14ac:dyDescent="0.25">
      <c r="C6015" s="24"/>
      <c r="D6015" s="24"/>
      <c r="E6015" s="25"/>
      <c r="F6015" s="23"/>
      <c r="G6015" s="26"/>
    </row>
    <row r="6016" spans="3:7" x14ac:dyDescent="0.25">
      <c r="C6016" s="24"/>
      <c r="D6016" s="24"/>
      <c r="E6016" s="25"/>
      <c r="F6016" s="23"/>
      <c r="G6016" s="26"/>
    </row>
    <row r="6017" spans="3:7" x14ac:dyDescent="0.25">
      <c r="C6017" s="24"/>
      <c r="D6017" s="24"/>
      <c r="E6017" s="25"/>
      <c r="F6017" s="23"/>
      <c r="G6017" s="26"/>
    </row>
    <row r="6018" spans="3:7" x14ac:dyDescent="0.25">
      <c r="C6018" s="24"/>
      <c r="D6018" s="24"/>
      <c r="E6018" s="25"/>
      <c r="F6018" s="23"/>
      <c r="G6018" s="26"/>
    </row>
    <row r="6019" spans="3:7" x14ac:dyDescent="0.25">
      <c r="C6019" s="24"/>
      <c r="D6019" s="24"/>
      <c r="E6019" s="25"/>
      <c r="F6019" s="23"/>
      <c r="G6019" s="26"/>
    </row>
    <row r="6020" spans="3:7" x14ac:dyDescent="0.25">
      <c r="C6020" s="24"/>
      <c r="D6020" s="24"/>
      <c r="E6020" s="25"/>
      <c r="F6020" s="23"/>
      <c r="G6020" s="26"/>
    </row>
    <row r="6021" spans="3:7" x14ac:dyDescent="0.25">
      <c r="C6021" s="24"/>
      <c r="D6021" s="24"/>
      <c r="E6021" s="25"/>
      <c r="F6021" s="23"/>
      <c r="G6021" s="26"/>
    </row>
    <row r="6022" spans="3:7" x14ac:dyDescent="0.25">
      <c r="C6022" s="24"/>
      <c r="D6022" s="24"/>
      <c r="E6022" s="25"/>
      <c r="F6022" s="23"/>
      <c r="G6022" s="26"/>
    </row>
    <row r="6023" spans="3:7" x14ac:dyDescent="0.25">
      <c r="C6023" s="24"/>
      <c r="D6023" s="24"/>
      <c r="E6023" s="25"/>
      <c r="F6023" s="23"/>
      <c r="G6023" s="26"/>
    </row>
    <row r="6024" spans="3:7" x14ac:dyDescent="0.25">
      <c r="C6024" s="24"/>
      <c r="D6024" s="24"/>
      <c r="E6024" s="25"/>
      <c r="F6024" s="23"/>
      <c r="G6024" s="26"/>
    </row>
    <row r="6025" spans="3:7" x14ac:dyDescent="0.25">
      <c r="C6025" s="24"/>
      <c r="D6025" s="24"/>
      <c r="E6025" s="25"/>
      <c r="F6025" s="23"/>
      <c r="G6025" s="26"/>
    </row>
    <row r="6026" spans="3:7" x14ac:dyDescent="0.25">
      <c r="C6026" s="24"/>
      <c r="D6026" s="24"/>
      <c r="E6026" s="25"/>
      <c r="F6026" s="23"/>
      <c r="G6026" s="26"/>
    </row>
    <row r="6027" spans="3:7" x14ac:dyDescent="0.25">
      <c r="C6027" s="24"/>
      <c r="D6027" s="24"/>
      <c r="E6027" s="25"/>
      <c r="F6027" s="23"/>
      <c r="G6027" s="26"/>
    </row>
    <row r="6028" spans="3:7" x14ac:dyDescent="0.25">
      <c r="C6028" s="24"/>
      <c r="D6028" s="24"/>
      <c r="E6028" s="25"/>
      <c r="F6028" s="23"/>
      <c r="G6028" s="26"/>
    </row>
    <row r="6029" spans="3:7" x14ac:dyDescent="0.25">
      <c r="C6029" s="24"/>
      <c r="D6029" s="24"/>
      <c r="E6029" s="25"/>
      <c r="F6029" s="23"/>
      <c r="G6029" s="26"/>
    </row>
    <row r="6030" spans="3:7" x14ac:dyDescent="0.25">
      <c r="C6030" s="24"/>
      <c r="D6030" s="24"/>
      <c r="E6030" s="25"/>
      <c r="F6030" s="23"/>
      <c r="G6030" s="26"/>
    </row>
    <row r="6031" spans="3:7" x14ac:dyDescent="0.25">
      <c r="C6031" s="24"/>
      <c r="D6031" s="24"/>
      <c r="E6031" s="25"/>
      <c r="F6031" s="23"/>
      <c r="G6031" s="26"/>
    </row>
    <row r="6032" spans="3:7" x14ac:dyDescent="0.25">
      <c r="C6032" s="24"/>
      <c r="D6032" s="24"/>
      <c r="E6032" s="25"/>
      <c r="F6032" s="23"/>
      <c r="G6032" s="26"/>
    </row>
    <row r="6033" spans="3:7" x14ac:dyDescent="0.25">
      <c r="C6033" s="24"/>
      <c r="D6033" s="24"/>
      <c r="E6033" s="25"/>
      <c r="F6033" s="23"/>
      <c r="G6033" s="26"/>
    </row>
    <row r="6034" spans="3:7" x14ac:dyDescent="0.25">
      <c r="C6034" s="24"/>
      <c r="D6034" s="24"/>
      <c r="E6034" s="25"/>
      <c r="F6034" s="23"/>
      <c r="G6034" s="26"/>
    </row>
    <row r="6035" spans="3:7" x14ac:dyDescent="0.25">
      <c r="C6035" s="24"/>
      <c r="D6035" s="24"/>
      <c r="E6035" s="25"/>
      <c r="F6035" s="23"/>
      <c r="G6035" s="26"/>
    </row>
    <row r="6036" spans="3:7" x14ac:dyDescent="0.25">
      <c r="C6036" s="24"/>
      <c r="D6036" s="24"/>
      <c r="E6036" s="25"/>
      <c r="F6036" s="23"/>
      <c r="G6036" s="26"/>
    </row>
    <row r="6037" spans="3:7" x14ac:dyDescent="0.25">
      <c r="C6037" s="24"/>
      <c r="D6037" s="24"/>
      <c r="E6037" s="25"/>
      <c r="F6037" s="23"/>
      <c r="G6037" s="26"/>
    </row>
    <row r="6038" spans="3:7" x14ac:dyDescent="0.25">
      <c r="C6038" s="24"/>
      <c r="D6038" s="24"/>
      <c r="E6038" s="25"/>
      <c r="F6038" s="23"/>
      <c r="G6038" s="26"/>
    </row>
    <row r="6039" spans="3:7" x14ac:dyDescent="0.25">
      <c r="C6039" s="24"/>
      <c r="D6039" s="24"/>
      <c r="E6039" s="25"/>
      <c r="F6039" s="23"/>
      <c r="G6039" s="26"/>
    </row>
    <row r="6040" spans="3:7" x14ac:dyDescent="0.25">
      <c r="C6040" s="24"/>
      <c r="D6040" s="24"/>
      <c r="E6040" s="25"/>
      <c r="F6040" s="23"/>
      <c r="G6040" s="26"/>
    </row>
    <row r="6041" spans="3:7" x14ac:dyDescent="0.25">
      <c r="C6041" s="24"/>
      <c r="D6041" s="24"/>
      <c r="E6041" s="25"/>
      <c r="F6041" s="23"/>
      <c r="G6041" s="26"/>
    </row>
    <row r="6042" spans="3:7" x14ac:dyDescent="0.25">
      <c r="C6042" s="24"/>
      <c r="D6042" s="24"/>
      <c r="E6042" s="25"/>
      <c r="F6042" s="23"/>
      <c r="G6042" s="26"/>
    </row>
    <row r="6043" spans="3:7" x14ac:dyDescent="0.25">
      <c r="C6043" s="24"/>
      <c r="D6043" s="24"/>
      <c r="E6043" s="25"/>
      <c r="F6043" s="23"/>
      <c r="G6043" s="26"/>
    </row>
    <row r="6044" spans="3:7" x14ac:dyDescent="0.25">
      <c r="C6044" s="24"/>
      <c r="D6044" s="24"/>
      <c r="E6044" s="25"/>
      <c r="F6044" s="23"/>
      <c r="G6044" s="26"/>
    </row>
    <row r="6045" spans="3:7" x14ac:dyDescent="0.25">
      <c r="C6045" s="24"/>
      <c r="D6045" s="24"/>
      <c r="E6045" s="25"/>
      <c r="F6045" s="23"/>
      <c r="G6045" s="26"/>
    </row>
    <row r="6046" spans="3:7" x14ac:dyDescent="0.25">
      <c r="C6046" s="24"/>
      <c r="D6046" s="24"/>
      <c r="E6046" s="25"/>
      <c r="F6046" s="23"/>
      <c r="G6046" s="26"/>
    </row>
    <row r="6047" spans="3:7" x14ac:dyDescent="0.25">
      <c r="C6047" s="24"/>
      <c r="D6047" s="24"/>
      <c r="E6047" s="25"/>
      <c r="F6047" s="23"/>
      <c r="G6047" s="26"/>
    </row>
    <row r="6048" spans="3:7" x14ac:dyDescent="0.25">
      <c r="C6048" s="24"/>
      <c r="D6048" s="24"/>
      <c r="E6048" s="25"/>
      <c r="F6048" s="23"/>
      <c r="G6048" s="26"/>
    </row>
    <row r="6049" spans="3:7" x14ac:dyDescent="0.25">
      <c r="C6049" s="24"/>
      <c r="D6049" s="24"/>
      <c r="E6049" s="25"/>
      <c r="F6049" s="23"/>
      <c r="G6049" s="26"/>
    </row>
    <row r="6050" spans="3:7" x14ac:dyDescent="0.25">
      <c r="C6050" s="24"/>
      <c r="D6050" s="24"/>
      <c r="E6050" s="25"/>
      <c r="F6050" s="23"/>
      <c r="G6050" s="26"/>
    </row>
    <row r="6051" spans="3:7" x14ac:dyDescent="0.25">
      <c r="C6051" s="24"/>
      <c r="D6051" s="24"/>
      <c r="E6051" s="25"/>
      <c r="F6051" s="23"/>
      <c r="G6051" s="26"/>
    </row>
    <row r="6052" spans="3:7" x14ac:dyDescent="0.25">
      <c r="C6052" s="24"/>
      <c r="D6052" s="24"/>
      <c r="E6052" s="25"/>
      <c r="F6052" s="23"/>
      <c r="G6052" s="26"/>
    </row>
    <row r="6053" spans="3:7" x14ac:dyDescent="0.25">
      <c r="C6053" s="24"/>
      <c r="D6053" s="24"/>
      <c r="E6053" s="25"/>
      <c r="F6053" s="23"/>
      <c r="G6053" s="26"/>
    </row>
    <row r="6054" spans="3:7" x14ac:dyDescent="0.25">
      <c r="C6054" s="24"/>
      <c r="D6054" s="24"/>
      <c r="E6054" s="25"/>
      <c r="F6054" s="23"/>
      <c r="G6054" s="26"/>
    </row>
    <row r="6055" spans="3:7" x14ac:dyDescent="0.25">
      <c r="C6055" s="24"/>
      <c r="D6055" s="24"/>
      <c r="E6055" s="25"/>
      <c r="F6055" s="23"/>
      <c r="G6055" s="26"/>
    </row>
    <row r="6056" spans="3:7" x14ac:dyDescent="0.25">
      <c r="C6056" s="24"/>
      <c r="D6056" s="24"/>
      <c r="E6056" s="25"/>
      <c r="F6056" s="23"/>
      <c r="G6056" s="26"/>
    </row>
    <row r="6057" spans="3:7" x14ac:dyDescent="0.25">
      <c r="C6057" s="24"/>
      <c r="D6057" s="24"/>
      <c r="E6057" s="25"/>
      <c r="F6057" s="23"/>
      <c r="G6057" s="26"/>
    </row>
    <row r="6058" spans="3:7" x14ac:dyDescent="0.25">
      <c r="C6058" s="24"/>
      <c r="D6058" s="24"/>
      <c r="E6058" s="25"/>
      <c r="F6058" s="23"/>
      <c r="G6058" s="26"/>
    </row>
    <row r="6059" spans="3:7" x14ac:dyDescent="0.25">
      <c r="C6059" s="24"/>
      <c r="D6059" s="24"/>
      <c r="E6059" s="25"/>
      <c r="F6059" s="23"/>
      <c r="G6059" s="26"/>
    </row>
    <row r="6060" spans="3:7" x14ac:dyDescent="0.25">
      <c r="C6060" s="24"/>
      <c r="D6060" s="24"/>
      <c r="E6060" s="25"/>
      <c r="F6060" s="23"/>
      <c r="G6060" s="26"/>
    </row>
    <row r="6061" spans="3:7" x14ac:dyDescent="0.25">
      <c r="C6061" s="24"/>
      <c r="D6061" s="24"/>
      <c r="E6061" s="25"/>
      <c r="F6061" s="23"/>
      <c r="G6061" s="26"/>
    </row>
    <row r="6062" spans="3:7" x14ac:dyDescent="0.25">
      <c r="C6062" s="24"/>
      <c r="D6062" s="24"/>
      <c r="E6062" s="25"/>
      <c r="F6062" s="23"/>
      <c r="G6062" s="26"/>
    </row>
    <row r="6063" spans="3:7" x14ac:dyDescent="0.25">
      <c r="C6063" s="24"/>
      <c r="D6063" s="24"/>
      <c r="E6063" s="25"/>
      <c r="F6063" s="23"/>
      <c r="G6063" s="26"/>
    </row>
    <row r="6064" spans="3:7" x14ac:dyDescent="0.25">
      <c r="C6064" s="24"/>
      <c r="D6064" s="24"/>
      <c r="E6064" s="25"/>
      <c r="F6064" s="23"/>
      <c r="G6064" s="26"/>
    </row>
    <row r="6065" spans="3:7" x14ac:dyDescent="0.25">
      <c r="C6065" s="24"/>
      <c r="D6065" s="24"/>
      <c r="E6065" s="25"/>
      <c r="F6065" s="23"/>
      <c r="G6065" s="26"/>
    </row>
    <row r="6066" spans="3:7" x14ac:dyDescent="0.25">
      <c r="C6066" s="24"/>
      <c r="D6066" s="24"/>
      <c r="E6066" s="25"/>
      <c r="F6066" s="23"/>
      <c r="G6066" s="26"/>
    </row>
    <row r="6067" spans="3:7" x14ac:dyDescent="0.25">
      <c r="C6067" s="24"/>
      <c r="D6067" s="24"/>
      <c r="E6067" s="25"/>
      <c r="F6067" s="23"/>
      <c r="G6067" s="26"/>
    </row>
    <row r="6068" spans="3:7" x14ac:dyDescent="0.25">
      <c r="C6068" s="24"/>
      <c r="D6068" s="24"/>
      <c r="E6068" s="25"/>
      <c r="F6068" s="23"/>
      <c r="G6068" s="26"/>
    </row>
    <row r="6069" spans="3:7" x14ac:dyDescent="0.25">
      <c r="C6069" s="24"/>
      <c r="D6069" s="24"/>
      <c r="E6069" s="25"/>
      <c r="F6069" s="23"/>
      <c r="G6069" s="26"/>
    </row>
    <row r="6070" spans="3:7" x14ac:dyDescent="0.25">
      <c r="C6070" s="24"/>
      <c r="D6070" s="24"/>
      <c r="E6070" s="25"/>
      <c r="F6070" s="23"/>
      <c r="G6070" s="26"/>
    </row>
    <row r="6071" spans="3:7" x14ac:dyDescent="0.25">
      <c r="C6071" s="24"/>
      <c r="D6071" s="24"/>
      <c r="E6071" s="25"/>
      <c r="F6071" s="23"/>
      <c r="G6071" s="26"/>
    </row>
    <row r="6072" spans="3:7" x14ac:dyDescent="0.25">
      <c r="C6072" s="24"/>
      <c r="D6072" s="24"/>
      <c r="E6072" s="25"/>
      <c r="F6072" s="23"/>
      <c r="G6072" s="26"/>
    </row>
    <row r="6073" spans="3:7" x14ac:dyDescent="0.25">
      <c r="C6073" s="24"/>
      <c r="D6073" s="24"/>
      <c r="E6073" s="25"/>
      <c r="F6073" s="23"/>
      <c r="G6073" s="26"/>
    </row>
    <row r="6074" spans="3:7" x14ac:dyDescent="0.25">
      <c r="C6074" s="24"/>
      <c r="D6074" s="24"/>
      <c r="E6074" s="25"/>
      <c r="F6074" s="23"/>
      <c r="G6074" s="26"/>
    </row>
    <row r="6075" spans="3:7" x14ac:dyDescent="0.25">
      <c r="C6075" s="24"/>
      <c r="D6075" s="24"/>
      <c r="E6075" s="25"/>
      <c r="F6075" s="23"/>
      <c r="G6075" s="26"/>
    </row>
    <row r="6076" spans="3:7" x14ac:dyDescent="0.25">
      <c r="C6076" s="24"/>
      <c r="D6076" s="24"/>
      <c r="E6076" s="25"/>
      <c r="F6076" s="23"/>
      <c r="G6076" s="26"/>
    </row>
    <row r="6077" spans="3:7" x14ac:dyDescent="0.25">
      <c r="C6077" s="24"/>
      <c r="D6077" s="24"/>
      <c r="E6077" s="25"/>
      <c r="F6077" s="23"/>
      <c r="G6077" s="26"/>
    </row>
    <row r="6078" spans="3:7" x14ac:dyDescent="0.25">
      <c r="C6078" s="24"/>
      <c r="D6078" s="24"/>
      <c r="E6078" s="25"/>
      <c r="F6078" s="23"/>
      <c r="G6078" s="26"/>
    </row>
    <row r="6079" spans="3:7" x14ac:dyDescent="0.25">
      <c r="C6079" s="24"/>
      <c r="D6079" s="24"/>
      <c r="E6079" s="25"/>
      <c r="F6079" s="23"/>
      <c r="G6079" s="26"/>
    </row>
    <row r="6080" spans="3:7" x14ac:dyDescent="0.25">
      <c r="C6080" s="24"/>
      <c r="D6080" s="24"/>
      <c r="E6080" s="25"/>
      <c r="F6080" s="23"/>
      <c r="G6080" s="26"/>
    </row>
    <row r="6081" spans="3:7" x14ac:dyDescent="0.25">
      <c r="C6081" s="24"/>
      <c r="D6081" s="24"/>
      <c r="E6081" s="25"/>
      <c r="F6081" s="23"/>
      <c r="G6081" s="26"/>
    </row>
    <row r="6082" spans="3:7" x14ac:dyDescent="0.25">
      <c r="C6082" s="24"/>
      <c r="D6082" s="24"/>
      <c r="E6082" s="25"/>
      <c r="F6082" s="23"/>
      <c r="G6082" s="26"/>
    </row>
    <row r="6083" spans="3:7" x14ac:dyDescent="0.25">
      <c r="C6083" s="24"/>
      <c r="D6083" s="24"/>
      <c r="E6083" s="25"/>
      <c r="F6083" s="23"/>
      <c r="G6083" s="26"/>
    </row>
    <row r="6084" spans="3:7" x14ac:dyDescent="0.25">
      <c r="C6084" s="24"/>
      <c r="D6084" s="24"/>
      <c r="E6084" s="25"/>
      <c r="F6084" s="23"/>
      <c r="G6084" s="26"/>
    </row>
    <row r="6085" spans="3:7" x14ac:dyDescent="0.25">
      <c r="C6085" s="24"/>
      <c r="D6085" s="24"/>
      <c r="E6085" s="25"/>
      <c r="F6085" s="23"/>
      <c r="G6085" s="26"/>
    </row>
    <row r="6086" spans="3:7" x14ac:dyDescent="0.25">
      <c r="C6086" s="24"/>
      <c r="D6086" s="24"/>
      <c r="E6086" s="25"/>
      <c r="F6086" s="23"/>
      <c r="G6086" s="26"/>
    </row>
    <row r="6087" spans="3:7" x14ac:dyDescent="0.25">
      <c r="C6087" s="24"/>
      <c r="D6087" s="24"/>
      <c r="E6087" s="25"/>
      <c r="F6087" s="23"/>
      <c r="G6087" s="26"/>
    </row>
    <row r="6088" spans="3:7" x14ac:dyDescent="0.25">
      <c r="C6088" s="24"/>
      <c r="D6088" s="24"/>
      <c r="E6088" s="25"/>
      <c r="F6088" s="23"/>
      <c r="G6088" s="26"/>
    </row>
    <row r="6089" spans="3:7" x14ac:dyDescent="0.25">
      <c r="C6089" s="24"/>
      <c r="D6089" s="24"/>
      <c r="E6089" s="25"/>
      <c r="F6089" s="23"/>
      <c r="G6089" s="26"/>
    </row>
    <row r="6090" spans="3:7" x14ac:dyDescent="0.25">
      <c r="C6090" s="24"/>
      <c r="D6090" s="24"/>
      <c r="E6090" s="25"/>
      <c r="F6090" s="23"/>
      <c r="G6090" s="26"/>
    </row>
    <row r="6091" spans="3:7" x14ac:dyDescent="0.25">
      <c r="C6091" s="24"/>
      <c r="D6091" s="24"/>
      <c r="E6091" s="25"/>
      <c r="F6091" s="23"/>
      <c r="G6091" s="26"/>
    </row>
    <row r="6092" spans="3:7" x14ac:dyDescent="0.25">
      <c r="C6092" s="24"/>
      <c r="D6092" s="24"/>
      <c r="E6092" s="25"/>
      <c r="F6092" s="23"/>
      <c r="G6092" s="26"/>
    </row>
    <row r="6093" spans="3:7" x14ac:dyDescent="0.25">
      <c r="C6093" s="24"/>
      <c r="D6093" s="24"/>
      <c r="E6093" s="25"/>
      <c r="F6093" s="23"/>
      <c r="G6093" s="26"/>
    </row>
    <row r="6094" spans="3:7" x14ac:dyDescent="0.25">
      <c r="C6094" s="24"/>
      <c r="D6094" s="24"/>
      <c r="E6094" s="25"/>
      <c r="F6094" s="23"/>
      <c r="G6094" s="26"/>
    </row>
    <row r="6095" spans="3:7" x14ac:dyDescent="0.25">
      <c r="C6095" s="24"/>
      <c r="D6095" s="24"/>
      <c r="E6095" s="25"/>
      <c r="F6095" s="23"/>
      <c r="G6095" s="26"/>
    </row>
    <row r="6096" spans="3:7" x14ac:dyDescent="0.25">
      <c r="C6096" s="24"/>
      <c r="D6096" s="24"/>
      <c r="E6096" s="25"/>
      <c r="F6096" s="23"/>
      <c r="G6096" s="26"/>
    </row>
    <row r="6097" spans="3:7" x14ac:dyDescent="0.25">
      <c r="C6097" s="24"/>
      <c r="D6097" s="24"/>
      <c r="E6097" s="25"/>
      <c r="F6097" s="23"/>
      <c r="G6097" s="26"/>
    </row>
    <row r="6098" spans="3:7" x14ac:dyDescent="0.25">
      <c r="C6098" s="24"/>
      <c r="D6098" s="24"/>
      <c r="E6098" s="25"/>
      <c r="F6098" s="23"/>
      <c r="G6098" s="26"/>
    </row>
    <row r="6099" spans="3:7" x14ac:dyDescent="0.25">
      <c r="C6099" s="24"/>
      <c r="D6099" s="24"/>
      <c r="E6099" s="25"/>
      <c r="F6099" s="23"/>
      <c r="G6099" s="26"/>
    </row>
    <row r="6100" spans="3:7" x14ac:dyDescent="0.25">
      <c r="C6100" s="24"/>
      <c r="D6100" s="24"/>
      <c r="E6100" s="25"/>
      <c r="F6100" s="23"/>
      <c r="G6100" s="26"/>
    </row>
    <row r="6101" spans="3:7" x14ac:dyDescent="0.25">
      <c r="C6101" s="24"/>
      <c r="D6101" s="24"/>
      <c r="E6101" s="25"/>
      <c r="F6101" s="23"/>
      <c r="G6101" s="26"/>
    </row>
    <row r="6102" spans="3:7" x14ac:dyDescent="0.25">
      <c r="C6102" s="24"/>
      <c r="D6102" s="24"/>
      <c r="E6102" s="25"/>
      <c r="F6102" s="23"/>
      <c r="G6102" s="26"/>
    </row>
    <row r="6103" spans="3:7" x14ac:dyDescent="0.25">
      <c r="C6103" s="24"/>
      <c r="D6103" s="24"/>
      <c r="E6103" s="25"/>
      <c r="F6103" s="23"/>
      <c r="G6103" s="26"/>
    </row>
    <row r="6104" spans="3:7" x14ac:dyDescent="0.25">
      <c r="C6104" s="24"/>
      <c r="D6104" s="24"/>
      <c r="E6104" s="25"/>
      <c r="F6104" s="23"/>
      <c r="G6104" s="26"/>
    </row>
    <row r="6105" spans="3:7" x14ac:dyDescent="0.25">
      <c r="C6105" s="24"/>
      <c r="D6105" s="24"/>
      <c r="E6105" s="25"/>
      <c r="F6105" s="23"/>
      <c r="G6105" s="26"/>
    </row>
    <row r="6106" spans="3:7" x14ac:dyDescent="0.25">
      <c r="C6106" s="24"/>
      <c r="D6106" s="24"/>
      <c r="E6106" s="25"/>
      <c r="F6106" s="23"/>
      <c r="G6106" s="26"/>
    </row>
    <row r="6107" spans="3:7" x14ac:dyDescent="0.25">
      <c r="C6107" s="24"/>
      <c r="D6107" s="24"/>
      <c r="E6107" s="25"/>
      <c r="F6107" s="23"/>
      <c r="G6107" s="26"/>
    </row>
    <row r="6108" spans="3:7" x14ac:dyDescent="0.25">
      <c r="C6108" s="24"/>
      <c r="D6108" s="24"/>
      <c r="E6108" s="25"/>
      <c r="F6108" s="23"/>
      <c r="G6108" s="26"/>
    </row>
    <row r="6109" spans="3:7" x14ac:dyDescent="0.25">
      <c r="C6109" s="24"/>
      <c r="D6109" s="24"/>
      <c r="E6109" s="25"/>
      <c r="F6109" s="23"/>
      <c r="G6109" s="26"/>
    </row>
    <row r="6110" spans="3:7" x14ac:dyDescent="0.25">
      <c r="C6110" s="24"/>
      <c r="D6110" s="24"/>
      <c r="E6110" s="25"/>
      <c r="F6110" s="23"/>
      <c r="G6110" s="26"/>
    </row>
    <row r="6111" spans="3:7" x14ac:dyDescent="0.25">
      <c r="C6111" s="24"/>
      <c r="D6111" s="24"/>
      <c r="E6111" s="25"/>
      <c r="F6111" s="23"/>
      <c r="G6111" s="26"/>
    </row>
    <row r="6112" spans="3:7" x14ac:dyDescent="0.25">
      <c r="C6112" s="24"/>
      <c r="D6112" s="24"/>
      <c r="E6112" s="25"/>
      <c r="F6112" s="23"/>
      <c r="G6112" s="26"/>
    </row>
    <row r="6113" spans="3:7" x14ac:dyDescent="0.25">
      <c r="C6113" s="24"/>
      <c r="D6113" s="24"/>
      <c r="E6113" s="25"/>
      <c r="F6113" s="23"/>
      <c r="G6113" s="26"/>
    </row>
    <row r="6114" spans="3:7" x14ac:dyDescent="0.25">
      <c r="C6114" s="24"/>
      <c r="D6114" s="24"/>
      <c r="E6114" s="25"/>
      <c r="F6114" s="23"/>
      <c r="G6114" s="26"/>
    </row>
    <row r="6115" spans="3:7" x14ac:dyDescent="0.25">
      <c r="C6115" s="24"/>
      <c r="D6115" s="24"/>
      <c r="E6115" s="25"/>
      <c r="F6115" s="23"/>
      <c r="G6115" s="26"/>
    </row>
    <row r="6116" spans="3:7" x14ac:dyDescent="0.25">
      <c r="C6116" s="24"/>
      <c r="D6116" s="24"/>
      <c r="E6116" s="25"/>
      <c r="F6116" s="23"/>
      <c r="G6116" s="26"/>
    </row>
    <row r="6117" spans="3:7" x14ac:dyDescent="0.25">
      <c r="C6117" s="24"/>
      <c r="D6117" s="24"/>
      <c r="E6117" s="25"/>
      <c r="F6117" s="23"/>
      <c r="G6117" s="26"/>
    </row>
    <row r="6118" spans="3:7" x14ac:dyDescent="0.25">
      <c r="C6118" s="24"/>
      <c r="D6118" s="24"/>
      <c r="E6118" s="25"/>
      <c r="F6118" s="23"/>
      <c r="G6118" s="26"/>
    </row>
    <row r="6119" spans="3:7" x14ac:dyDescent="0.25">
      <c r="C6119" s="24"/>
      <c r="D6119" s="24"/>
      <c r="E6119" s="25"/>
      <c r="F6119" s="23"/>
      <c r="G6119" s="26"/>
    </row>
    <row r="6120" spans="3:7" x14ac:dyDescent="0.25">
      <c r="C6120" s="24"/>
      <c r="D6120" s="24"/>
      <c r="E6120" s="25"/>
      <c r="F6120" s="23"/>
      <c r="G6120" s="26"/>
    </row>
    <row r="6121" spans="3:7" x14ac:dyDescent="0.25">
      <c r="C6121" s="24"/>
      <c r="D6121" s="24"/>
      <c r="E6121" s="25"/>
      <c r="F6121" s="23"/>
      <c r="G6121" s="26"/>
    </row>
    <row r="6122" spans="3:7" x14ac:dyDescent="0.25">
      <c r="C6122" s="24"/>
      <c r="D6122" s="24"/>
      <c r="E6122" s="25"/>
      <c r="F6122" s="23"/>
      <c r="G6122" s="26"/>
    </row>
    <row r="6123" spans="3:7" x14ac:dyDescent="0.25">
      <c r="C6123" s="24"/>
      <c r="D6123" s="24"/>
      <c r="E6123" s="25"/>
      <c r="F6123" s="23"/>
      <c r="G6123" s="26"/>
    </row>
    <row r="6124" spans="3:7" x14ac:dyDescent="0.25">
      <c r="C6124" s="24"/>
      <c r="D6124" s="24"/>
      <c r="E6124" s="25"/>
      <c r="F6124" s="23"/>
      <c r="G6124" s="26"/>
    </row>
    <row r="6125" spans="3:7" x14ac:dyDescent="0.25">
      <c r="C6125" s="24"/>
      <c r="D6125" s="24"/>
      <c r="E6125" s="25"/>
      <c r="F6125" s="23"/>
      <c r="G6125" s="26"/>
    </row>
    <row r="6126" spans="3:7" x14ac:dyDescent="0.25">
      <c r="C6126" s="24"/>
      <c r="D6126" s="24"/>
      <c r="E6126" s="25"/>
      <c r="F6126" s="23"/>
      <c r="G6126" s="26"/>
    </row>
    <row r="6127" spans="3:7" x14ac:dyDescent="0.25">
      <c r="C6127" s="24"/>
      <c r="D6127" s="24"/>
      <c r="E6127" s="25"/>
      <c r="F6127" s="23"/>
      <c r="G6127" s="26"/>
    </row>
    <row r="6128" spans="3:7" x14ac:dyDescent="0.25">
      <c r="C6128" s="24"/>
      <c r="D6128" s="24"/>
      <c r="E6128" s="25"/>
      <c r="F6128" s="23"/>
      <c r="G6128" s="26"/>
    </row>
    <row r="6129" spans="3:7" x14ac:dyDescent="0.25">
      <c r="C6129" s="24"/>
      <c r="D6129" s="24"/>
      <c r="E6129" s="25"/>
      <c r="F6129" s="23"/>
      <c r="G6129" s="26"/>
    </row>
    <row r="6130" spans="3:7" x14ac:dyDescent="0.25">
      <c r="C6130" s="24"/>
      <c r="D6130" s="24"/>
      <c r="E6130" s="25"/>
      <c r="F6130" s="23"/>
      <c r="G6130" s="26"/>
    </row>
    <row r="6131" spans="3:7" x14ac:dyDescent="0.25">
      <c r="C6131" s="24"/>
      <c r="D6131" s="24"/>
      <c r="E6131" s="25"/>
      <c r="F6131" s="23"/>
      <c r="G6131" s="26"/>
    </row>
    <row r="6132" spans="3:7" x14ac:dyDescent="0.25">
      <c r="C6132" s="24"/>
      <c r="D6132" s="24"/>
      <c r="E6132" s="25"/>
      <c r="F6132" s="23"/>
      <c r="G6132" s="26"/>
    </row>
    <row r="6133" spans="3:7" x14ac:dyDescent="0.25">
      <c r="C6133" s="24"/>
      <c r="D6133" s="24"/>
      <c r="E6133" s="25"/>
      <c r="F6133" s="23"/>
      <c r="G6133" s="26"/>
    </row>
    <row r="6134" spans="3:7" x14ac:dyDescent="0.25">
      <c r="C6134" s="24"/>
      <c r="D6134" s="24"/>
      <c r="E6134" s="25"/>
      <c r="F6134" s="23"/>
      <c r="G6134" s="26"/>
    </row>
    <row r="6135" spans="3:7" x14ac:dyDescent="0.25">
      <c r="C6135" s="24"/>
      <c r="D6135" s="24"/>
      <c r="E6135" s="25"/>
      <c r="F6135" s="23"/>
      <c r="G6135" s="26"/>
    </row>
    <row r="6136" spans="3:7" x14ac:dyDescent="0.25">
      <c r="C6136" s="24"/>
      <c r="D6136" s="24"/>
      <c r="E6136" s="25"/>
      <c r="F6136" s="23"/>
      <c r="G6136" s="26"/>
    </row>
    <row r="6137" spans="3:7" x14ac:dyDescent="0.25">
      <c r="C6137" s="24"/>
      <c r="D6137" s="24"/>
      <c r="E6137" s="25"/>
      <c r="F6137" s="23"/>
      <c r="G6137" s="26"/>
    </row>
    <row r="6138" spans="3:7" x14ac:dyDescent="0.25">
      <c r="C6138" s="24"/>
      <c r="D6138" s="24"/>
      <c r="E6138" s="25"/>
      <c r="F6138" s="23"/>
      <c r="G6138" s="26"/>
    </row>
    <row r="6139" spans="3:7" x14ac:dyDescent="0.25">
      <c r="C6139" s="24"/>
      <c r="D6139" s="24"/>
      <c r="E6139" s="25"/>
      <c r="F6139" s="23"/>
      <c r="G6139" s="26"/>
    </row>
    <row r="6140" spans="3:7" x14ac:dyDescent="0.25">
      <c r="C6140" s="24"/>
      <c r="D6140" s="24"/>
      <c r="E6140" s="25"/>
      <c r="F6140" s="23"/>
      <c r="G6140" s="26"/>
    </row>
    <row r="6141" spans="3:7" x14ac:dyDescent="0.25">
      <c r="C6141" s="24"/>
      <c r="D6141" s="24"/>
      <c r="E6141" s="25"/>
      <c r="F6141" s="23"/>
      <c r="G6141" s="26"/>
    </row>
    <row r="6142" spans="3:7" x14ac:dyDescent="0.25">
      <c r="C6142" s="24"/>
      <c r="D6142" s="24"/>
      <c r="E6142" s="25"/>
      <c r="F6142" s="23"/>
      <c r="G6142" s="26"/>
    </row>
    <row r="6143" spans="3:7" x14ac:dyDescent="0.25">
      <c r="C6143" s="24"/>
      <c r="D6143" s="24"/>
      <c r="E6143" s="25"/>
      <c r="F6143" s="23"/>
      <c r="G6143" s="26"/>
    </row>
    <row r="6144" spans="3:7" x14ac:dyDescent="0.25">
      <c r="C6144" s="24"/>
      <c r="D6144" s="24"/>
      <c r="E6144" s="25"/>
      <c r="F6144" s="23"/>
      <c r="G6144" s="26"/>
    </row>
    <row r="6145" spans="3:7" x14ac:dyDescent="0.25">
      <c r="C6145" s="24"/>
      <c r="D6145" s="24"/>
      <c r="E6145" s="25"/>
      <c r="F6145" s="23"/>
      <c r="G6145" s="26"/>
    </row>
    <row r="6146" spans="3:7" x14ac:dyDescent="0.25">
      <c r="C6146" s="24"/>
      <c r="D6146" s="24"/>
      <c r="E6146" s="25"/>
      <c r="F6146" s="23"/>
      <c r="G6146" s="26"/>
    </row>
    <row r="6147" spans="3:7" x14ac:dyDescent="0.25">
      <c r="C6147" s="24"/>
      <c r="D6147" s="24"/>
      <c r="E6147" s="25"/>
      <c r="F6147" s="23"/>
      <c r="G6147" s="26"/>
    </row>
    <row r="6148" spans="3:7" x14ac:dyDescent="0.25">
      <c r="C6148" s="24"/>
      <c r="D6148" s="24"/>
      <c r="E6148" s="25"/>
      <c r="F6148" s="23"/>
      <c r="G6148" s="26"/>
    </row>
    <row r="6149" spans="3:7" x14ac:dyDescent="0.25">
      <c r="C6149" s="24"/>
      <c r="D6149" s="24"/>
      <c r="E6149" s="25"/>
      <c r="F6149" s="23"/>
      <c r="G6149" s="26"/>
    </row>
    <row r="6150" spans="3:7" x14ac:dyDescent="0.25">
      <c r="C6150" s="24"/>
      <c r="D6150" s="24"/>
      <c r="E6150" s="25"/>
      <c r="F6150" s="23"/>
      <c r="G6150" s="26"/>
    </row>
    <row r="6151" spans="3:7" x14ac:dyDescent="0.25">
      <c r="C6151" s="24"/>
      <c r="D6151" s="24"/>
      <c r="E6151" s="25"/>
      <c r="F6151" s="23"/>
      <c r="G6151" s="26"/>
    </row>
    <row r="6152" spans="3:7" x14ac:dyDescent="0.25">
      <c r="C6152" s="24"/>
      <c r="D6152" s="24"/>
      <c r="E6152" s="25"/>
      <c r="F6152" s="23"/>
      <c r="G6152" s="26"/>
    </row>
    <row r="6153" spans="3:7" x14ac:dyDescent="0.25">
      <c r="C6153" s="24"/>
      <c r="D6153" s="24"/>
      <c r="E6153" s="25"/>
      <c r="F6153" s="23"/>
      <c r="G6153" s="26"/>
    </row>
    <row r="6154" spans="3:7" x14ac:dyDescent="0.25">
      <c r="C6154" s="24"/>
      <c r="D6154" s="24"/>
      <c r="E6154" s="25"/>
      <c r="F6154" s="23"/>
      <c r="G6154" s="26"/>
    </row>
    <row r="6155" spans="3:7" x14ac:dyDescent="0.25">
      <c r="C6155" s="24"/>
      <c r="D6155" s="24"/>
      <c r="E6155" s="25"/>
      <c r="F6155" s="23"/>
      <c r="G6155" s="26"/>
    </row>
    <row r="6156" spans="3:7" x14ac:dyDescent="0.25">
      <c r="C6156" s="24"/>
      <c r="D6156" s="24"/>
      <c r="E6156" s="25"/>
      <c r="F6156" s="23"/>
      <c r="G6156" s="26"/>
    </row>
    <row r="6157" spans="3:7" x14ac:dyDescent="0.25">
      <c r="C6157" s="24"/>
      <c r="D6157" s="24"/>
      <c r="E6157" s="25"/>
      <c r="F6157" s="23"/>
      <c r="G6157" s="26"/>
    </row>
    <row r="6158" spans="3:7" x14ac:dyDescent="0.25">
      <c r="C6158" s="24"/>
      <c r="D6158" s="24"/>
      <c r="E6158" s="25"/>
      <c r="F6158" s="23"/>
      <c r="G6158" s="26"/>
    </row>
    <row r="6159" spans="3:7" x14ac:dyDescent="0.25">
      <c r="C6159" s="24"/>
      <c r="D6159" s="24"/>
      <c r="E6159" s="25"/>
      <c r="F6159" s="23"/>
      <c r="G6159" s="26"/>
    </row>
    <row r="6160" spans="3:7" x14ac:dyDescent="0.25">
      <c r="C6160" s="24"/>
      <c r="D6160" s="24"/>
      <c r="E6160" s="25"/>
      <c r="F6160" s="23"/>
      <c r="G6160" s="26"/>
    </row>
    <row r="6161" spans="3:7" x14ac:dyDescent="0.25">
      <c r="C6161" s="24"/>
      <c r="D6161" s="24"/>
      <c r="E6161" s="25"/>
      <c r="F6161" s="23"/>
      <c r="G6161" s="26"/>
    </row>
    <row r="6162" spans="3:7" x14ac:dyDescent="0.25">
      <c r="C6162" s="24"/>
      <c r="D6162" s="24"/>
      <c r="E6162" s="25"/>
      <c r="F6162" s="23"/>
      <c r="G6162" s="26"/>
    </row>
    <row r="6163" spans="3:7" x14ac:dyDescent="0.25">
      <c r="C6163" s="24"/>
      <c r="D6163" s="24"/>
      <c r="E6163" s="25"/>
      <c r="F6163" s="23"/>
      <c r="G6163" s="26"/>
    </row>
    <row r="6164" spans="3:7" x14ac:dyDescent="0.25">
      <c r="C6164" s="24"/>
      <c r="D6164" s="24"/>
      <c r="E6164" s="25"/>
      <c r="F6164" s="23"/>
      <c r="G6164" s="26"/>
    </row>
    <row r="6165" spans="3:7" x14ac:dyDescent="0.25">
      <c r="C6165" s="24"/>
      <c r="D6165" s="24"/>
      <c r="E6165" s="25"/>
      <c r="F6165" s="23"/>
      <c r="G6165" s="26"/>
    </row>
    <row r="6166" spans="3:7" x14ac:dyDescent="0.25">
      <c r="C6166" s="24"/>
      <c r="D6166" s="24"/>
      <c r="E6166" s="25"/>
      <c r="F6166" s="23"/>
      <c r="G6166" s="26"/>
    </row>
    <row r="6167" spans="3:7" x14ac:dyDescent="0.25">
      <c r="C6167" s="24"/>
      <c r="D6167" s="24"/>
      <c r="E6167" s="25"/>
      <c r="F6167" s="23"/>
      <c r="G6167" s="26"/>
    </row>
    <row r="6168" spans="3:7" x14ac:dyDescent="0.25">
      <c r="C6168" s="24"/>
      <c r="D6168" s="24"/>
      <c r="E6168" s="25"/>
      <c r="F6168" s="23"/>
      <c r="G6168" s="26"/>
    </row>
    <row r="6169" spans="3:7" x14ac:dyDescent="0.25">
      <c r="C6169" s="24"/>
      <c r="D6169" s="24"/>
      <c r="E6169" s="25"/>
      <c r="F6169" s="23"/>
      <c r="G6169" s="26"/>
    </row>
    <row r="6170" spans="3:7" x14ac:dyDescent="0.25">
      <c r="C6170" s="24"/>
      <c r="D6170" s="24"/>
      <c r="E6170" s="25"/>
      <c r="F6170" s="23"/>
      <c r="G6170" s="26"/>
    </row>
    <row r="6171" spans="3:7" x14ac:dyDescent="0.25">
      <c r="C6171" s="24"/>
      <c r="D6171" s="24"/>
      <c r="E6171" s="25"/>
      <c r="F6171" s="23"/>
      <c r="G6171" s="26"/>
    </row>
    <row r="6172" spans="3:7" x14ac:dyDescent="0.25">
      <c r="C6172" s="24"/>
      <c r="D6172" s="24"/>
      <c r="E6172" s="25"/>
      <c r="F6172" s="23"/>
      <c r="G6172" s="26"/>
    </row>
    <row r="6173" spans="3:7" x14ac:dyDescent="0.25">
      <c r="C6173" s="24"/>
      <c r="D6173" s="24"/>
      <c r="E6173" s="25"/>
      <c r="F6173" s="23"/>
      <c r="G6173" s="26"/>
    </row>
    <row r="6174" spans="3:7" x14ac:dyDescent="0.25">
      <c r="C6174" s="24"/>
      <c r="D6174" s="24"/>
      <c r="E6174" s="25"/>
      <c r="F6174" s="23"/>
      <c r="G6174" s="26"/>
    </row>
    <row r="6175" spans="3:7" x14ac:dyDescent="0.25">
      <c r="C6175" s="24"/>
      <c r="D6175" s="24"/>
      <c r="E6175" s="25"/>
      <c r="F6175" s="23"/>
      <c r="G6175" s="26"/>
    </row>
    <row r="6176" spans="3:7" x14ac:dyDescent="0.25">
      <c r="C6176" s="24"/>
      <c r="D6176" s="24"/>
      <c r="E6176" s="25"/>
      <c r="F6176" s="23"/>
      <c r="G6176" s="26"/>
    </row>
    <row r="6177" spans="3:7" x14ac:dyDescent="0.25">
      <c r="C6177" s="24"/>
      <c r="D6177" s="24"/>
      <c r="E6177" s="25"/>
      <c r="F6177" s="23"/>
      <c r="G6177" s="26"/>
    </row>
    <row r="6178" spans="3:7" x14ac:dyDescent="0.25">
      <c r="C6178" s="24"/>
      <c r="D6178" s="24"/>
      <c r="E6178" s="25"/>
      <c r="F6178" s="23"/>
      <c r="G6178" s="26"/>
    </row>
    <row r="6179" spans="3:7" x14ac:dyDescent="0.25">
      <c r="C6179" s="24"/>
      <c r="D6179" s="24"/>
      <c r="E6179" s="25"/>
      <c r="F6179" s="23"/>
      <c r="G6179" s="26"/>
    </row>
    <row r="6180" spans="3:7" x14ac:dyDescent="0.25">
      <c r="C6180" s="24"/>
      <c r="D6180" s="24"/>
      <c r="E6180" s="25"/>
      <c r="F6180" s="23"/>
      <c r="G6180" s="26"/>
    </row>
    <row r="6181" spans="3:7" x14ac:dyDescent="0.25">
      <c r="C6181" s="24"/>
      <c r="D6181" s="24"/>
      <c r="E6181" s="25"/>
      <c r="F6181" s="23"/>
      <c r="G6181" s="26"/>
    </row>
    <row r="6182" spans="3:7" x14ac:dyDescent="0.25">
      <c r="C6182" s="24"/>
      <c r="D6182" s="24"/>
      <c r="E6182" s="25"/>
      <c r="F6182" s="23"/>
      <c r="G6182" s="26"/>
    </row>
    <row r="6183" spans="3:7" x14ac:dyDescent="0.25">
      <c r="C6183" s="24"/>
      <c r="D6183" s="24"/>
      <c r="E6183" s="25"/>
      <c r="F6183" s="23"/>
      <c r="G6183" s="26"/>
    </row>
    <row r="6184" spans="3:7" x14ac:dyDescent="0.25">
      <c r="C6184" s="24"/>
      <c r="D6184" s="24"/>
      <c r="E6184" s="25"/>
      <c r="F6184" s="23"/>
      <c r="G6184" s="26"/>
    </row>
    <row r="6185" spans="3:7" x14ac:dyDescent="0.25">
      <c r="C6185" s="24"/>
      <c r="D6185" s="24"/>
      <c r="E6185" s="25"/>
      <c r="F6185" s="23"/>
      <c r="G6185" s="26"/>
    </row>
    <row r="6186" spans="3:7" x14ac:dyDescent="0.25">
      <c r="C6186" s="24"/>
      <c r="D6186" s="24"/>
      <c r="E6186" s="25"/>
      <c r="F6186" s="23"/>
      <c r="G6186" s="26"/>
    </row>
    <row r="6187" spans="3:7" x14ac:dyDescent="0.25">
      <c r="C6187" s="24"/>
      <c r="D6187" s="24"/>
      <c r="E6187" s="25"/>
      <c r="F6187" s="23"/>
      <c r="G6187" s="26"/>
    </row>
    <row r="6188" spans="3:7" x14ac:dyDescent="0.25">
      <c r="C6188" s="24"/>
      <c r="D6188" s="24"/>
      <c r="E6188" s="25"/>
      <c r="F6188" s="23"/>
      <c r="G6188" s="26"/>
    </row>
    <row r="6189" spans="3:7" x14ac:dyDescent="0.25">
      <c r="C6189" s="24"/>
      <c r="D6189" s="24"/>
      <c r="E6189" s="25"/>
      <c r="F6189" s="23"/>
      <c r="G6189" s="26"/>
    </row>
    <row r="6190" spans="3:7" x14ac:dyDescent="0.25">
      <c r="C6190" s="24"/>
      <c r="D6190" s="24"/>
      <c r="E6190" s="25"/>
      <c r="F6190" s="23"/>
      <c r="G6190" s="26"/>
    </row>
    <row r="6191" spans="3:7" x14ac:dyDescent="0.25">
      <c r="C6191" s="24"/>
      <c r="D6191" s="24"/>
      <c r="E6191" s="25"/>
      <c r="F6191" s="23"/>
      <c r="G6191" s="26"/>
    </row>
    <row r="6192" spans="3:7" x14ac:dyDescent="0.25">
      <c r="C6192" s="24"/>
      <c r="D6192" s="24"/>
      <c r="E6192" s="25"/>
      <c r="F6192" s="23"/>
      <c r="G6192" s="26"/>
    </row>
    <row r="6193" spans="3:7" x14ac:dyDescent="0.25">
      <c r="C6193" s="24"/>
      <c r="D6193" s="24"/>
      <c r="E6193" s="25"/>
      <c r="F6193" s="23"/>
      <c r="G6193" s="26"/>
    </row>
    <row r="6194" spans="3:7" x14ac:dyDescent="0.25">
      <c r="C6194" s="24"/>
      <c r="D6194" s="24"/>
      <c r="E6194" s="25"/>
      <c r="F6194" s="23"/>
      <c r="G6194" s="26"/>
    </row>
    <row r="6195" spans="3:7" x14ac:dyDescent="0.25">
      <c r="C6195" s="24"/>
      <c r="D6195" s="24"/>
      <c r="E6195" s="25"/>
      <c r="F6195" s="23"/>
      <c r="G6195" s="26"/>
    </row>
    <row r="6196" spans="3:7" x14ac:dyDescent="0.25">
      <c r="C6196" s="24"/>
      <c r="D6196" s="24"/>
      <c r="E6196" s="25"/>
      <c r="F6196" s="23"/>
      <c r="G6196" s="26"/>
    </row>
    <row r="6197" spans="3:7" x14ac:dyDescent="0.25">
      <c r="C6197" s="24"/>
      <c r="D6197" s="24"/>
      <c r="E6197" s="25"/>
      <c r="F6197" s="23"/>
      <c r="G6197" s="26"/>
    </row>
    <row r="6198" spans="3:7" x14ac:dyDescent="0.25">
      <c r="C6198" s="24"/>
      <c r="D6198" s="24"/>
      <c r="E6198" s="25"/>
      <c r="F6198" s="23"/>
      <c r="G6198" s="26"/>
    </row>
    <row r="6199" spans="3:7" x14ac:dyDescent="0.25">
      <c r="C6199" s="24"/>
      <c r="D6199" s="24"/>
      <c r="E6199" s="25"/>
      <c r="F6199" s="23"/>
      <c r="G6199" s="26"/>
    </row>
    <row r="6200" spans="3:7" x14ac:dyDescent="0.25">
      <c r="C6200" s="24"/>
      <c r="D6200" s="24"/>
      <c r="E6200" s="25"/>
      <c r="F6200" s="23"/>
      <c r="G6200" s="26"/>
    </row>
    <row r="6201" spans="3:7" x14ac:dyDescent="0.25">
      <c r="C6201" s="24"/>
      <c r="D6201" s="24"/>
      <c r="E6201" s="25"/>
      <c r="F6201" s="23"/>
      <c r="G6201" s="26"/>
    </row>
    <row r="6202" spans="3:7" x14ac:dyDescent="0.25">
      <c r="C6202" s="24"/>
      <c r="D6202" s="24"/>
      <c r="E6202" s="25"/>
      <c r="F6202" s="23"/>
      <c r="G6202" s="26"/>
    </row>
    <row r="6203" spans="3:7" x14ac:dyDescent="0.25">
      <c r="C6203" s="24"/>
      <c r="D6203" s="24"/>
      <c r="E6203" s="25"/>
      <c r="F6203" s="23"/>
      <c r="G6203" s="26"/>
    </row>
    <row r="6204" spans="3:7" x14ac:dyDescent="0.25">
      <c r="C6204" s="24"/>
      <c r="D6204" s="24"/>
      <c r="E6204" s="25"/>
      <c r="F6204" s="23"/>
      <c r="G6204" s="26"/>
    </row>
    <row r="6205" spans="3:7" x14ac:dyDescent="0.25">
      <c r="C6205" s="24"/>
      <c r="D6205" s="24"/>
      <c r="E6205" s="25"/>
      <c r="F6205" s="23"/>
      <c r="G6205" s="26"/>
    </row>
    <row r="6206" spans="3:7" x14ac:dyDescent="0.25">
      <c r="C6206" s="24"/>
      <c r="D6206" s="24"/>
      <c r="E6206" s="25"/>
      <c r="F6206" s="23"/>
      <c r="G6206" s="26"/>
    </row>
    <row r="6207" spans="3:7" x14ac:dyDescent="0.25">
      <c r="C6207" s="24"/>
      <c r="D6207" s="24"/>
      <c r="E6207" s="25"/>
      <c r="F6207" s="23"/>
      <c r="G6207" s="26"/>
    </row>
    <row r="6208" spans="3:7" x14ac:dyDescent="0.25">
      <c r="C6208" s="24"/>
      <c r="D6208" s="24"/>
      <c r="E6208" s="25"/>
      <c r="F6208" s="23"/>
      <c r="G6208" s="26"/>
    </row>
    <row r="6209" spans="3:7" x14ac:dyDescent="0.25">
      <c r="C6209" s="24"/>
      <c r="D6209" s="24"/>
      <c r="E6209" s="25"/>
      <c r="F6209" s="23"/>
      <c r="G6209" s="26"/>
    </row>
    <row r="6210" spans="3:7" x14ac:dyDescent="0.25">
      <c r="C6210" s="24"/>
      <c r="D6210" s="24"/>
      <c r="E6210" s="25"/>
      <c r="F6210" s="23"/>
      <c r="G6210" s="26"/>
    </row>
    <row r="6211" spans="3:7" x14ac:dyDescent="0.25">
      <c r="C6211" s="24"/>
      <c r="D6211" s="24"/>
      <c r="E6211" s="25"/>
      <c r="F6211" s="23"/>
      <c r="G6211" s="26"/>
    </row>
    <row r="6212" spans="3:7" x14ac:dyDescent="0.25">
      <c r="C6212" s="24"/>
      <c r="D6212" s="24"/>
      <c r="E6212" s="25"/>
      <c r="F6212" s="23"/>
      <c r="G6212" s="26"/>
    </row>
    <row r="6213" spans="3:7" x14ac:dyDescent="0.25">
      <c r="C6213" s="24"/>
      <c r="D6213" s="24"/>
      <c r="E6213" s="25"/>
      <c r="F6213" s="23"/>
      <c r="G6213" s="26"/>
    </row>
    <row r="6214" spans="3:7" x14ac:dyDescent="0.25">
      <c r="C6214" s="24"/>
      <c r="D6214" s="24"/>
      <c r="E6214" s="25"/>
      <c r="F6214" s="23"/>
      <c r="G6214" s="26"/>
    </row>
    <row r="6215" spans="3:7" x14ac:dyDescent="0.25">
      <c r="C6215" s="24"/>
      <c r="D6215" s="24"/>
      <c r="E6215" s="25"/>
      <c r="F6215" s="23"/>
      <c r="G6215" s="26"/>
    </row>
    <row r="6216" spans="3:7" x14ac:dyDescent="0.25">
      <c r="C6216" s="24"/>
      <c r="D6216" s="24"/>
      <c r="E6216" s="25"/>
      <c r="F6216" s="23"/>
      <c r="G6216" s="26"/>
    </row>
    <row r="6217" spans="3:7" x14ac:dyDescent="0.25">
      <c r="C6217" s="24"/>
      <c r="D6217" s="24"/>
      <c r="E6217" s="25"/>
      <c r="F6217" s="23"/>
      <c r="G6217" s="26"/>
    </row>
    <row r="6218" spans="3:7" x14ac:dyDescent="0.25">
      <c r="C6218" s="24"/>
      <c r="D6218" s="24"/>
      <c r="E6218" s="25"/>
      <c r="F6218" s="23"/>
      <c r="G6218" s="26"/>
    </row>
    <row r="6219" spans="3:7" x14ac:dyDescent="0.25">
      <c r="C6219" s="24"/>
      <c r="D6219" s="24"/>
      <c r="E6219" s="25"/>
      <c r="F6219" s="23"/>
      <c r="G6219" s="26"/>
    </row>
    <row r="6220" spans="3:7" x14ac:dyDescent="0.25">
      <c r="C6220" s="24"/>
      <c r="D6220" s="24"/>
      <c r="E6220" s="25"/>
      <c r="F6220" s="23"/>
      <c r="G6220" s="26"/>
    </row>
    <row r="6221" spans="3:7" x14ac:dyDescent="0.25">
      <c r="C6221" s="24"/>
      <c r="D6221" s="24"/>
      <c r="E6221" s="25"/>
      <c r="F6221" s="23"/>
      <c r="G6221" s="26"/>
    </row>
    <row r="6222" spans="3:7" x14ac:dyDescent="0.25">
      <c r="C6222" s="24"/>
      <c r="D6222" s="24"/>
      <c r="E6222" s="25"/>
      <c r="F6222" s="23"/>
      <c r="G6222" s="26"/>
    </row>
    <row r="6223" spans="3:7" x14ac:dyDescent="0.25">
      <c r="C6223" s="24"/>
      <c r="D6223" s="24"/>
      <c r="E6223" s="25"/>
      <c r="F6223" s="23"/>
      <c r="G6223" s="26"/>
    </row>
    <row r="6224" spans="3:7" x14ac:dyDescent="0.25">
      <c r="C6224" s="24"/>
      <c r="D6224" s="24"/>
      <c r="E6224" s="25"/>
      <c r="F6224" s="23"/>
      <c r="G6224" s="26"/>
    </row>
    <row r="6225" spans="3:7" x14ac:dyDescent="0.25">
      <c r="C6225" s="24"/>
      <c r="D6225" s="24"/>
      <c r="E6225" s="25"/>
      <c r="F6225" s="23"/>
      <c r="G6225" s="26"/>
    </row>
    <row r="6226" spans="3:7" x14ac:dyDescent="0.25">
      <c r="C6226" s="24"/>
      <c r="D6226" s="24"/>
      <c r="E6226" s="25"/>
      <c r="F6226" s="23"/>
      <c r="G6226" s="26"/>
    </row>
    <row r="6227" spans="3:7" x14ac:dyDescent="0.25">
      <c r="C6227" s="24"/>
      <c r="D6227" s="24"/>
      <c r="E6227" s="25"/>
      <c r="F6227" s="23"/>
      <c r="G6227" s="26"/>
    </row>
    <row r="6228" spans="3:7" x14ac:dyDescent="0.25">
      <c r="C6228" s="24"/>
      <c r="D6228" s="24"/>
      <c r="E6228" s="25"/>
      <c r="F6228" s="23"/>
      <c r="G6228" s="26"/>
    </row>
    <row r="6229" spans="3:7" x14ac:dyDescent="0.25">
      <c r="C6229" s="24"/>
      <c r="D6229" s="24"/>
      <c r="E6229" s="25"/>
      <c r="F6229" s="23"/>
      <c r="G6229" s="26"/>
    </row>
    <row r="6230" spans="3:7" x14ac:dyDescent="0.25">
      <c r="C6230" s="24"/>
      <c r="D6230" s="24"/>
      <c r="E6230" s="25"/>
      <c r="F6230" s="23"/>
      <c r="G6230" s="26"/>
    </row>
    <row r="6231" spans="3:7" x14ac:dyDescent="0.25">
      <c r="C6231" s="24"/>
      <c r="D6231" s="24"/>
      <c r="E6231" s="25"/>
      <c r="F6231" s="23"/>
      <c r="G6231" s="26"/>
    </row>
    <row r="6232" spans="3:7" x14ac:dyDescent="0.25">
      <c r="C6232" s="24"/>
      <c r="D6232" s="24"/>
      <c r="E6232" s="25"/>
      <c r="F6232" s="23"/>
      <c r="G6232" s="26"/>
    </row>
    <row r="6233" spans="3:7" x14ac:dyDescent="0.25">
      <c r="C6233" s="24"/>
      <c r="D6233" s="24"/>
      <c r="E6233" s="25"/>
      <c r="F6233" s="23"/>
      <c r="G6233" s="26"/>
    </row>
    <row r="6234" spans="3:7" x14ac:dyDescent="0.25">
      <c r="C6234" s="24"/>
      <c r="D6234" s="24"/>
      <c r="E6234" s="25"/>
      <c r="F6234" s="23"/>
      <c r="G6234" s="26"/>
    </row>
    <row r="6235" spans="3:7" x14ac:dyDescent="0.25">
      <c r="C6235" s="24"/>
      <c r="D6235" s="24"/>
      <c r="E6235" s="25"/>
      <c r="F6235" s="23"/>
      <c r="G6235" s="26"/>
    </row>
    <row r="6236" spans="3:7" x14ac:dyDescent="0.25">
      <c r="C6236" s="24"/>
      <c r="D6236" s="24"/>
      <c r="E6236" s="25"/>
      <c r="F6236" s="23"/>
      <c r="G6236" s="26"/>
    </row>
    <row r="6237" spans="3:7" x14ac:dyDescent="0.25">
      <c r="C6237" s="24"/>
      <c r="D6237" s="24"/>
      <c r="E6237" s="25"/>
      <c r="F6237" s="23"/>
      <c r="G6237" s="26"/>
    </row>
    <row r="6238" spans="3:7" x14ac:dyDescent="0.25">
      <c r="C6238" s="24"/>
      <c r="D6238" s="24"/>
      <c r="E6238" s="25"/>
      <c r="F6238" s="23"/>
      <c r="G6238" s="26"/>
    </row>
    <row r="6239" spans="3:7" x14ac:dyDescent="0.25">
      <c r="C6239" s="24"/>
      <c r="D6239" s="24"/>
      <c r="E6239" s="25"/>
      <c r="F6239" s="23"/>
      <c r="G6239" s="26"/>
    </row>
    <row r="6240" spans="3:7" x14ac:dyDescent="0.25">
      <c r="C6240" s="24"/>
      <c r="D6240" s="24"/>
      <c r="E6240" s="25"/>
      <c r="F6240" s="23"/>
      <c r="G6240" s="26"/>
    </row>
    <row r="6241" spans="3:7" x14ac:dyDescent="0.25">
      <c r="C6241" s="24"/>
      <c r="D6241" s="24"/>
      <c r="E6241" s="25"/>
      <c r="F6241" s="23"/>
      <c r="G6241" s="26"/>
    </row>
    <row r="6242" spans="3:7" x14ac:dyDescent="0.25">
      <c r="C6242" s="24"/>
      <c r="D6242" s="24"/>
      <c r="E6242" s="25"/>
      <c r="F6242" s="23"/>
      <c r="G6242" s="26"/>
    </row>
    <row r="6243" spans="3:7" x14ac:dyDescent="0.25">
      <c r="C6243" s="24"/>
      <c r="D6243" s="24"/>
      <c r="E6243" s="25"/>
      <c r="F6243" s="23"/>
      <c r="G6243" s="26"/>
    </row>
    <row r="6244" spans="3:7" x14ac:dyDescent="0.25">
      <c r="C6244" s="24"/>
      <c r="D6244" s="24"/>
      <c r="E6244" s="25"/>
      <c r="F6244" s="23"/>
      <c r="G6244" s="26"/>
    </row>
    <row r="6245" spans="3:7" x14ac:dyDescent="0.25">
      <c r="C6245" s="24"/>
      <c r="D6245" s="24"/>
      <c r="E6245" s="25"/>
      <c r="F6245" s="23"/>
      <c r="G6245" s="26"/>
    </row>
    <row r="6246" spans="3:7" x14ac:dyDescent="0.25">
      <c r="C6246" s="24"/>
      <c r="D6246" s="24"/>
      <c r="E6246" s="25"/>
      <c r="F6246" s="23"/>
      <c r="G6246" s="26"/>
    </row>
    <row r="6247" spans="3:7" x14ac:dyDescent="0.25">
      <c r="C6247" s="24"/>
      <c r="D6247" s="24"/>
      <c r="E6247" s="25"/>
      <c r="F6247" s="23"/>
      <c r="G6247" s="26"/>
    </row>
    <row r="6248" spans="3:7" x14ac:dyDescent="0.25">
      <c r="C6248" s="24"/>
      <c r="D6248" s="24"/>
      <c r="E6248" s="25"/>
      <c r="F6248" s="23"/>
      <c r="G6248" s="26"/>
    </row>
    <row r="6249" spans="3:7" x14ac:dyDescent="0.25">
      <c r="C6249" s="24"/>
      <c r="D6249" s="24"/>
      <c r="E6249" s="25"/>
      <c r="F6249" s="23"/>
      <c r="G6249" s="26"/>
    </row>
    <row r="6250" spans="3:7" x14ac:dyDescent="0.25">
      <c r="C6250" s="24"/>
      <c r="D6250" s="24"/>
      <c r="E6250" s="25"/>
      <c r="F6250" s="23"/>
      <c r="G6250" s="26"/>
    </row>
    <row r="6251" spans="3:7" x14ac:dyDescent="0.25">
      <c r="C6251" s="24"/>
      <c r="D6251" s="24"/>
      <c r="E6251" s="25"/>
      <c r="F6251" s="23"/>
      <c r="G6251" s="26"/>
    </row>
    <row r="6252" spans="3:7" x14ac:dyDescent="0.25">
      <c r="C6252" s="24"/>
      <c r="D6252" s="24"/>
      <c r="E6252" s="25"/>
      <c r="F6252" s="23"/>
      <c r="G6252" s="26"/>
    </row>
    <row r="6253" spans="3:7" x14ac:dyDescent="0.25">
      <c r="C6253" s="24"/>
      <c r="D6253" s="24"/>
      <c r="E6253" s="25"/>
      <c r="F6253" s="23"/>
      <c r="G6253" s="26"/>
    </row>
    <row r="6254" spans="3:7" x14ac:dyDescent="0.25">
      <c r="C6254" s="24"/>
      <c r="D6254" s="24"/>
      <c r="E6254" s="25"/>
      <c r="F6254" s="23"/>
      <c r="G6254" s="26"/>
    </row>
    <row r="6255" spans="3:7" x14ac:dyDescent="0.25">
      <c r="C6255" s="24"/>
      <c r="D6255" s="24"/>
      <c r="E6255" s="25"/>
      <c r="F6255" s="23"/>
      <c r="G6255" s="26"/>
    </row>
    <row r="6256" spans="3:7" x14ac:dyDescent="0.25">
      <c r="C6256" s="24"/>
      <c r="D6256" s="24"/>
      <c r="E6256" s="25"/>
      <c r="F6256" s="23"/>
      <c r="G6256" s="26"/>
    </row>
    <row r="6257" spans="3:7" x14ac:dyDescent="0.25">
      <c r="C6257" s="24"/>
      <c r="D6257" s="24"/>
      <c r="E6257" s="25"/>
      <c r="F6257" s="23"/>
      <c r="G6257" s="26"/>
    </row>
    <row r="6258" spans="3:7" x14ac:dyDescent="0.25">
      <c r="C6258" s="24"/>
      <c r="D6258" s="24"/>
      <c r="E6258" s="25"/>
      <c r="F6258" s="23"/>
      <c r="G6258" s="26"/>
    </row>
    <row r="6259" spans="3:7" x14ac:dyDescent="0.25">
      <c r="C6259" s="24"/>
      <c r="D6259" s="24"/>
      <c r="E6259" s="25"/>
      <c r="F6259" s="23"/>
      <c r="G6259" s="26"/>
    </row>
    <row r="6260" spans="3:7" x14ac:dyDescent="0.25">
      <c r="C6260" s="24"/>
      <c r="D6260" s="24"/>
      <c r="E6260" s="25"/>
      <c r="F6260" s="23"/>
      <c r="G6260" s="26"/>
    </row>
    <row r="6261" spans="3:7" x14ac:dyDescent="0.25">
      <c r="C6261" s="24"/>
      <c r="D6261" s="24"/>
      <c r="E6261" s="25"/>
      <c r="F6261" s="23"/>
      <c r="G6261" s="26"/>
    </row>
    <row r="6262" spans="3:7" x14ac:dyDescent="0.25">
      <c r="C6262" s="24"/>
      <c r="D6262" s="24"/>
      <c r="E6262" s="25"/>
      <c r="F6262" s="23"/>
      <c r="G6262" s="26"/>
    </row>
    <row r="6263" spans="3:7" x14ac:dyDescent="0.25">
      <c r="C6263" s="24"/>
      <c r="D6263" s="24"/>
      <c r="E6263" s="25"/>
      <c r="F6263" s="23"/>
      <c r="G6263" s="26"/>
    </row>
    <row r="6264" spans="3:7" x14ac:dyDescent="0.25">
      <c r="C6264" s="24"/>
      <c r="D6264" s="24"/>
      <c r="E6264" s="25"/>
      <c r="F6264" s="23"/>
      <c r="G6264" s="26"/>
    </row>
    <row r="6265" spans="3:7" x14ac:dyDescent="0.25">
      <c r="C6265" s="24"/>
      <c r="D6265" s="24"/>
      <c r="E6265" s="25"/>
      <c r="F6265" s="23"/>
      <c r="G6265" s="26"/>
    </row>
    <row r="6266" spans="3:7" x14ac:dyDescent="0.25">
      <c r="C6266" s="24"/>
      <c r="D6266" s="24"/>
      <c r="E6266" s="25"/>
      <c r="F6266" s="23"/>
      <c r="G6266" s="26"/>
    </row>
    <row r="6267" spans="3:7" x14ac:dyDescent="0.25">
      <c r="C6267" s="24"/>
      <c r="D6267" s="24"/>
      <c r="E6267" s="25"/>
      <c r="F6267" s="23"/>
      <c r="G6267" s="26"/>
    </row>
    <row r="6268" spans="3:7" x14ac:dyDescent="0.25">
      <c r="C6268" s="24"/>
      <c r="D6268" s="24"/>
      <c r="E6268" s="25"/>
      <c r="F6268" s="23"/>
      <c r="G6268" s="26"/>
    </row>
    <row r="6269" spans="3:7" x14ac:dyDescent="0.25">
      <c r="C6269" s="24"/>
      <c r="D6269" s="24"/>
      <c r="E6269" s="25"/>
      <c r="F6269" s="23"/>
      <c r="G6269" s="26"/>
    </row>
    <row r="6270" spans="3:7" x14ac:dyDescent="0.25">
      <c r="C6270" s="24"/>
      <c r="D6270" s="24"/>
      <c r="E6270" s="25"/>
      <c r="F6270" s="23"/>
      <c r="G6270" s="26"/>
    </row>
    <row r="6271" spans="3:7" x14ac:dyDescent="0.25">
      <c r="C6271" s="24"/>
      <c r="D6271" s="24"/>
      <c r="E6271" s="25"/>
      <c r="F6271" s="23"/>
      <c r="G6271" s="26"/>
    </row>
    <row r="6272" spans="3:7" x14ac:dyDescent="0.25">
      <c r="C6272" s="24"/>
      <c r="D6272" s="24"/>
      <c r="E6272" s="25"/>
      <c r="F6272" s="23"/>
      <c r="G6272" s="26"/>
    </row>
    <row r="6273" spans="3:7" x14ac:dyDescent="0.25">
      <c r="C6273" s="24"/>
      <c r="D6273" s="24"/>
      <c r="E6273" s="25"/>
      <c r="F6273" s="23"/>
      <c r="G6273" s="26"/>
    </row>
    <row r="6274" spans="3:7" x14ac:dyDescent="0.25">
      <c r="C6274" s="24"/>
      <c r="D6274" s="24"/>
      <c r="E6274" s="25"/>
      <c r="F6274" s="23"/>
      <c r="G6274" s="26"/>
    </row>
    <row r="6275" spans="3:7" x14ac:dyDescent="0.25">
      <c r="C6275" s="24"/>
      <c r="D6275" s="24"/>
      <c r="E6275" s="25"/>
      <c r="F6275" s="23"/>
      <c r="G6275" s="26"/>
    </row>
    <row r="6276" spans="3:7" x14ac:dyDescent="0.25">
      <c r="C6276" s="24"/>
      <c r="D6276" s="24"/>
      <c r="E6276" s="25"/>
      <c r="F6276" s="23"/>
      <c r="G6276" s="26"/>
    </row>
    <row r="6277" spans="3:7" x14ac:dyDescent="0.25">
      <c r="C6277" s="24"/>
      <c r="D6277" s="24"/>
      <c r="E6277" s="25"/>
      <c r="F6277" s="23"/>
      <c r="G6277" s="26"/>
    </row>
    <row r="6278" spans="3:7" x14ac:dyDescent="0.25">
      <c r="C6278" s="24"/>
      <c r="D6278" s="24"/>
      <c r="E6278" s="25"/>
      <c r="F6278" s="23"/>
      <c r="G6278" s="26"/>
    </row>
    <row r="6279" spans="3:7" x14ac:dyDescent="0.25">
      <c r="C6279" s="24"/>
      <c r="D6279" s="24"/>
      <c r="E6279" s="25"/>
      <c r="F6279" s="23"/>
      <c r="G6279" s="26"/>
    </row>
    <row r="6280" spans="3:7" x14ac:dyDescent="0.25">
      <c r="C6280" s="24"/>
      <c r="D6280" s="24"/>
      <c r="E6280" s="25"/>
      <c r="F6280" s="23"/>
      <c r="G6280" s="26"/>
    </row>
    <row r="6281" spans="3:7" x14ac:dyDescent="0.25">
      <c r="C6281" s="24"/>
      <c r="D6281" s="24"/>
      <c r="E6281" s="25"/>
      <c r="F6281" s="23"/>
      <c r="G6281" s="26"/>
    </row>
    <row r="6282" spans="3:7" x14ac:dyDescent="0.25">
      <c r="C6282" s="24"/>
      <c r="D6282" s="24"/>
      <c r="E6282" s="25"/>
      <c r="F6282" s="23"/>
      <c r="G6282" s="26"/>
    </row>
    <row r="6283" spans="3:7" x14ac:dyDescent="0.25">
      <c r="C6283" s="24"/>
      <c r="D6283" s="24"/>
      <c r="E6283" s="25"/>
      <c r="F6283" s="23"/>
      <c r="G6283" s="26"/>
    </row>
    <row r="6284" spans="3:7" x14ac:dyDescent="0.25">
      <c r="C6284" s="24"/>
      <c r="D6284" s="24"/>
      <c r="E6284" s="25"/>
      <c r="F6284" s="23"/>
      <c r="G6284" s="26"/>
    </row>
    <row r="6285" spans="3:7" x14ac:dyDescent="0.25">
      <c r="C6285" s="24"/>
      <c r="D6285" s="24"/>
      <c r="E6285" s="25"/>
      <c r="F6285" s="23"/>
      <c r="G6285" s="26"/>
    </row>
    <row r="6286" spans="3:7" x14ac:dyDescent="0.25">
      <c r="C6286" s="24"/>
      <c r="D6286" s="24"/>
      <c r="E6286" s="25"/>
      <c r="F6286" s="23"/>
      <c r="G6286" s="26"/>
    </row>
    <row r="6287" spans="3:7" x14ac:dyDescent="0.25">
      <c r="C6287" s="24"/>
      <c r="D6287" s="24"/>
      <c r="E6287" s="25"/>
      <c r="F6287" s="23"/>
      <c r="G6287" s="26"/>
    </row>
    <row r="6288" spans="3:7" x14ac:dyDescent="0.25">
      <c r="C6288" s="24"/>
      <c r="D6288" s="24"/>
      <c r="E6288" s="25"/>
      <c r="F6288" s="23"/>
      <c r="G6288" s="26"/>
    </row>
    <row r="6289" spans="3:7" x14ac:dyDescent="0.25">
      <c r="C6289" s="24"/>
      <c r="D6289" s="24"/>
      <c r="E6289" s="25"/>
      <c r="F6289" s="23"/>
      <c r="G6289" s="26"/>
    </row>
    <row r="6290" spans="3:7" x14ac:dyDescent="0.25">
      <c r="C6290" s="24"/>
      <c r="D6290" s="24"/>
      <c r="E6290" s="25"/>
      <c r="F6290" s="23"/>
      <c r="G6290" s="26"/>
    </row>
    <row r="6291" spans="3:7" x14ac:dyDescent="0.25">
      <c r="C6291" s="24"/>
      <c r="D6291" s="24"/>
      <c r="E6291" s="25"/>
      <c r="F6291" s="23"/>
      <c r="G6291" s="26"/>
    </row>
    <row r="6292" spans="3:7" x14ac:dyDescent="0.25">
      <c r="C6292" s="24"/>
      <c r="D6292" s="24"/>
      <c r="E6292" s="25"/>
      <c r="F6292" s="23"/>
      <c r="G6292" s="26"/>
    </row>
    <row r="6293" spans="3:7" x14ac:dyDescent="0.25">
      <c r="C6293" s="24"/>
      <c r="D6293" s="24"/>
      <c r="E6293" s="25"/>
      <c r="F6293" s="23"/>
      <c r="G6293" s="26"/>
    </row>
    <row r="6294" spans="3:7" x14ac:dyDescent="0.25">
      <c r="C6294" s="24"/>
      <c r="D6294" s="24"/>
      <c r="E6294" s="25"/>
      <c r="F6294" s="23"/>
      <c r="G6294" s="26"/>
    </row>
    <row r="6295" spans="3:7" x14ac:dyDescent="0.25">
      <c r="C6295" s="24"/>
      <c r="D6295" s="24"/>
      <c r="E6295" s="25"/>
      <c r="F6295" s="23"/>
      <c r="G6295" s="26"/>
    </row>
    <row r="6296" spans="3:7" x14ac:dyDescent="0.25">
      <c r="C6296" s="24"/>
      <c r="D6296" s="24"/>
      <c r="E6296" s="25"/>
      <c r="F6296" s="23"/>
      <c r="G6296" s="26"/>
    </row>
    <row r="6297" spans="3:7" x14ac:dyDescent="0.25">
      <c r="C6297" s="24"/>
      <c r="D6297" s="24"/>
      <c r="E6297" s="25"/>
      <c r="F6297" s="23"/>
      <c r="G6297" s="26"/>
    </row>
    <row r="6298" spans="3:7" x14ac:dyDescent="0.25">
      <c r="C6298" s="24"/>
      <c r="D6298" s="24"/>
      <c r="E6298" s="25"/>
      <c r="F6298" s="23"/>
      <c r="G6298" s="26"/>
    </row>
    <row r="6299" spans="3:7" x14ac:dyDescent="0.25">
      <c r="C6299" s="24"/>
      <c r="D6299" s="24"/>
      <c r="E6299" s="25"/>
      <c r="F6299" s="23"/>
      <c r="G6299" s="26"/>
    </row>
    <row r="6300" spans="3:7" x14ac:dyDescent="0.25">
      <c r="C6300" s="24"/>
      <c r="D6300" s="24"/>
      <c r="E6300" s="25"/>
      <c r="F6300" s="23"/>
      <c r="G6300" s="26"/>
    </row>
    <row r="6301" spans="3:7" x14ac:dyDescent="0.25">
      <c r="C6301" s="24"/>
      <c r="D6301" s="24"/>
      <c r="E6301" s="25"/>
      <c r="F6301" s="23"/>
      <c r="G6301" s="26"/>
    </row>
    <row r="6302" spans="3:7" x14ac:dyDescent="0.25">
      <c r="C6302" s="24"/>
      <c r="D6302" s="24"/>
      <c r="E6302" s="25"/>
      <c r="F6302" s="23"/>
      <c r="G6302" s="26"/>
    </row>
    <row r="6303" spans="3:7" x14ac:dyDescent="0.25">
      <c r="C6303" s="24"/>
      <c r="D6303" s="24"/>
      <c r="E6303" s="25"/>
      <c r="F6303" s="23"/>
      <c r="G6303" s="26"/>
    </row>
    <row r="6304" spans="3:7" x14ac:dyDescent="0.25">
      <c r="C6304" s="24"/>
      <c r="D6304" s="24"/>
      <c r="E6304" s="25"/>
      <c r="F6304" s="23"/>
      <c r="G6304" s="26"/>
    </row>
    <row r="6305" spans="3:7" x14ac:dyDescent="0.25">
      <c r="C6305" s="24"/>
      <c r="D6305" s="24"/>
      <c r="E6305" s="25"/>
      <c r="F6305" s="23"/>
      <c r="G6305" s="26"/>
    </row>
    <row r="6306" spans="3:7" x14ac:dyDescent="0.25">
      <c r="C6306" s="24"/>
      <c r="D6306" s="24"/>
      <c r="E6306" s="25"/>
      <c r="F6306" s="23"/>
      <c r="G6306" s="26"/>
    </row>
    <row r="6307" spans="3:7" x14ac:dyDescent="0.25">
      <c r="C6307" s="24"/>
      <c r="D6307" s="24"/>
      <c r="E6307" s="25"/>
      <c r="F6307" s="23"/>
      <c r="G6307" s="26"/>
    </row>
    <row r="6308" spans="3:7" x14ac:dyDescent="0.25">
      <c r="C6308" s="24"/>
      <c r="D6308" s="24"/>
      <c r="E6308" s="25"/>
      <c r="F6308" s="23"/>
      <c r="G6308" s="26"/>
    </row>
    <row r="6309" spans="3:7" x14ac:dyDescent="0.25">
      <c r="C6309" s="24"/>
      <c r="D6309" s="24"/>
      <c r="E6309" s="25"/>
      <c r="F6309" s="23"/>
      <c r="G6309" s="26"/>
    </row>
    <row r="6310" spans="3:7" x14ac:dyDescent="0.25">
      <c r="C6310" s="24"/>
      <c r="D6310" s="24"/>
      <c r="E6310" s="25"/>
      <c r="F6310" s="23"/>
      <c r="G6310" s="26"/>
    </row>
    <row r="6311" spans="3:7" x14ac:dyDescent="0.25">
      <c r="C6311" s="24"/>
      <c r="D6311" s="24"/>
      <c r="E6311" s="25"/>
      <c r="F6311" s="23"/>
      <c r="G6311" s="26"/>
    </row>
    <row r="6312" spans="3:7" x14ac:dyDescent="0.25">
      <c r="C6312" s="24"/>
      <c r="D6312" s="24"/>
      <c r="E6312" s="25"/>
      <c r="F6312" s="23"/>
      <c r="G6312" s="26"/>
    </row>
    <row r="6313" spans="3:7" x14ac:dyDescent="0.25">
      <c r="C6313" s="24"/>
      <c r="D6313" s="24"/>
      <c r="E6313" s="25"/>
      <c r="F6313" s="23"/>
      <c r="G6313" s="26"/>
    </row>
    <row r="6314" spans="3:7" x14ac:dyDescent="0.25">
      <c r="C6314" s="24"/>
      <c r="D6314" s="24"/>
      <c r="E6314" s="25"/>
      <c r="F6314" s="23"/>
      <c r="G6314" s="26"/>
    </row>
    <row r="6315" spans="3:7" x14ac:dyDescent="0.25">
      <c r="C6315" s="24"/>
      <c r="D6315" s="24"/>
      <c r="E6315" s="25"/>
      <c r="F6315" s="23"/>
      <c r="G6315" s="26"/>
    </row>
    <row r="6316" spans="3:7" x14ac:dyDescent="0.25">
      <c r="C6316" s="24"/>
      <c r="D6316" s="24"/>
      <c r="E6316" s="25"/>
      <c r="F6316" s="23"/>
      <c r="G6316" s="26"/>
    </row>
    <row r="6317" spans="3:7" x14ac:dyDescent="0.25">
      <c r="C6317" s="24"/>
      <c r="D6317" s="24"/>
      <c r="E6317" s="25"/>
      <c r="F6317" s="23"/>
      <c r="G6317" s="26"/>
    </row>
    <row r="6318" spans="3:7" x14ac:dyDescent="0.25">
      <c r="C6318" s="24"/>
      <c r="D6318" s="24"/>
      <c r="E6318" s="25"/>
      <c r="F6318" s="23"/>
      <c r="G6318" s="26"/>
    </row>
    <row r="6319" spans="3:7" x14ac:dyDescent="0.25">
      <c r="C6319" s="24"/>
      <c r="D6319" s="24"/>
      <c r="E6319" s="25"/>
      <c r="F6319" s="23"/>
      <c r="G6319" s="26"/>
    </row>
    <row r="6320" spans="3:7" x14ac:dyDescent="0.25">
      <c r="C6320" s="24"/>
      <c r="D6320" s="24"/>
      <c r="E6320" s="25"/>
      <c r="F6320" s="23"/>
      <c r="G6320" s="26"/>
    </row>
    <row r="6321" spans="3:7" x14ac:dyDescent="0.25">
      <c r="C6321" s="24"/>
      <c r="D6321" s="24"/>
      <c r="E6321" s="25"/>
      <c r="F6321" s="23"/>
      <c r="G6321" s="26"/>
    </row>
    <row r="6322" spans="3:7" x14ac:dyDescent="0.25">
      <c r="C6322" s="24"/>
      <c r="D6322" s="24"/>
      <c r="E6322" s="25"/>
      <c r="F6322" s="23"/>
      <c r="G6322" s="26"/>
    </row>
    <row r="6323" spans="3:7" x14ac:dyDescent="0.25">
      <c r="C6323" s="24"/>
      <c r="D6323" s="24"/>
      <c r="E6323" s="25"/>
      <c r="F6323" s="23"/>
      <c r="G6323" s="26"/>
    </row>
    <row r="6324" spans="3:7" x14ac:dyDescent="0.25">
      <c r="C6324" s="24"/>
      <c r="D6324" s="24"/>
      <c r="E6324" s="25"/>
      <c r="F6324" s="23"/>
      <c r="G6324" s="26"/>
    </row>
    <row r="6325" spans="3:7" x14ac:dyDescent="0.25">
      <c r="C6325" s="24"/>
      <c r="D6325" s="24"/>
      <c r="E6325" s="25"/>
      <c r="F6325" s="23"/>
      <c r="G6325" s="26"/>
    </row>
    <row r="6326" spans="3:7" x14ac:dyDescent="0.25">
      <c r="C6326" s="24"/>
      <c r="D6326" s="24"/>
      <c r="E6326" s="25"/>
      <c r="F6326" s="23"/>
      <c r="G6326" s="26"/>
    </row>
    <row r="6327" spans="3:7" x14ac:dyDescent="0.25">
      <c r="C6327" s="24"/>
      <c r="D6327" s="24"/>
      <c r="E6327" s="25"/>
      <c r="F6327" s="23"/>
      <c r="G6327" s="26"/>
    </row>
    <row r="6328" spans="3:7" x14ac:dyDescent="0.25">
      <c r="C6328" s="24"/>
      <c r="D6328" s="24"/>
      <c r="E6328" s="25"/>
      <c r="F6328" s="23"/>
      <c r="G6328" s="26"/>
    </row>
    <row r="6329" spans="3:7" x14ac:dyDescent="0.25">
      <c r="C6329" s="24"/>
      <c r="D6329" s="24"/>
      <c r="E6329" s="25"/>
      <c r="F6329" s="23"/>
      <c r="G6329" s="26"/>
    </row>
    <row r="6330" spans="3:7" x14ac:dyDescent="0.25">
      <c r="C6330" s="24"/>
      <c r="D6330" s="24"/>
      <c r="E6330" s="25"/>
      <c r="F6330" s="23"/>
      <c r="G6330" s="26"/>
    </row>
    <row r="6331" spans="3:7" x14ac:dyDescent="0.25">
      <c r="C6331" s="24"/>
      <c r="D6331" s="24"/>
      <c r="E6331" s="25"/>
      <c r="F6331" s="23"/>
      <c r="G6331" s="26"/>
    </row>
    <row r="6332" spans="3:7" x14ac:dyDescent="0.25">
      <c r="C6332" s="24"/>
      <c r="D6332" s="24"/>
      <c r="E6332" s="25"/>
      <c r="F6332" s="23"/>
      <c r="G6332" s="26"/>
    </row>
    <row r="6333" spans="3:7" x14ac:dyDescent="0.25">
      <c r="C6333" s="24"/>
      <c r="D6333" s="24"/>
      <c r="E6333" s="25"/>
      <c r="F6333" s="23"/>
      <c r="G6333" s="26"/>
    </row>
    <row r="6334" spans="3:7" x14ac:dyDescent="0.25">
      <c r="C6334" s="24"/>
      <c r="D6334" s="24"/>
      <c r="E6334" s="25"/>
      <c r="F6334" s="23"/>
      <c r="G6334" s="26"/>
    </row>
    <row r="6335" spans="3:7" x14ac:dyDescent="0.25">
      <c r="C6335" s="24"/>
      <c r="D6335" s="24"/>
      <c r="E6335" s="25"/>
      <c r="F6335" s="23"/>
      <c r="G6335" s="26"/>
    </row>
    <row r="6336" spans="3:7" x14ac:dyDescent="0.25">
      <c r="C6336" s="24"/>
      <c r="D6336" s="24"/>
      <c r="E6336" s="25"/>
      <c r="F6336" s="23"/>
      <c r="G6336" s="26"/>
    </row>
    <row r="6337" spans="3:7" x14ac:dyDescent="0.25">
      <c r="C6337" s="24"/>
      <c r="D6337" s="24"/>
      <c r="E6337" s="25"/>
      <c r="F6337" s="23"/>
      <c r="G6337" s="26"/>
    </row>
    <row r="6338" spans="3:7" x14ac:dyDescent="0.25">
      <c r="C6338" s="24"/>
      <c r="D6338" s="24"/>
      <c r="E6338" s="25"/>
      <c r="F6338" s="23"/>
      <c r="G6338" s="26"/>
    </row>
    <row r="6339" spans="3:7" x14ac:dyDescent="0.25">
      <c r="C6339" s="24"/>
      <c r="D6339" s="24"/>
      <c r="E6339" s="25"/>
      <c r="F6339" s="23"/>
      <c r="G6339" s="26"/>
    </row>
    <row r="6340" spans="3:7" x14ac:dyDescent="0.25">
      <c r="C6340" s="24"/>
      <c r="D6340" s="24"/>
      <c r="E6340" s="25"/>
      <c r="F6340" s="23"/>
      <c r="G6340" s="26"/>
    </row>
    <row r="6341" spans="3:7" x14ac:dyDescent="0.25">
      <c r="C6341" s="24"/>
      <c r="D6341" s="24"/>
      <c r="E6341" s="25"/>
      <c r="F6341" s="23"/>
      <c r="G6341" s="26"/>
    </row>
    <row r="6342" spans="3:7" x14ac:dyDescent="0.25">
      <c r="C6342" s="24"/>
      <c r="D6342" s="24"/>
      <c r="E6342" s="25"/>
      <c r="F6342" s="23"/>
      <c r="G6342" s="26"/>
    </row>
    <row r="6343" spans="3:7" x14ac:dyDescent="0.25">
      <c r="C6343" s="24"/>
      <c r="D6343" s="24"/>
      <c r="E6343" s="25"/>
      <c r="F6343" s="23"/>
      <c r="G6343" s="26"/>
    </row>
    <row r="6344" spans="3:7" x14ac:dyDescent="0.25">
      <c r="C6344" s="24"/>
      <c r="D6344" s="24"/>
      <c r="E6344" s="25"/>
      <c r="F6344" s="23"/>
      <c r="G6344" s="26"/>
    </row>
    <row r="6345" spans="3:7" x14ac:dyDescent="0.25">
      <c r="C6345" s="24"/>
      <c r="D6345" s="24"/>
      <c r="E6345" s="25"/>
      <c r="F6345" s="23"/>
      <c r="G6345" s="26"/>
    </row>
    <row r="6346" spans="3:7" x14ac:dyDescent="0.25">
      <c r="C6346" s="24"/>
      <c r="D6346" s="24"/>
      <c r="E6346" s="25"/>
      <c r="F6346" s="23"/>
      <c r="G6346" s="26"/>
    </row>
    <row r="6347" spans="3:7" x14ac:dyDescent="0.25">
      <c r="C6347" s="24"/>
      <c r="D6347" s="24"/>
      <c r="E6347" s="25"/>
      <c r="F6347" s="23"/>
      <c r="G6347" s="26"/>
    </row>
    <row r="6348" spans="3:7" x14ac:dyDescent="0.25">
      <c r="C6348" s="24"/>
      <c r="D6348" s="24"/>
      <c r="E6348" s="25"/>
      <c r="F6348" s="23"/>
      <c r="G6348" s="26"/>
    </row>
    <row r="6349" spans="3:7" x14ac:dyDescent="0.25">
      <c r="C6349" s="24"/>
      <c r="D6349" s="24"/>
      <c r="E6349" s="25"/>
      <c r="F6349" s="23"/>
      <c r="G6349" s="26"/>
    </row>
    <row r="6350" spans="3:7" x14ac:dyDescent="0.25">
      <c r="C6350" s="24"/>
      <c r="D6350" s="24"/>
      <c r="E6350" s="25"/>
      <c r="F6350" s="23"/>
      <c r="G6350" s="26"/>
    </row>
    <row r="6351" spans="3:7" x14ac:dyDescent="0.25">
      <c r="C6351" s="24"/>
      <c r="D6351" s="24"/>
      <c r="E6351" s="25"/>
      <c r="F6351" s="23"/>
      <c r="G6351" s="26"/>
    </row>
    <row r="6352" spans="3:7" x14ac:dyDescent="0.25">
      <c r="C6352" s="24"/>
      <c r="D6352" s="24"/>
      <c r="E6352" s="25"/>
      <c r="F6352" s="23"/>
      <c r="G6352" s="26"/>
    </row>
    <row r="6353" spans="3:7" x14ac:dyDescent="0.25">
      <c r="C6353" s="24"/>
      <c r="D6353" s="24"/>
      <c r="E6353" s="25"/>
      <c r="F6353" s="23"/>
      <c r="G6353" s="26"/>
    </row>
    <row r="6354" spans="3:7" x14ac:dyDescent="0.25">
      <c r="C6354" s="24"/>
      <c r="D6354" s="24"/>
      <c r="E6354" s="25"/>
      <c r="F6354" s="23"/>
      <c r="G6354" s="26"/>
    </row>
    <row r="6355" spans="3:7" x14ac:dyDescent="0.25">
      <c r="C6355" s="24"/>
      <c r="D6355" s="24"/>
      <c r="E6355" s="25"/>
      <c r="F6355" s="23"/>
      <c r="G6355" s="26"/>
    </row>
    <row r="6356" spans="3:7" x14ac:dyDescent="0.25">
      <c r="C6356" s="24"/>
      <c r="D6356" s="24"/>
      <c r="E6356" s="25"/>
      <c r="F6356" s="23"/>
      <c r="G6356" s="26"/>
    </row>
    <row r="6357" spans="3:7" x14ac:dyDescent="0.25">
      <c r="C6357" s="24"/>
      <c r="D6357" s="24"/>
      <c r="E6357" s="25"/>
      <c r="F6357" s="23"/>
      <c r="G6357" s="26"/>
    </row>
    <row r="6358" spans="3:7" x14ac:dyDescent="0.25">
      <c r="C6358" s="24"/>
      <c r="D6358" s="24"/>
      <c r="E6358" s="25"/>
      <c r="F6358" s="23"/>
      <c r="G6358" s="26"/>
    </row>
    <row r="6359" spans="3:7" x14ac:dyDescent="0.25">
      <c r="C6359" s="24"/>
      <c r="D6359" s="24"/>
      <c r="E6359" s="25"/>
      <c r="F6359" s="23"/>
      <c r="G6359" s="26"/>
    </row>
    <row r="6360" spans="3:7" x14ac:dyDescent="0.25">
      <c r="C6360" s="24"/>
      <c r="D6360" s="24"/>
      <c r="E6360" s="25"/>
      <c r="F6360" s="23"/>
      <c r="G6360" s="26"/>
    </row>
    <row r="6361" spans="3:7" x14ac:dyDescent="0.25">
      <c r="C6361" s="24"/>
      <c r="D6361" s="24"/>
      <c r="E6361" s="25"/>
      <c r="F6361" s="23"/>
      <c r="G6361" s="26"/>
    </row>
    <row r="6362" spans="3:7" x14ac:dyDescent="0.25">
      <c r="C6362" s="24"/>
      <c r="D6362" s="24"/>
      <c r="E6362" s="25"/>
      <c r="F6362" s="23"/>
      <c r="G6362" s="26"/>
    </row>
    <row r="6363" spans="3:7" x14ac:dyDescent="0.25">
      <c r="C6363" s="24"/>
      <c r="D6363" s="24"/>
      <c r="E6363" s="25"/>
      <c r="F6363" s="23"/>
      <c r="G6363" s="26"/>
    </row>
    <row r="6364" spans="3:7" x14ac:dyDescent="0.25">
      <c r="C6364" s="24"/>
      <c r="D6364" s="24"/>
      <c r="E6364" s="25"/>
      <c r="F6364" s="23"/>
      <c r="G6364" s="26"/>
    </row>
    <row r="6365" spans="3:7" x14ac:dyDescent="0.25">
      <c r="C6365" s="24"/>
      <c r="D6365" s="24"/>
      <c r="E6365" s="25"/>
      <c r="F6365" s="23"/>
      <c r="G6365" s="26"/>
    </row>
    <row r="6366" spans="3:7" x14ac:dyDescent="0.25">
      <c r="C6366" s="24"/>
      <c r="D6366" s="24"/>
      <c r="E6366" s="25"/>
      <c r="F6366" s="23"/>
      <c r="G6366" s="26"/>
    </row>
    <row r="6367" spans="3:7" x14ac:dyDescent="0.25">
      <c r="C6367" s="24"/>
      <c r="D6367" s="24"/>
      <c r="E6367" s="25"/>
      <c r="F6367" s="23"/>
      <c r="G6367" s="26"/>
    </row>
    <row r="6368" spans="3:7" x14ac:dyDescent="0.25">
      <c r="C6368" s="24"/>
      <c r="D6368" s="24"/>
      <c r="E6368" s="25"/>
      <c r="F6368" s="23"/>
      <c r="G6368" s="26"/>
    </row>
    <row r="6369" spans="3:7" x14ac:dyDescent="0.25">
      <c r="C6369" s="24"/>
      <c r="D6369" s="24"/>
      <c r="E6369" s="25"/>
      <c r="F6369" s="23"/>
      <c r="G6369" s="26"/>
    </row>
    <row r="6370" spans="3:7" x14ac:dyDescent="0.25">
      <c r="C6370" s="24"/>
      <c r="D6370" s="24"/>
      <c r="E6370" s="25"/>
      <c r="F6370" s="23"/>
      <c r="G6370" s="26"/>
    </row>
    <row r="6371" spans="3:7" x14ac:dyDescent="0.25">
      <c r="C6371" s="24"/>
      <c r="D6371" s="24"/>
      <c r="E6371" s="25"/>
      <c r="F6371" s="23"/>
      <c r="G6371" s="26"/>
    </row>
    <row r="6372" spans="3:7" x14ac:dyDescent="0.25">
      <c r="C6372" s="24"/>
      <c r="D6372" s="24"/>
      <c r="E6372" s="25"/>
      <c r="F6372" s="23"/>
      <c r="G6372" s="26"/>
    </row>
    <row r="6373" spans="3:7" x14ac:dyDescent="0.25">
      <c r="C6373" s="24"/>
      <c r="D6373" s="24"/>
      <c r="E6373" s="25"/>
      <c r="F6373" s="23"/>
      <c r="G6373" s="26"/>
    </row>
    <row r="6374" spans="3:7" x14ac:dyDescent="0.25">
      <c r="C6374" s="24"/>
      <c r="D6374" s="24"/>
      <c r="E6374" s="25"/>
      <c r="F6374" s="23"/>
      <c r="G6374" s="26"/>
    </row>
    <row r="6375" spans="3:7" x14ac:dyDescent="0.25">
      <c r="C6375" s="24"/>
      <c r="D6375" s="24"/>
      <c r="E6375" s="25"/>
      <c r="F6375" s="23"/>
      <c r="G6375" s="26"/>
    </row>
    <row r="6376" spans="3:7" x14ac:dyDescent="0.25">
      <c r="C6376" s="24"/>
      <c r="D6376" s="24"/>
      <c r="E6376" s="25"/>
      <c r="F6376" s="23"/>
      <c r="G6376" s="26"/>
    </row>
    <row r="6377" spans="3:7" x14ac:dyDescent="0.25">
      <c r="C6377" s="24"/>
      <c r="D6377" s="24"/>
      <c r="E6377" s="25"/>
      <c r="F6377" s="23"/>
      <c r="G6377" s="26"/>
    </row>
    <row r="6378" spans="3:7" x14ac:dyDescent="0.25">
      <c r="C6378" s="24"/>
      <c r="D6378" s="24"/>
      <c r="E6378" s="25"/>
      <c r="F6378" s="23"/>
      <c r="G6378" s="26"/>
    </row>
    <row r="6379" spans="3:7" x14ac:dyDescent="0.25">
      <c r="C6379" s="24"/>
      <c r="D6379" s="24"/>
      <c r="E6379" s="25"/>
      <c r="F6379" s="23"/>
      <c r="G6379" s="26"/>
    </row>
    <row r="6380" spans="3:7" x14ac:dyDescent="0.25">
      <c r="C6380" s="24"/>
      <c r="D6380" s="24"/>
      <c r="E6380" s="25"/>
      <c r="F6380" s="23"/>
      <c r="G6380" s="26"/>
    </row>
    <row r="6381" spans="3:7" x14ac:dyDescent="0.25">
      <c r="C6381" s="24"/>
      <c r="D6381" s="24"/>
      <c r="E6381" s="25"/>
      <c r="F6381" s="23"/>
      <c r="G6381" s="26"/>
    </row>
    <row r="6382" spans="3:7" x14ac:dyDescent="0.25">
      <c r="C6382" s="24"/>
      <c r="D6382" s="24"/>
      <c r="E6382" s="25"/>
      <c r="F6382" s="23"/>
      <c r="G6382" s="26"/>
    </row>
    <row r="6383" spans="3:7" x14ac:dyDescent="0.25">
      <c r="C6383" s="24"/>
      <c r="D6383" s="24"/>
      <c r="E6383" s="25"/>
      <c r="F6383" s="23"/>
      <c r="G6383" s="26"/>
    </row>
    <row r="6384" spans="3:7" x14ac:dyDescent="0.25">
      <c r="C6384" s="24"/>
      <c r="D6384" s="24"/>
      <c r="E6384" s="25"/>
      <c r="F6384" s="23"/>
      <c r="G6384" s="26"/>
    </row>
    <row r="6385" spans="3:7" x14ac:dyDescent="0.25">
      <c r="C6385" s="24"/>
      <c r="D6385" s="24"/>
      <c r="E6385" s="25"/>
      <c r="F6385" s="23"/>
      <c r="G6385" s="26"/>
    </row>
    <row r="6386" spans="3:7" x14ac:dyDescent="0.25">
      <c r="C6386" s="24"/>
      <c r="D6386" s="24"/>
      <c r="E6386" s="25"/>
      <c r="F6386" s="23"/>
      <c r="G6386" s="26"/>
    </row>
    <row r="6387" spans="3:7" x14ac:dyDescent="0.25">
      <c r="C6387" s="24"/>
      <c r="D6387" s="24"/>
      <c r="E6387" s="25"/>
      <c r="F6387" s="23"/>
      <c r="G6387" s="26"/>
    </row>
    <row r="6388" spans="3:7" x14ac:dyDescent="0.25">
      <c r="C6388" s="24"/>
      <c r="D6388" s="24"/>
      <c r="E6388" s="25"/>
      <c r="F6388" s="23"/>
      <c r="G6388" s="26"/>
    </row>
    <row r="6389" spans="3:7" x14ac:dyDescent="0.25">
      <c r="C6389" s="24"/>
      <c r="D6389" s="24"/>
      <c r="E6389" s="25"/>
      <c r="F6389" s="23"/>
      <c r="G6389" s="26"/>
    </row>
    <row r="6390" spans="3:7" x14ac:dyDescent="0.25">
      <c r="C6390" s="24"/>
      <c r="D6390" s="24"/>
      <c r="E6390" s="25"/>
      <c r="F6390" s="23"/>
      <c r="G6390" s="26"/>
    </row>
    <row r="6391" spans="3:7" x14ac:dyDescent="0.25">
      <c r="C6391" s="24"/>
      <c r="D6391" s="24"/>
      <c r="E6391" s="25"/>
      <c r="F6391" s="23"/>
      <c r="G6391" s="26"/>
    </row>
    <row r="6392" spans="3:7" x14ac:dyDescent="0.25">
      <c r="C6392" s="24"/>
      <c r="D6392" s="24"/>
      <c r="E6392" s="25"/>
      <c r="F6392" s="23"/>
      <c r="G6392" s="26"/>
    </row>
    <row r="6393" spans="3:7" x14ac:dyDescent="0.25">
      <c r="C6393" s="24"/>
      <c r="D6393" s="24"/>
      <c r="E6393" s="25"/>
      <c r="F6393" s="23"/>
      <c r="G6393" s="26"/>
    </row>
    <row r="6394" spans="3:7" x14ac:dyDescent="0.25">
      <c r="C6394" s="24"/>
      <c r="D6394" s="24"/>
      <c r="E6394" s="25"/>
      <c r="F6394" s="23"/>
      <c r="G6394" s="26"/>
    </row>
    <row r="6395" spans="3:7" x14ac:dyDescent="0.25">
      <c r="C6395" s="24"/>
      <c r="D6395" s="24"/>
      <c r="E6395" s="25"/>
      <c r="F6395" s="23"/>
      <c r="G6395" s="26"/>
    </row>
    <row r="6396" spans="3:7" x14ac:dyDescent="0.25">
      <c r="C6396" s="24"/>
      <c r="D6396" s="24"/>
      <c r="E6396" s="25"/>
      <c r="F6396" s="23"/>
      <c r="G6396" s="26"/>
    </row>
    <row r="6397" spans="3:7" x14ac:dyDescent="0.25">
      <c r="C6397" s="24"/>
      <c r="D6397" s="24"/>
      <c r="E6397" s="25"/>
      <c r="F6397" s="23"/>
      <c r="G6397" s="26"/>
    </row>
    <row r="6398" spans="3:7" x14ac:dyDescent="0.25">
      <c r="C6398" s="24"/>
      <c r="D6398" s="24"/>
      <c r="E6398" s="25"/>
      <c r="F6398" s="23"/>
      <c r="G6398" s="26"/>
    </row>
    <row r="6399" spans="3:7" x14ac:dyDescent="0.25">
      <c r="C6399" s="24"/>
      <c r="D6399" s="24"/>
      <c r="E6399" s="25"/>
      <c r="F6399" s="23"/>
      <c r="G6399" s="26"/>
    </row>
    <row r="6400" spans="3:7" x14ac:dyDescent="0.25">
      <c r="C6400" s="24"/>
      <c r="D6400" s="24"/>
      <c r="E6400" s="25"/>
      <c r="F6400" s="23"/>
      <c r="G6400" s="26"/>
    </row>
    <row r="6401" spans="3:7" x14ac:dyDescent="0.25">
      <c r="C6401" s="24"/>
      <c r="D6401" s="24"/>
      <c r="E6401" s="25"/>
      <c r="F6401" s="23"/>
      <c r="G6401" s="26"/>
    </row>
    <row r="6402" spans="3:7" x14ac:dyDescent="0.25">
      <c r="C6402" s="24"/>
      <c r="D6402" s="24"/>
      <c r="E6402" s="25"/>
      <c r="F6402" s="23"/>
      <c r="G6402" s="26"/>
    </row>
    <row r="6403" spans="3:7" x14ac:dyDescent="0.25">
      <c r="C6403" s="24"/>
      <c r="D6403" s="24"/>
      <c r="E6403" s="25"/>
      <c r="F6403" s="23"/>
      <c r="G6403" s="26"/>
    </row>
    <row r="6404" spans="3:7" x14ac:dyDescent="0.25">
      <c r="C6404" s="24"/>
      <c r="D6404" s="24"/>
      <c r="E6404" s="25"/>
      <c r="F6404" s="23"/>
      <c r="G6404" s="26"/>
    </row>
    <row r="6405" spans="3:7" x14ac:dyDescent="0.25">
      <c r="C6405" s="24"/>
      <c r="D6405" s="24"/>
      <c r="E6405" s="25"/>
      <c r="F6405" s="23"/>
      <c r="G6405" s="26"/>
    </row>
    <row r="6406" spans="3:7" x14ac:dyDescent="0.25">
      <c r="C6406" s="24"/>
      <c r="D6406" s="24"/>
      <c r="E6406" s="25"/>
      <c r="F6406" s="23"/>
      <c r="G6406" s="26"/>
    </row>
    <row r="6407" spans="3:7" x14ac:dyDescent="0.25">
      <c r="C6407" s="24"/>
      <c r="D6407" s="24"/>
      <c r="E6407" s="25"/>
      <c r="F6407" s="23"/>
      <c r="G6407" s="26"/>
    </row>
    <row r="6408" spans="3:7" x14ac:dyDescent="0.25">
      <c r="C6408" s="24"/>
      <c r="D6408" s="24"/>
      <c r="E6408" s="25"/>
      <c r="F6408" s="23"/>
      <c r="G6408" s="26"/>
    </row>
    <row r="6409" spans="3:7" x14ac:dyDescent="0.25">
      <c r="C6409" s="24"/>
      <c r="D6409" s="24"/>
      <c r="E6409" s="25"/>
      <c r="F6409" s="23"/>
      <c r="G6409" s="26"/>
    </row>
    <row r="6410" spans="3:7" x14ac:dyDescent="0.25">
      <c r="C6410" s="24"/>
      <c r="D6410" s="24"/>
      <c r="E6410" s="25"/>
      <c r="F6410" s="23"/>
      <c r="G6410" s="26"/>
    </row>
    <row r="6411" spans="3:7" x14ac:dyDescent="0.25">
      <c r="C6411" s="24"/>
      <c r="D6411" s="24"/>
      <c r="E6411" s="25"/>
      <c r="F6411" s="23"/>
      <c r="G6411" s="26"/>
    </row>
    <row r="6412" spans="3:7" x14ac:dyDescent="0.25">
      <c r="C6412" s="24"/>
      <c r="D6412" s="24"/>
      <c r="E6412" s="25"/>
      <c r="F6412" s="23"/>
      <c r="G6412" s="26"/>
    </row>
    <row r="6413" spans="3:7" x14ac:dyDescent="0.25">
      <c r="C6413" s="24"/>
      <c r="D6413" s="24"/>
      <c r="E6413" s="25"/>
      <c r="F6413" s="23"/>
      <c r="G6413" s="26"/>
    </row>
    <row r="6414" spans="3:7" x14ac:dyDescent="0.25">
      <c r="C6414" s="24"/>
      <c r="D6414" s="24"/>
      <c r="E6414" s="25"/>
      <c r="F6414" s="23"/>
      <c r="G6414" s="26"/>
    </row>
    <row r="6415" spans="3:7" x14ac:dyDescent="0.25">
      <c r="C6415" s="24"/>
      <c r="D6415" s="24"/>
      <c r="E6415" s="25"/>
      <c r="F6415" s="23"/>
      <c r="G6415" s="26"/>
    </row>
    <row r="6416" spans="3:7" x14ac:dyDescent="0.25">
      <c r="C6416" s="24"/>
      <c r="D6416" s="24"/>
      <c r="E6416" s="25"/>
      <c r="F6416" s="23"/>
      <c r="G6416" s="26"/>
    </row>
    <row r="6417" spans="3:7" x14ac:dyDescent="0.25">
      <c r="C6417" s="24"/>
      <c r="D6417" s="24"/>
      <c r="E6417" s="25"/>
      <c r="F6417" s="23"/>
      <c r="G6417" s="26"/>
    </row>
    <row r="6418" spans="3:7" x14ac:dyDescent="0.25">
      <c r="C6418" s="24"/>
      <c r="D6418" s="24"/>
      <c r="E6418" s="25"/>
      <c r="F6418" s="23"/>
      <c r="G6418" s="26"/>
    </row>
    <row r="6419" spans="3:7" x14ac:dyDescent="0.25">
      <c r="C6419" s="24"/>
      <c r="D6419" s="24"/>
      <c r="E6419" s="25"/>
      <c r="F6419" s="23"/>
      <c r="G6419" s="26"/>
    </row>
    <row r="6420" spans="3:7" x14ac:dyDescent="0.25">
      <c r="C6420" s="24"/>
      <c r="D6420" s="24"/>
      <c r="E6420" s="25"/>
      <c r="F6420" s="23"/>
      <c r="G6420" s="26"/>
    </row>
    <row r="6421" spans="3:7" x14ac:dyDescent="0.25">
      <c r="C6421" s="24"/>
      <c r="D6421" s="24"/>
      <c r="E6421" s="25"/>
      <c r="F6421" s="23"/>
      <c r="G6421" s="26"/>
    </row>
    <row r="6422" spans="3:7" x14ac:dyDescent="0.25">
      <c r="C6422" s="24"/>
      <c r="D6422" s="24"/>
      <c r="E6422" s="25"/>
      <c r="F6422" s="23"/>
      <c r="G6422" s="26"/>
    </row>
    <row r="6423" spans="3:7" x14ac:dyDescent="0.25">
      <c r="C6423" s="24"/>
      <c r="D6423" s="24"/>
      <c r="E6423" s="25"/>
      <c r="F6423" s="23"/>
      <c r="G6423" s="26"/>
    </row>
    <row r="6424" spans="3:7" x14ac:dyDescent="0.25">
      <c r="C6424" s="24"/>
      <c r="D6424" s="24"/>
      <c r="E6424" s="25"/>
      <c r="F6424" s="23"/>
      <c r="G6424" s="26"/>
    </row>
    <row r="6425" spans="3:7" x14ac:dyDescent="0.25">
      <c r="C6425" s="24"/>
      <c r="D6425" s="24"/>
      <c r="E6425" s="25"/>
      <c r="F6425" s="23"/>
      <c r="G6425" s="26"/>
    </row>
    <row r="6426" spans="3:7" x14ac:dyDescent="0.25">
      <c r="C6426" s="24"/>
      <c r="D6426" s="24"/>
      <c r="E6426" s="25"/>
      <c r="F6426" s="23"/>
      <c r="G6426" s="26"/>
    </row>
    <row r="6427" spans="3:7" x14ac:dyDescent="0.25">
      <c r="C6427" s="24"/>
      <c r="D6427" s="24"/>
      <c r="E6427" s="25"/>
      <c r="F6427" s="23"/>
      <c r="G6427" s="26"/>
    </row>
    <row r="6428" spans="3:7" x14ac:dyDescent="0.25">
      <c r="C6428" s="24"/>
      <c r="D6428" s="24"/>
      <c r="E6428" s="25"/>
      <c r="F6428" s="23"/>
      <c r="G6428" s="26"/>
    </row>
    <row r="6429" spans="3:7" x14ac:dyDescent="0.25">
      <c r="C6429" s="24"/>
      <c r="D6429" s="24"/>
      <c r="E6429" s="25"/>
      <c r="F6429" s="23"/>
      <c r="G6429" s="26"/>
    </row>
    <row r="6430" spans="3:7" x14ac:dyDescent="0.25">
      <c r="C6430" s="24"/>
      <c r="D6430" s="24"/>
      <c r="E6430" s="25"/>
      <c r="F6430" s="23"/>
      <c r="G6430" s="26"/>
    </row>
    <row r="6431" spans="3:7" x14ac:dyDescent="0.25">
      <c r="C6431" s="24"/>
      <c r="D6431" s="24"/>
      <c r="E6431" s="25"/>
      <c r="F6431" s="23"/>
      <c r="G6431" s="26"/>
    </row>
    <row r="6432" spans="3:7" x14ac:dyDescent="0.25">
      <c r="C6432" s="24"/>
      <c r="D6432" s="24"/>
      <c r="E6432" s="25"/>
      <c r="F6432" s="23"/>
      <c r="G6432" s="26"/>
    </row>
    <row r="6433" spans="3:7" x14ac:dyDescent="0.25">
      <c r="C6433" s="24"/>
      <c r="D6433" s="24"/>
      <c r="E6433" s="25"/>
      <c r="F6433" s="23"/>
      <c r="G6433" s="26"/>
    </row>
    <row r="6434" spans="3:7" x14ac:dyDescent="0.25">
      <c r="C6434" s="24"/>
      <c r="D6434" s="24"/>
      <c r="E6434" s="25"/>
      <c r="F6434" s="23"/>
      <c r="G6434" s="26"/>
    </row>
    <row r="6435" spans="3:7" x14ac:dyDescent="0.25">
      <c r="C6435" s="24"/>
      <c r="D6435" s="24"/>
      <c r="E6435" s="25"/>
      <c r="F6435" s="23"/>
      <c r="G6435" s="26"/>
    </row>
    <row r="6436" spans="3:7" x14ac:dyDescent="0.25">
      <c r="C6436" s="24"/>
      <c r="D6436" s="24"/>
      <c r="E6436" s="25"/>
      <c r="F6436" s="23"/>
      <c r="G6436" s="26"/>
    </row>
    <row r="6437" spans="3:7" x14ac:dyDescent="0.25">
      <c r="C6437" s="24"/>
      <c r="D6437" s="24"/>
      <c r="E6437" s="25"/>
      <c r="F6437" s="23"/>
      <c r="G6437" s="26"/>
    </row>
    <row r="6438" spans="3:7" x14ac:dyDescent="0.25">
      <c r="C6438" s="24"/>
      <c r="D6438" s="24"/>
      <c r="E6438" s="25"/>
      <c r="F6438" s="23"/>
      <c r="G6438" s="26"/>
    </row>
    <row r="6439" spans="3:7" x14ac:dyDescent="0.25">
      <c r="C6439" s="24"/>
      <c r="D6439" s="24"/>
      <c r="E6439" s="25"/>
      <c r="F6439" s="23"/>
      <c r="G6439" s="26"/>
    </row>
    <row r="6440" spans="3:7" x14ac:dyDescent="0.25">
      <c r="C6440" s="24"/>
      <c r="D6440" s="24"/>
      <c r="E6440" s="25"/>
      <c r="F6440" s="23"/>
      <c r="G6440" s="26"/>
    </row>
    <row r="6441" spans="3:7" x14ac:dyDescent="0.25">
      <c r="C6441" s="24"/>
      <c r="D6441" s="24"/>
      <c r="E6441" s="25"/>
      <c r="F6441" s="23"/>
      <c r="G6441" s="26"/>
    </row>
    <row r="6442" spans="3:7" x14ac:dyDescent="0.25">
      <c r="C6442" s="24"/>
      <c r="D6442" s="24"/>
      <c r="E6442" s="25"/>
      <c r="F6442" s="23"/>
      <c r="G6442" s="26"/>
    </row>
    <row r="6443" spans="3:7" x14ac:dyDescent="0.25">
      <c r="C6443" s="24"/>
      <c r="D6443" s="24"/>
      <c r="E6443" s="25"/>
      <c r="F6443" s="23"/>
      <c r="G6443" s="26"/>
    </row>
    <row r="6444" spans="3:7" x14ac:dyDescent="0.25">
      <c r="C6444" s="24"/>
      <c r="D6444" s="24"/>
      <c r="E6444" s="25"/>
      <c r="F6444" s="23"/>
      <c r="G6444" s="26"/>
    </row>
    <row r="6445" spans="3:7" x14ac:dyDescent="0.25">
      <c r="C6445" s="24"/>
      <c r="D6445" s="24"/>
      <c r="E6445" s="25"/>
      <c r="F6445" s="23"/>
      <c r="G6445" s="26"/>
    </row>
    <row r="6446" spans="3:7" x14ac:dyDescent="0.25">
      <c r="C6446" s="24"/>
      <c r="D6446" s="24"/>
      <c r="E6446" s="25"/>
      <c r="F6446" s="23"/>
      <c r="G6446" s="26"/>
    </row>
    <row r="6447" spans="3:7" x14ac:dyDescent="0.25">
      <c r="C6447" s="24"/>
      <c r="D6447" s="24"/>
      <c r="E6447" s="25"/>
      <c r="F6447" s="23"/>
      <c r="G6447" s="26"/>
    </row>
    <row r="6448" spans="3:7" x14ac:dyDescent="0.25">
      <c r="C6448" s="24"/>
      <c r="D6448" s="24"/>
      <c r="E6448" s="25"/>
      <c r="F6448" s="23"/>
      <c r="G6448" s="26"/>
    </row>
    <row r="6449" spans="3:7" x14ac:dyDescent="0.25">
      <c r="C6449" s="24"/>
      <c r="D6449" s="24"/>
      <c r="E6449" s="25"/>
      <c r="F6449" s="23"/>
      <c r="G6449" s="26"/>
    </row>
    <row r="6450" spans="3:7" x14ac:dyDescent="0.25">
      <c r="C6450" s="24"/>
      <c r="D6450" s="24"/>
      <c r="E6450" s="25"/>
      <c r="F6450" s="23"/>
      <c r="G6450" s="26"/>
    </row>
    <row r="6451" spans="3:7" x14ac:dyDescent="0.25">
      <c r="C6451" s="24"/>
      <c r="D6451" s="24"/>
      <c r="E6451" s="25"/>
      <c r="F6451" s="23"/>
      <c r="G6451" s="26"/>
    </row>
    <row r="6452" spans="3:7" x14ac:dyDescent="0.25">
      <c r="C6452" s="24"/>
      <c r="D6452" s="24"/>
      <c r="E6452" s="25"/>
      <c r="F6452" s="23"/>
      <c r="G6452" s="26"/>
    </row>
    <row r="6453" spans="3:7" x14ac:dyDescent="0.25">
      <c r="C6453" s="24"/>
      <c r="D6453" s="24"/>
      <c r="E6453" s="25"/>
      <c r="F6453" s="23"/>
      <c r="G6453" s="26"/>
    </row>
    <row r="6454" spans="3:7" x14ac:dyDescent="0.25">
      <c r="C6454" s="24"/>
      <c r="D6454" s="24"/>
      <c r="E6454" s="25"/>
      <c r="F6454" s="23"/>
      <c r="G6454" s="26"/>
    </row>
    <row r="6455" spans="3:7" x14ac:dyDescent="0.25">
      <c r="C6455" s="24"/>
      <c r="D6455" s="24"/>
      <c r="E6455" s="25"/>
      <c r="F6455" s="23"/>
      <c r="G6455" s="26"/>
    </row>
    <row r="6456" spans="3:7" x14ac:dyDescent="0.25">
      <c r="C6456" s="24"/>
      <c r="D6456" s="24"/>
      <c r="E6456" s="25"/>
      <c r="F6456" s="23"/>
      <c r="G6456" s="26"/>
    </row>
    <row r="6457" spans="3:7" x14ac:dyDescent="0.25">
      <c r="C6457" s="24"/>
      <c r="D6457" s="24"/>
      <c r="E6457" s="25"/>
      <c r="F6457" s="23"/>
      <c r="G6457" s="26"/>
    </row>
    <row r="6458" spans="3:7" x14ac:dyDescent="0.25">
      <c r="C6458" s="24"/>
      <c r="D6458" s="24"/>
      <c r="E6458" s="25"/>
      <c r="F6458" s="23"/>
      <c r="G6458" s="26"/>
    </row>
    <row r="6459" spans="3:7" x14ac:dyDescent="0.25">
      <c r="C6459" s="24"/>
      <c r="D6459" s="24"/>
      <c r="E6459" s="25"/>
      <c r="F6459" s="23"/>
      <c r="G6459" s="26"/>
    </row>
    <row r="6460" spans="3:7" x14ac:dyDescent="0.25">
      <c r="C6460" s="24"/>
      <c r="D6460" s="24"/>
      <c r="E6460" s="25"/>
      <c r="F6460" s="23"/>
      <c r="G6460" s="26"/>
    </row>
    <row r="6461" spans="3:7" x14ac:dyDescent="0.25">
      <c r="C6461" s="24"/>
      <c r="D6461" s="24"/>
      <c r="E6461" s="25"/>
      <c r="F6461" s="23"/>
      <c r="G6461" s="26"/>
    </row>
    <row r="6462" spans="3:7" x14ac:dyDescent="0.25">
      <c r="C6462" s="24"/>
      <c r="D6462" s="24"/>
      <c r="E6462" s="25"/>
      <c r="F6462" s="23"/>
      <c r="G6462" s="26"/>
    </row>
    <row r="6463" spans="3:7" x14ac:dyDescent="0.25">
      <c r="C6463" s="24"/>
      <c r="D6463" s="24"/>
      <c r="E6463" s="25"/>
      <c r="F6463" s="23"/>
      <c r="G6463" s="26"/>
    </row>
    <row r="6464" spans="3:7" x14ac:dyDescent="0.25">
      <c r="C6464" s="24"/>
      <c r="D6464" s="24"/>
      <c r="E6464" s="25"/>
      <c r="F6464" s="23"/>
      <c r="G6464" s="26"/>
    </row>
    <row r="6465" spans="3:7" x14ac:dyDescent="0.25">
      <c r="C6465" s="24"/>
      <c r="D6465" s="24"/>
      <c r="E6465" s="25"/>
      <c r="F6465" s="23"/>
      <c r="G6465" s="26"/>
    </row>
    <row r="6466" spans="3:7" x14ac:dyDescent="0.25">
      <c r="C6466" s="24"/>
      <c r="D6466" s="24"/>
      <c r="E6466" s="25"/>
      <c r="F6466" s="23"/>
      <c r="G6466" s="26"/>
    </row>
    <row r="6467" spans="3:7" x14ac:dyDescent="0.25">
      <c r="C6467" s="24"/>
      <c r="D6467" s="24"/>
      <c r="E6467" s="25"/>
      <c r="F6467" s="23"/>
      <c r="G6467" s="26"/>
    </row>
    <row r="6468" spans="3:7" x14ac:dyDescent="0.25">
      <c r="C6468" s="24"/>
      <c r="D6468" s="24"/>
      <c r="E6468" s="25"/>
      <c r="F6468" s="23"/>
      <c r="G6468" s="26"/>
    </row>
    <row r="6469" spans="3:7" x14ac:dyDescent="0.25">
      <c r="C6469" s="24"/>
      <c r="D6469" s="24"/>
      <c r="E6469" s="25"/>
      <c r="F6469" s="23"/>
      <c r="G6469" s="26"/>
    </row>
    <row r="6470" spans="3:7" x14ac:dyDescent="0.25">
      <c r="C6470" s="24"/>
      <c r="D6470" s="24"/>
      <c r="E6470" s="25"/>
      <c r="F6470" s="23"/>
      <c r="G6470" s="26"/>
    </row>
    <row r="6471" spans="3:7" x14ac:dyDescent="0.25">
      <c r="C6471" s="24"/>
      <c r="D6471" s="24"/>
      <c r="E6471" s="25"/>
      <c r="F6471" s="23"/>
      <c r="G6471" s="26"/>
    </row>
    <row r="6472" spans="3:7" x14ac:dyDescent="0.25">
      <c r="C6472" s="24"/>
      <c r="D6472" s="24"/>
      <c r="E6472" s="25"/>
      <c r="F6472" s="23"/>
      <c r="G6472" s="26"/>
    </row>
    <row r="6473" spans="3:7" x14ac:dyDescent="0.25">
      <c r="C6473" s="24"/>
      <c r="D6473" s="24"/>
      <c r="E6473" s="25"/>
      <c r="F6473" s="23"/>
      <c r="G6473" s="26"/>
    </row>
    <row r="6474" spans="3:7" x14ac:dyDescent="0.25">
      <c r="C6474" s="24"/>
      <c r="D6474" s="24"/>
      <c r="E6474" s="25"/>
      <c r="F6474" s="23"/>
      <c r="G6474" s="26"/>
    </row>
    <row r="6475" spans="3:7" x14ac:dyDescent="0.25">
      <c r="C6475" s="24"/>
      <c r="D6475" s="24"/>
      <c r="E6475" s="25"/>
      <c r="F6475" s="23"/>
      <c r="G6475" s="26"/>
    </row>
    <row r="6476" spans="3:7" x14ac:dyDescent="0.25">
      <c r="C6476" s="24"/>
      <c r="D6476" s="24"/>
      <c r="E6476" s="25"/>
      <c r="F6476" s="23"/>
      <c r="G6476" s="26"/>
    </row>
    <row r="6477" spans="3:7" x14ac:dyDescent="0.25">
      <c r="C6477" s="24"/>
      <c r="D6477" s="24"/>
      <c r="E6477" s="25"/>
      <c r="F6477" s="23"/>
      <c r="G6477" s="26"/>
    </row>
    <row r="6478" spans="3:7" x14ac:dyDescent="0.25">
      <c r="C6478" s="24"/>
      <c r="D6478" s="24"/>
      <c r="E6478" s="25"/>
      <c r="F6478" s="23"/>
      <c r="G6478" s="26"/>
    </row>
    <row r="6479" spans="3:7" x14ac:dyDescent="0.25">
      <c r="C6479" s="24"/>
      <c r="D6479" s="24"/>
      <c r="E6479" s="25"/>
      <c r="F6479" s="23"/>
      <c r="G6479" s="26"/>
    </row>
    <row r="6480" spans="3:7" x14ac:dyDescent="0.25">
      <c r="C6480" s="24"/>
      <c r="D6480" s="24"/>
      <c r="E6480" s="25"/>
      <c r="F6480" s="23"/>
      <c r="G6480" s="26"/>
    </row>
    <row r="6481" spans="3:7" x14ac:dyDescent="0.25">
      <c r="C6481" s="24"/>
      <c r="D6481" s="24"/>
      <c r="E6481" s="25"/>
      <c r="F6481" s="23"/>
      <c r="G6481" s="26"/>
    </row>
    <row r="6482" spans="3:7" x14ac:dyDescent="0.25">
      <c r="C6482" s="24"/>
      <c r="D6482" s="24"/>
      <c r="E6482" s="25"/>
      <c r="F6482" s="23"/>
      <c r="G6482" s="26"/>
    </row>
    <row r="6483" spans="3:7" x14ac:dyDescent="0.25">
      <c r="C6483" s="24"/>
      <c r="D6483" s="24"/>
      <c r="E6483" s="25"/>
      <c r="F6483" s="23"/>
      <c r="G6483" s="26"/>
    </row>
    <row r="6484" spans="3:7" x14ac:dyDescent="0.25">
      <c r="C6484" s="24"/>
      <c r="D6484" s="24"/>
      <c r="E6484" s="25"/>
      <c r="F6484" s="23"/>
      <c r="G6484" s="26"/>
    </row>
    <row r="6485" spans="3:7" x14ac:dyDescent="0.25">
      <c r="C6485" s="24"/>
      <c r="D6485" s="24"/>
      <c r="E6485" s="25"/>
      <c r="F6485" s="23"/>
      <c r="G6485" s="26"/>
    </row>
    <row r="6486" spans="3:7" x14ac:dyDescent="0.25">
      <c r="C6486" s="24"/>
      <c r="D6486" s="24"/>
      <c r="E6486" s="25"/>
      <c r="F6486" s="23"/>
      <c r="G6486" s="26"/>
    </row>
    <row r="6487" spans="3:7" x14ac:dyDescent="0.25">
      <c r="C6487" s="24"/>
      <c r="D6487" s="24"/>
      <c r="E6487" s="25"/>
      <c r="F6487" s="23"/>
      <c r="G6487" s="26"/>
    </row>
    <row r="6488" spans="3:7" x14ac:dyDescent="0.25">
      <c r="C6488" s="24"/>
      <c r="D6488" s="24"/>
      <c r="E6488" s="25"/>
      <c r="F6488" s="23"/>
      <c r="G6488" s="26"/>
    </row>
    <row r="6489" spans="3:7" x14ac:dyDescent="0.25">
      <c r="C6489" s="24"/>
      <c r="D6489" s="24"/>
      <c r="E6489" s="25"/>
      <c r="F6489" s="23"/>
      <c r="G6489" s="26"/>
    </row>
    <row r="6490" spans="3:7" x14ac:dyDescent="0.25">
      <c r="C6490" s="24"/>
      <c r="D6490" s="24"/>
      <c r="E6490" s="25"/>
      <c r="F6490" s="23"/>
      <c r="G6490" s="26"/>
    </row>
    <row r="6491" spans="3:7" x14ac:dyDescent="0.25">
      <c r="C6491" s="24"/>
      <c r="D6491" s="24"/>
      <c r="E6491" s="25"/>
      <c r="F6491" s="23"/>
      <c r="G6491" s="26"/>
    </row>
    <row r="6492" spans="3:7" x14ac:dyDescent="0.25">
      <c r="C6492" s="24"/>
      <c r="D6492" s="24"/>
      <c r="E6492" s="25"/>
      <c r="F6492" s="23"/>
      <c r="G6492" s="26"/>
    </row>
    <row r="6493" spans="3:7" x14ac:dyDescent="0.25">
      <c r="C6493" s="24"/>
      <c r="D6493" s="24"/>
      <c r="E6493" s="25"/>
      <c r="F6493" s="23"/>
      <c r="G6493" s="26"/>
    </row>
    <row r="6494" spans="3:7" x14ac:dyDescent="0.25">
      <c r="C6494" s="24"/>
      <c r="D6494" s="24"/>
      <c r="E6494" s="25"/>
      <c r="F6494" s="23"/>
      <c r="G6494" s="26"/>
    </row>
    <row r="6495" spans="3:7" x14ac:dyDescent="0.25">
      <c r="C6495" s="24"/>
      <c r="D6495" s="24"/>
      <c r="E6495" s="25"/>
      <c r="F6495" s="23"/>
      <c r="G6495" s="26"/>
    </row>
    <row r="6496" spans="3:7" x14ac:dyDescent="0.25">
      <c r="C6496" s="24"/>
      <c r="D6496" s="24"/>
      <c r="E6496" s="25"/>
      <c r="F6496" s="23"/>
      <c r="G6496" s="26"/>
    </row>
    <row r="6497" spans="3:7" x14ac:dyDescent="0.25">
      <c r="C6497" s="24"/>
      <c r="D6497" s="24"/>
      <c r="E6497" s="25"/>
      <c r="F6497" s="23"/>
      <c r="G6497" s="26"/>
    </row>
    <row r="6498" spans="3:7" x14ac:dyDescent="0.25">
      <c r="C6498" s="24"/>
      <c r="D6498" s="24"/>
      <c r="E6498" s="25"/>
      <c r="F6498" s="23"/>
      <c r="G6498" s="26"/>
    </row>
    <row r="6499" spans="3:7" x14ac:dyDescent="0.25">
      <c r="C6499" s="24"/>
      <c r="D6499" s="24"/>
      <c r="E6499" s="25"/>
      <c r="F6499" s="23"/>
      <c r="G6499" s="26"/>
    </row>
    <row r="6500" spans="3:7" x14ac:dyDescent="0.25">
      <c r="C6500" s="24"/>
      <c r="D6500" s="24"/>
      <c r="E6500" s="25"/>
      <c r="F6500" s="23"/>
      <c r="G6500" s="26"/>
    </row>
    <row r="6501" spans="3:7" x14ac:dyDescent="0.25">
      <c r="C6501" s="24"/>
      <c r="D6501" s="24"/>
      <c r="E6501" s="25"/>
      <c r="F6501" s="23"/>
      <c r="G6501" s="26"/>
    </row>
    <row r="6502" spans="3:7" x14ac:dyDescent="0.25">
      <c r="C6502" s="24"/>
      <c r="D6502" s="24"/>
      <c r="E6502" s="25"/>
      <c r="F6502" s="23"/>
      <c r="G6502" s="26"/>
    </row>
    <row r="6503" spans="3:7" x14ac:dyDescent="0.25">
      <c r="C6503" s="24"/>
      <c r="D6503" s="24"/>
      <c r="E6503" s="25"/>
      <c r="F6503" s="23"/>
      <c r="G6503" s="26"/>
    </row>
    <row r="6504" spans="3:7" x14ac:dyDescent="0.25">
      <c r="C6504" s="24"/>
      <c r="D6504" s="24"/>
      <c r="E6504" s="25"/>
      <c r="F6504" s="23"/>
      <c r="G6504" s="26"/>
    </row>
    <row r="6505" spans="3:7" x14ac:dyDescent="0.25">
      <c r="C6505" s="24"/>
      <c r="D6505" s="24"/>
      <c r="E6505" s="25"/>
      <c r="F6505" s="23"/>
      <c r="G6505" s="26"/>
    </row>
    <row r="6506" spans="3:7" x14ac:dyDescent="0.25">
      <c r="C6506" s="24"/>
      <c r="D6506" s="24"/>
      <c r="E6506" s="25"/>
      <c r="F6506" s="23"/>
      <c r="G6506" s="26"/>
    </row>
    <row r="6507" spans="3:7" x14ac:dyDescent="0.25">
      <c r="C6507" s="24"/>
      <c r="D6507" s="24"/>
      <c r="E6507" s="25"/>
      <c r="F6507" s="23"/>
      <c r="G6507" s="26"/>
    </row>
    <row r="6508" spans="3:7" x14ac:dyDescent="0.25">
      <c r="C6508" s="24"/>
      <c r="D6508" s="24"/>
      <c r="E6508" s="25"/>
      <c r="F6508" s="23"/>
      <c r="G6508" s="26"/>
    </row>
    <row r="6509" spans="3:7" x14ac:dyDescent="0.25">
      <c r="C6509" s="24"/>
      <c r="D6509" s="24"/>
      <c r="E6509" s="25"/>
      <c r="F6509" s="23"/>
      <c r="G6509" s="26"/>
    </row>
    <row r="6510" spans="3:7" x14ac:dyDescent="0.25">
      <c r="C6510" s="24"/>
      <c r="D6510" s="24"/>
      <c r="E6510" s="25"/>
      <c r="F6510" s="23"/>
      <c r="G6510" s="26"/>
    </row>
    <row r="6511" spans="3:7" x14ac:dyDescent="0.25">
      <c r="C6511" s="24"/>
      <c r="D6511" s="24"/>
      <c r="E6511" s="25"/>
      <c r="F6511" s="23"/>
      <c r="G6511" s="26"/>
    </row>
    <row r="6512" spans="3:7" x14ac:dyDescent="0.25">
      <c r="C6512" s="24"/>
      <c r="D6512" s="24"/>
      <c r="E6512" s="25"/>
      <c r="F6512" s="23"/>
      <c r="G6512" s="26"/>
    </row>
    <row r="6513" spans="3:7" x14ac:dyDescent="0.25">
      <c r="C6513" s="24"/>
      <c r="D6513" s="24"/>
      <c r="E6513" s="25"/>
      <c r="F6513" s="23"/>
      <c r="G6513" s="26"/>
    </row>
    <row r="6514" spans="3:7" x14ac:dyDescent="0.25">
      <c r="C6514" s="24"/>
      <c r="D6514" s="24"/>
      <c r="E6514" s="25"/>
      <c r="F6514" s="23"/>
      <c r="G6514" s="26"/>
    </row>
    <row r="6515" spans="3:7" x14ac:dyDescent="0.25">
      <c r="C6515" s="24"/>
      <c r="D6515" s="24"/>
      <c r="E6515" s="25"/>
      <c r="F6515" s="23"/>
      <c r="G6515" s="26"/>
    </row>
    <row r="6516" spans="3:7" x14ac:dyDescent="0.25">
      <c r="C6516" s="24"/>
      <c r="D6516" s="24"/>
      <c r="E6516" s="25"/>
      <c r="F6516" s="23"/>
      <c r="G6516" s="26"/>
    </row>
    <row r="6517" spans="3:7" x14ac:dyDescent="0.25">
      <c r="C6517" s="24"/>
      <c r="D6517" s="24"/>
      <c r="E6517" s="25"/>
      <c r="F6517" s="23"/>
      <c r="G6517" s="26"/>
    </row>
    <row r="6518" spans="3:7" x14ac:dyDescent="0.25">
      <c r="C6518" s="24"/>
      <c r="D6518" s="24"/>
      <c r="E6518" s="25"/>
      <c r="F6518" s="23"/>
      <c r="G6518" s="26"/>
    </row>
    <row r="6519" spans="3:7" x14ac:dyDescent="0.25">
      <c r="C6519" s="24"/>
      <c r="D6519" s="24"/>
      <c r="E6519" s="25"/>
      <c r="F6519" s="23"/>
      <c r="G6519" s="26"/>
    </row>
    <row r="6520" spans="3:7" x14ac:dyDescent="0.25">
      <c r="C6520" s="24"/>
      <c r="D6520" s="24"/>
      <c r="E6520" s="25"/>
      <c r="F6520" s="23"/>
      <c r="G6520" s="26"/>
    </row>
    <row r="6521" spans="3:7" x14ac:dyDescent="0.25">
      <c r="C6521" s="24"/>
      <c r="D6521" s="24"/>
      <c r="E6521" s="25"/>
      <c r="F6521" s="23"/>
      <c r="G6521" s="26"/>
    </row>
    <row r="6522" spans="3:7" x14ac:dyDescent="0.25">
      <c r="C6522" s="24"/>
      <c r="D6522" s="24"/>
      <c r="E6522" s="25"/>
      <c r="F6522" s="23"/>
      <c r="G6522" s="26"/>
    </row>
    <row r="6523" spans="3:7" x14ac:dyDescent="0.25">
      <c r="C6523" s="24"/>
      <c r="D6523" s="24"/>
      <c r="E6523" s="25"/>
      <c r="F6523" s="23"/>
      <c r="G6523" s="26"/>
    </row>
    <row r="6524" spans="3:7" x14ac:dyDescent="0.25">
      <c r="C6524" s="24"/>
      <c r="D6524" s="24"/>
      <c r="E6524" s="25"/>
      <c r="F6524" s="23"/>
      <c r="G6524" s="26"/>
    </row>
    <row r="6525" spans="3:7" x14ac:dyDescent="0.25">
      <c r="C6525" s="24"/>
      <c r="D6525" s="24"/>
      <c r="E6525" s="25"/>
      <c r="F6525" s="23"/>
      <c r="G6525" s="26"/>
    </row>
    <row r="6526" spans="3:7" x14ac:dyDescent="0.25">
      <c r="C6526" s="24"/>
      <c r="D6526" s="24"/>
      <c r="E6526" s="25"/>
      <c r="F6526" s="23"/>
      <c r="G6526" s="26"/>
    </row>
    <row r="6527" spans="3:7" x14ac:dyDescent="0.25">
      <c r="C6527" s="24"/>
      <c r="D6527" s="24"/>
      <c r="E6527" s="25"/>
      <c r="F6527" s="23"/>
      <c r="G6527" s="26"/>
    </row>
    <row r="6528" spans="3:7" x14ac:dyDescent="0.25">
      <c r="C6528" s="24"/>
      <c r="D6528" s="24"/>
      <c r="E6528" s="25"/>
      <c r="F6528" s="23"/>
      <c r="G6528" s="26"/>
    </row>
    <row r="6529" spans="3:7" x14ac:dyDescent="0.25">
      <c r="C6529" s="24"/>
      <c r="D6529" s="24"/>
      <c r="E6529" s="25"/>
      <c r="F6529" s="23"/>
      <c r="G6529" s="26"/>
    </row>
    <row r="6530" spans="3:7" x14ac:dyDescent="0.25">
      <c r="C6530" s="24"/>
      <c r="D6530" s="24"/>
      <c r="E6530" s="25"/>
      <c r="F6530" s="23"/>
      <c r="G6530" s="26"/>
    </row>
    <row r="6531" spans="3:7" x14ac:dyDescent="0.25">
      <c r="C6531" s="24"/>
      <c r="D6531" s="24"/>
      <c r="E6531" s="25"/>
      <c r="F6531" s="23"/>
      <c r="G6531" s="26"/>
    </row>
    <row r="6532" spans="3:7" x14ac:dyDescent="0.25">
      <c r="C6532" s="24"/>
      <c r="D6532" s="24"/>
      <c r="E6532" s="25"/>
      <c r="F6532" s="23"/>
      <c r="G6532" s="26"/>
    </row>
    <row r="6533" spans="3:7" x14ac:dyDescent="0.25">
      <c r="C6533" s="24"/>
      <c r="D6533" s="24"/>
      <c r="E6533" s="25"/>
      <c r="F6533" s="23"/>
      <c r="G6533" s="26"/>
    </row>
    <row r="6534" spans="3:7" x14ac:dyDescent="0.25">
      <c r="C6534" s="24"/>
      <c r="D6534" s="24"/>
      <c r="E6534" s="25"/>
      <c r="F6534" s="23"/>
      <c r="G6534" s="26"/>
    </row>
    <row r="6535" spans="3:7" x14ac:dyDescent="0.25">
      <c r="C6535" s="24"/>
      <c r="D6535" s="24"/>
      <c r="E6535" s="25"/>
      <c r="F6535" s="23"/>
      <c r="G6535" s="26"/>
    </row>
    <row r="6536" spans="3:7" x14ac:dyDescent="0.25">
      <c r="C6536" s="24"/>
      <c r="D6536" s="24"/>
      <c r="E6536" s="25"/>
      <c r="F6536" s="23"/>
      <c r="G6536" s="26"/>
    </row>
    <row r="6537" spans="3:7" x14ac:dyDescent="0.25">
      <c r="C6537" s="24"/>
      <c r="D6537" s="24"/>
      <c r="E6537" s="25"/>
      <c r="F6537" s="23"/>
      <c r="G6537" s="26"/>
    </row>
    <row r="6538" spans="3:7" x14ac:dyDescent="0.25">
      <c r="C6538" s="24"/>
      <c r="D6538" s="24"/>
      <c r="E6538" s="25"/>
      <c r="F6538" s="23"/>
      <c r="G6538" s="26"/>
    </row>
    <row r="6539" spans="3:7" x14ac:dyDescent="0.25">
      <c r="C6539" s="24"/>
      <c r="D6539" s="24"/>
      <c r="E6539" s="25"/>
      <c r="F6539" s="23"/>
      <c r="G6539" s="26"/>
    </row>
    <row r="6540" spans="3:7" x14ac:dyDescent="0.25">
      <c r="C6540" s="24"/>
      <c r="D6540" s="24"/>
      <c r="E6540" s="25"/>
      <c r="F6540" s="23"/>
      <c r="G6540" s="26"/>
    </row>
    <row r="6541" spans="3:7" x14ac:dyDescent="0.25">
      <c r="C6541" s="24"/>
      <c r="D6541" s="24"/>
      <c r="E6541" s="25"/>
      <c r="F6541" s="23"/>
      <c r="G6541" s="26"/>
    </row>
    <row r="6542" spans="3:7" x14ac:dyDescent="0.25">
      <c r="C6542" s="24"/>
      <c r="D6542" s="24"/>
      <c r="E6542" s="25"/>
      <c r="F6542" s="23"/>
      <c r="G6542" s="26"/>
    </row>
    <row r="6543" spans="3:7" x14ac:dyDescent="0.25">
      <c r="C6543" s="24"/>
      <c r="D6543" s="24"/>
      <c r="E6543" s="25"/>
      <c r="F6543" s="23"/>
      <c r="G6543" s="26"/>
    </row>
    <row r="6544" spans="3:7" x14ac:dyDescent="0.25">
      <c r="C6544" s="24"/>
      <c r="D6544" s="24"/>
      <c r="E6544" s="25"/>
      <c r="F6544" s="23"/>
      <c r="G6544" s="26"/>
    </row>
    <row r="6545" spans="3:7" x14ac:dyDescent="0.25">
      <c r="C6545" s="24"/>
      <c r="D6545" s="24"/>
      <c r="E6545" s="25"/>
      <c r="F6545" s="23"/>
      <c r="G6545" s="26"/>
    </row>
    <row r="6546" spans="3:7" x14ac:dyDescent="0.25">
      <c r="C6546" s="24"/>
      <c r="D6546" s="24"/>
      <c r="E6546" s="25"/>
      <c r="F6546" s="23"/>
      <c r="G6546" s="26"/>
    </row>
    <row r="6547" spans="3:7" x14ac:dyDescent="0.25">
      <c r="C6547" s="24"/>
      <c r="D6547" s="24"/>
      <c r="E6547" s="25"/>
      <c r="F6547" s="23"/>
      <c r="G6547" s="26"/>
    </row>
    <row r="6548" spans="3:7" x14ac:dyDescent="0.25">
      <c r="C6548" s="24"/>
      <c r="D6548" s="24"/>
      <c r="E6548" s="25"/>
      <c r="F6548" s="23"/>
      <c r="G6548" s="26"/>
    </row>
    <row r="6549" spans="3:7" x14ac:dyDescent="0.25">
      <c r="C6549" s="24"/>
      <c r="D6549" s="24"/>
      <c r="E6549" s="25"/>
      <c r="F6549" s="23"/>
      <c r="G6549" s="26"/>
    </row>
    <row r="6550" spans="3:7" x14ac:dyDescent="0.25">
      <c r="C6550" s="24"/>
      <c r="D6550" s="24"/>
      <c r="E6550" s="25"/>
      <c r="F6550" s="23"/>
      <c r="G6550" s="26"/>
    </row>
    <row r="6551" spans="3:7" x14ac:dyDescent="0.25">
      <c r="C6551" s="24"/>
      <c r="D6551" s="24"/>
      <c r="E6551" s="25"/>
      <c r="F6551" s="23"/>
      <c r="G6551" s="26"/>
    </row>
    <row r="6552" spans="3:7" x14ac:dyDescent="0.25">
      <c r="C6552" s="24"/>
      <c r="D6552" s="24"/>
      <c r="E6552" s="25"/>
      <c r="F6552" s="23"/>
      <c r="G6552" s="26"/>
    </row>
    <row r="6553" spans="3:7" x14ac:dyDescent="0.25">
      <c r="C6553" s="24"/>
      <c r="D6553" s="24"/>
      <c r="E6553" s="25"/>
      <c r="F6553" s="23"/>
      <c r="G6553" s="26"/>
    </row>
    <row r="6554" spans="3:7" x14ac:dyDescent="0.25">
      <c r="C6554" s="24"/>
      <c r="D6554" s="24"/>
      <c r="E6554" s="25"/>
      <c r="F6554" s="23"/>
      <c r="G6554" s="26"/>
    </row>
    <row r="6555" spans="3:7" x14ac:dyDescent="0.25">
      <c r="C6555" s="24"/>
      <c r="D6555" s="24"/>
      <c r="E6555" s="25"/>
      <c r="F6555" s="23"/>
      <c r="G6555" s="26"/>
    </row>
    <row r="6556" spans="3:7" x14ac:dyDescent="0.25">
      <c r="C6556" s="24"/>
      <c r="D6556" s="24"/>
      <c r="E6556" s="25"/>
      <c r="F6556" s="23"/>
      <c r="G6556" s="26"/>
    </row>
    <row r="6557" spans="3:7" x14ac:dyDescent="0.25">
      <c r="C6557" s="24"/>
      <c r="D6557" s="24"/>
      <c r="E6557" s="25"/>
      <c r="F6557" s="23"/>
      <c r="G6557" s="26"/>
    </row>
    <row r="6558" spans="3:7" x14ac:dyDescent="0.25">
      <c r="C6558" s="24"/>
      <c r="D6558" s="24"/>
      <c r="E6558" s="25"/>
      <c r="F6558" s="23"/>
      <c r="G6558" s="26"/>
    </row>
    <row r="6559" spans="3:7" x14ac:dyDescent="0.25">
      <c r="C6559" s="24"/>
      <c r="D6559" s="24"/>
      <c r="E6559" s="25"/>
      <c r="F6559" s="23"/>
      <c r="G6559" s="26"/>
    </row>
    <row r="6560" spans="3:7" x14ac:dyDescent="0.25">
      <c r="C6560" s="24"/>
      <c r="D6560" s="24"/>
      <c r="E6560" s="25"/>
      <c r="F6560" s="23"/>
      <c r="G6560" s="26"/>
    </row>
    <row r="6561" spans="3:7" x14ac:dyDescent="0.25">
      <c r="C6561" s="24"/>
      <c r="D6561" s="24"/>
      <c r="E6561" s="25"/>
      <c r="F6561" s="23"/>
      <c r="G6561" s="26"/>
    </row>
    <row r="6562" spans="3:7" x14ac:dyDescent="0.25">
      <c r="C6562" s="24"/>
      <c r="D6562" s="24"/>
      <c r="E6562" s="25"/>
      <c r="F6562" s="23"/>
      <c r="G6562" s="26"/>
    </row>
    <row r="6563" spans="3:7" x14ac:dyDescent="0.25">
      <c r="C6563" s="24"/>
      <c r="D6563" s="24"/>
      <c r="E6563" s="25"/>
      <c r="F6563" s="23"/>
      <c r="G6563" s="26"/>
    </row>
    <row r="6564" spans="3:7" x14ac:dyDescent="0.25">
      <c r="C6564" s="24"/>
      <c r="D6564" s="24"/>
      <c r="E6564" s="25"/>
      <c r="F6564" s="23"/>
      <c r="G6564" s="26"/>
    </row>
    <row r="6565" spans="3:7" x14ac:dyDescent="0.25">
      <c r="C6565" s="24"/>
      <c r="D6565" s="24"/>
      <c r="E6565" s="25"/>
      <c r="F6565" s="23"/>
      <c r="G6565" s="26"/>
    </row>
    <row r="6566" spans="3:7" x14ac:dyDescent="0.25">
      <c r="C6566" s="24"/>
      <c r="D6566" s="24"/>
      <c r="E6566" s="25"/>
      <c r="F6566" s="23"/>
      <c r="G6566" s="26"/>
    </row>
    <row r="6567" spans="3:7" x14ac:dyDescent="0.25">
      <c r="C6567" s="24"/>
      <c r="D6567" s="24"/>
      <c r="E6567" s="25"/>
      <c r="F6567" s="23"/>
      <c r="G6567" s="26"/>
    </row>
    <row r="6568" spans="3:7" x14ac:dyDescent="0.25">
      <c r="C6568" s="24"/>
      <c r="D6568" s="24"/>
      <c r="E6568" s="25"/>
      <c r="F6568" s="23"/>
      <c r="G6568" s="26"/>
    </row>
    <row r="6569" spans="3:7" x14ac:dyDescent="0.25">
      <c r="C6569" s="24"/>
      <c r="D6569" s="24"/>
      <c r="E6569" s="25"/>
      <c r="F6569" s="23"/>
      <c r="G6569" s="26"/>
    </row>
    <row r="6570" spans="3:7" x14ac:dyDescent="0.25">
      <c r="C6570" s="24"/>
      <c r="D6570" s="24"/>
      <c r="E6570" s="25"/>
      <c r="F6570" s="23"/>
      <c r="G6570" s="26"/>
    </row>
    <row r="6571" spans="3:7" x14ac:dyDescent="0.25">
      <c r="C6571" s="24"/>
      <c r="D6571" s="24"/>
      <c r="E6571" s="25"/>
      <c r="F6571" s="23"/>
      <c r="G6571" s="26"/>
    </row>
    <row r="6572" spans="3:7" x14ac:dyDescent="0.25">
      <c r="C6572" s="24"/>
      <c r="D6572" s="24"/>
      <c r="E6572" s="25"/>
      <c r="F6572" s="23"/>
      <c r="G6572" s="26"/>
    </row>
    <row r="6573" spans="3:7" x14ac:dyDescent="0.25">
      <c r="C6573" s="24"/>
      <c r="D6573" s="24"/>
      <c r="E6573" s="25"/>
      <c r="F6573" s="23"/>
      <c r="G6573" s="26"/>
    </row>
    <row r="6574" spans="3:7" x14ac:dyDescent="0.25">
      <c r="C6574" s="24"/>
      <c r="D6574" s="24"/>
      <c r="E6574" s="25"/>
      <c r="F6574" s="23"/>
      <c r="G6574" s="26"/>
    </row>
    <row r="6575" spans="3:7" x14ac:dyDescent="0.25">
      <c r="C6575" s="24"/>
      <c r="D6575" s="24"/>
      <c r="E6575" s="25"/>
      <c r="F6575" s="23"/>
      <c r="G6575" s="26"/>
    </row>
    <row r="6576" spans="3:7" x14ac:dyDescent="0.25">
      <c r="C6576" s="24"/>
      <c r="D6576" s="24"/>
      <c r="E6576" s="25"/>
      <c r="F6576" s="23"/>
      <c r="G6576" s="26"/>
    </row>
    <row r="6577" spans="3:7" x14ac:dyDescent="0.25">
      <c r="C6577" s="24"/>
      <c r="D6577" s="24"/>
      <c r="E6577" s="25"/>
      <c r="F6577" s="23"/>
      <c r="G6577" s="26"/>
    </row>
    <row r="6578" spans="3:7" x14ac:dyDescent="0.25">
      <c r="C6578" s="24"/>
      <c r="D6578" s="24"/>
      <c r="E6578" s="25"/>
      <c r="F6578" s="23"/>
      <c r="G6578" s="26"/>
    </row>
    <row r="6579" spans="3:7" x14ac:dyDescent="0.25">
      <c r="C6579" s="24"/>
      <c r="D6579" s="24"/>
      <c r="E6579" s="25"/>
      <c r="F6579" s="23"/>
      <c r="G6579" s="26"/>
    </row>
    <row r="6580" spans="3:7" x14ac:dyDescent="0.25">
      <c r="C6580" s="24"/>
      <c r="D6580" s="24"/>
      <c r="E6580" s="25"/>
      <c r="F6580" s="23"/>
      <c r="G6580" s="26"/>
    </row>
    <row r="6581" spans="3:7" x14ac:dyDescent="0.25">
      <c r="C6581" s="24"/>
      <c r="D6581" s="24"/>
      <c r="E6581" s="25"/>
      <c r="F6581" s="23"/>
      <c r="G6581" s="26"/>
    </row>
    <row r="6582" spans="3:7" x14ac:dyDescent="0.25">
      <c r="C6582" s="24"/>
      <c r="D6582" s="24"/>
      <c r="E6582" s="25"/>
      <c r="F6582" s="23"/>
      <c r="G6582" s="26"/>
    </row>
    <row r="6583" spans="3:7" x14ac:dyDescent="0.25">
      <c r="C6583" s="24"/>
      <c r="D6583" s="24"/>
      <c r="E6583" s="25"/>
      <c r="F6583" s="23"/>
      <c r="G6583" s="26"/>
    </row>
    <row r="6584" spans="3:7" x14ac:dyDescent="0.25">
      <c r="C6584" s="24"/>
      <c r="D6584" s="24"/>
      <c r="E6584" s="25"/>
      <c r="F6584" s="23"/>
      <c r="G6584" s="26"/>
    </row>
    <row r="6585" spans="3:7" x14ac:dyDescent="0.25">
      <c r="C6585" s="24"/>
      <c r="D6585" s="24"/>
      <c r="E6585" s="25"/>
      <c r="F6585" s="23"/>
      <c r="G6585" s="26"/>
    </row>
    <row r="6586" spans="3:7" x14ac:dyDescent="0.25">
      <c r="C6586" s="24"/>
      <c r="D6586" s="24"/>
      <c r="E6586" s="25"/>
      <c r="F6586" s="23"/>
      <c r="G6586" s="26"/>
    </row>
    <row r="6587" spans="3:7" x14ac:dyDescent="0.25">
      <c r="C6587" s="24"/>
      <c r="D6587" s="24"/>
      <c r="E6587" s="25"/>
      <c r="F6587" s="23"/>
      <c r="G6587" s="26"/>
    </row>
    <row r="6588" spans="3:7" x14ac:dyDescent="0.25">
      <c r="C6588" s="24"/>
      <c r="D6588" s="24"/>
      <c r="E6588" s="25"/>
      <c r="F6588" s="23"/>
      <c r="G6588" s="26"/>
    </row>
    <row r="6589" spans="3:7" x14ac:dyDescent="0.25">
      <c r="C6589" s="24"/>
      <c r="D6589" s="24"/>
      <c r="E6589" s="25"/>
      <c r="F6589" s="23"/>
      <c r="G6589" s="26"/>
    </row>
    <row r="6590" spans="3:7" x14ac:dyDescent="0.25">
      <c r="C6590" s="24"/>
      <c r="D6590" s="24"/>
      <c r="E6590" s="25"/>
      <c r="F6590" s="23"/>
      <c r="G6590" s="26"/>
    </row>
    <row r="6591" spans="3:7" x14ac:dyDescent="0.25">
      <c r="C6591" s="24"/>
      <c r="D6591" s="24"/>
      <c r="E6591" s="25"/>
      <c r="F6591" s="23"/>
      <c r="G6591" s="26"/>
    </row>
    <row r="6592" spans="3:7" x14ac:dyDescent="0.25">
      <c r="C6592" s="24"/>
      <c r="D6592" s="24"/>
      <c r="E6592" s="25"/>
      <c r="F6592" s="23"/>
      <c r="G6592" s="26"/>
    </row>
    <row r="6593" spans="3:7" x14ac:dyDescent="0.25">
      <c r="C6593" s="24"/>
      <c r="D6593" s="24"/>
      <c r="E6593" s="25"/>
      <c r="F6593" s="23"/>
      <c r="G6593" s="26"/>
    </row>
    <row r="6594" spans="3:7" x14ac:dyDescent="0.25">
      <c r="C6594" s="24"/>
      <c r="D6594" s="24"/>
      <c r="E6594" s="25"/>
      <c r="F6594" s="23"/>
      <c r="G6594" s="26"/>
    </row>
    <row r="6595" spans="3:7" x14ac:dyDescent="0.25">
      <c r="C6595" s="24"/>
      <c r="D6595" s="24"/>
      <c r="E6595" s="25"/>
      <c r="F6595" s="23"/>
      <c r="G6595" s="26"/>
    </row>
    <row r="6596" spans="3:7" x14ac:dyDescent="0.25">
      <c r="C6596" s="24"/>
      <c r="D6596" s="24"/>
      <c r="E6596" s="25"/>
      <c r="F6596" s="23"/>
      <c r="G6596" s="26"/>
    </row>
    <row r="6597" spans="3:7" x14ac:dyDescent="0.25">
      <c r="C6597" s="24"/>
      <c r="D6597" s="24"/>
      <c r="E6597" s="25"/>
      <c r="F6597" s="23"/>
      <c r="G6597" s="26"/>
    </row>
    <row r="6598" spans="3:7" x14ac:dyDescent="0.25">
      <c r="C6598" s="24"/>
      <c r="D6598" s="24"/>
      <c r="E6598" s="25"/>
      <c r="F6598" s="23"/>
      <c r="G6598" s="26"/>
    </row>
    <row r="6599" spans="3:7" x14ac:dyDescent="0.25">
      <c r="C6599" s="24"/>
      <c r="D6599" s="24"/>
      <c r="E6599" s="25"/>
      <c r="F6599" s="23"/>
      <c r="G6599" s="26"/>
    </row>
    <row r="6600" spans="3:7" x14ac:dyDescent="0.25">
      <c r="C6600" s="24"/>
      <c r="D6600" s="24"/>
      <c r="E6600" s="25"/>
      <c r="F6600" s="23"/>
      <c r="G6600" s="26"/>
    </row>
    <row r="6601" spans="3:7" x14ac:dyDescent="0.25">
      <c r="C6601" s="24"/>
      <c r="D6601" s="24"/>
      <c r="E6601" s="25"/>
      <c r="F6601" s="23"/>
      <c r="G6601" s="26"/>
    </row>
    <row r="6602" spans="3:7" x14ac:dyDescent="0.25">
      <c r="C6602" s="24"/>
      <c r="D6602" s="24"/>
      <c r="E6602" s="25"/>
      <c r="F6602" s="23"/>
      <c r="G6602" s="26"/>
    </row>
    <row r="6603" spans="3:7" x14ac:dyDescent="0.25">
      <c r="C6603" s="24"/>
      <c r="D6603" s="24"/>
      <c r="E6603" s="25"/>
      <c r="F6603" s="23"/>
      <c r="G6603" s="26"/>
    </row>
    <row r="6604" spans="3:7" x14ac:dyDescent="0.25">
      <c r="C6604" s="24"/>
      <c r="D6604" s="24"/>
      <c r="E6604" s="25"/>
      <c r="F6604" s="23"/>
      <c r="G6604" s="26"/>
    </row>
    <row r="6605" spans="3:7" x14ac:dyDescent="0.25">
      <c r="C6605" s="24"/>
      <c r="D6605" s="24"/>
      <c r="E6605" s="25"/>
      <c r="F6605" s="23"/>
      <c r="G6605" s="26"/>
    </row>
    <row r="6606" spans="3:7" x14ac:dyDescent="0.25">
      <c r="C6606" s="24"/>
      <c r="D6606" s="24"/>
      <c r="E6606" s="25"/>
      <c r="F6606" s="23"/>
      <c r="G6606" s="26"/>
    </row>
    <row r="6607" spans="3:7" x14ac:dyDescent="0.25">
      <c r="C6607" s="24"/>
      <c r="D6607" s="24"/>
      <c r="E6607" s="25"/>
      <c r="F6607" s="23"/>
      <c r="G6607" s="26"/>
    </row>
    <row r="6608" spans="3:7" x14ac:dyDescent="0.25">
      <c r="C6608" s="24"/>
      <c r="D6608" s="24"/>
      <c r="E6608" s="25"/>
      <c r="F6608" s="23"/>
      <c r="G6608" s="26"/>
    </row>
    <row r="6609" spans="3:7" x14ac:dyDescent="0.25">
      <c r="C6609" s="24"/>
      <c r="D6609" s="24"/>
      <c r="E6609" s="25"/>
      <c r="F6609" s="23"/>
      <c r="G6609" s="26"/>
    </row>
    <row r="6610" spans="3:7" x14ac:dyDescent="0.25">
      <c r="C6610" s="24"/>
      <c r="D6610" s="24"/>
      <c r="E6610" s="25"/>
      <c r="F6610" s="23"/>
      <c r="G6610" s="26"/>
    </row>
    <row r="6611" spans="3:7" x14ac:dyDescent="0.25">
      <c r="C6611" s="24"/>
      <c r="D6611" s="24"/>
      <c r="E6611" s="25"/>
      <c r="F6611" s="23"/>
      <c r="G6611" s="26"/>
    </row>
    <row r="6612" spans="3:7" x14ac:dyDescent="0.25">
      <c r="C6612" s="24"/>
      <c r="D6612" s="24"/>
      <c r="E6612" s="25"/>
      <c r="F6612" s="23"/>
      <c r="G6612" s="26"/>
    </row>
    <row r="6613" spans="3:7" x14ac:dyDescent="0.25">
      <c r="C6613" s="24"/>
      <c r="D6613" s="24"/>
      <c r="E6613" s="25"/>
      <c r="F6613" s="23"/>
      <c r="G6613" s="26"/>
    </row>
    <row r="6614" spans="3:7" x14ac:dyDescent="0.25">
      <c r="C6614" s="24"/>
      <c r="D6614" s="24"/>
      <c r="E6614" s="25"/>
      <c r="F6614" s="23"/>
      <c r="G6614" s="26"/>
    </row>
    <row r="6615" spans="3:7" x14ac:dyDescent="0.25">
      <c r="C6615" s="24"/>
      <c r="D6615" s="24"/>
      <c r="E6615" s="25"/>
      <c r="F6615" s="23"/>
      <c r="G6615" s="26"/>
    </row>
    <row r="6616" spans="3:7" x14ac:dyDescent="0.25">
      <c r="C6616" s="24"/>
      <c r="D6616" s="24"/>
      <c r="E6616" s="25"/>
      <c r="F6616" s="23"/>
      <c r="G6616" s="26"/>
    </row>
    <row r="6617" spans="3:7" x14ac:dyDescent="0.25">
      <c r="C6617" s="24"/>
      <c r="D6617" s="24"/>
      <c r="E6617" s="25"/>
      <c r="F6617" s="23"/>
      <c r="G6617" s="26"/>
    </row>
    <row r="6618" spans="3:7" x14ac:dyDescent="0.25">
      <c r="C6618" s="24"/>
      <c r="D6618" s="24"/>
      <c r="E6618" s="25"/>
      <c r="F6618" s="23"/>
      <c r="G6618" s="26"/>
    </row>
    <row r="6619" spans="3:7" x14ac:dyDescent="0.25">
      <c r="C6619" s="24"/>
      <c r="D6619" s="24"/>
      <c r="E6619" s="25"/>
      <c r="F6619" s="23"/>
      <c r="G6619" s="26"/>
    </row>
    <row r="6620" spans="3:7" x14ac:dyDescent="0.25">
      <c r="C6620" s="24"/>
      <c r="D6620" s="24"/>
      <c r="E6620" s="25"/>
      <c r="F6620" s="23"/>
      <c r="G6620" s="26"/>
    </row>
    <row r="6621" spans="3:7" x14ac:dyDescent="0.25">
      <c r="C6621" s="24"/>
      <c r="D6621" s="24"/>
      <c r="E6621" s="25"/>
      <c r="F6621" s="23"/>
      <c r="G6621" s="26"/>
    </row>
    <row r="6622" spans="3:7" x14ac:dyDescent="0.25">
      <c r="C6622" s="24"/>
      <c r="D6622" s="24"/>
      <c r="E6622" s="25"/>
      <c r="F6622" s="23"/>
      <c r="G6622" s="26"/>
    </row>
    <row r="6623" spans="3:7" x14ac:dyDescent="0.25">
      <c r="C6623" s="24"/>
      <c r="D6623" s="24"/>
      <c r="E6623" s="25"/>
      <c r="F6623" s="23"/>
      <c r="G6623" s="26"/>
    </row>
    <row r="6624" spans="3:7" x14ac:dyDescent="0.25">
      <c r="C6624" s="24"/>
      <c r="D6624" s="24"/>
      <c r="E6624" s="25"/>
      <c r="F6624" s="23"/>
      <c r="G6624" s="26"/>
    </row>
    <row r="6625" spans="3:7" x14ac:dyDescent="0.25">
      <c r="C6625" s="24"/>
      <c r="D6625" s="24"/>
      <c r="E6625" s="25"/>
      <c r="F6625" s="23"/>
      <c r="G6625" s="26"/>
    </row>
    <row r="6626" spans="3:7" x14ac:dyDescent="0.25">
      <c r="C6626" s="24"/>
      <c r="D6626" s="24"/>
      <c r="E6626" s="25"/>
      <c r="F6626" s="23"/>
      <c r="G6626" s="26"/>
    </row>
    <row r="6627" spans="3:7" x14ac:dyDescent="0.25">
      <c r="C6627" s="24"/>
      <c r="D6627" s="24"/>
      <c r="E6627" s="25"/>
      <c r="F6627" s="23"/>
      <c r="G6627" s="26"/>
    </row>
    <row r="6628" spans="3:7" x14ac:dyDescent="0.25">
      <c r="C6628" s="24"/>
      <c r="D6628" s="24"/>
      <c r="E6628" s="25"/>
      <c r="F6628" s="23"/>
      <c r="G6628" s="26"/>
    </row>
    <row r="6629" spans="3:7" x14ac:dyDescent="0.25">
      <c r="C6629" s="24"/>
      <c r="D6629" s="24"/>
      <c r="E6629" s="25"/>
      <c r="F6629" s="23"/>
      <c r="G6629" s="26"/>
    </row>
    <row r="6630" spans="3:7" x14ac:dyDescent="0.25">
      <c r="C6630" s="24"/>
      <c r="D6630" s="24"/>
      <c r="E6630" s="25"/>
      <c r="F6630" s="23"/>
      <c r="G6630" s="26"/>
    </row>
    <row r="6631" spans="3:7" x14ac:dyDescent="0.25">
      <c r="C6631" s="24"/>
      <c r="D6631" s="24"/>
      <c r="E6631" s="25"/>
      <c r="F6631" s="23"/>
      <c r="G6631" s="26"/>
    </row>
    <row r="6632" spans="3:7" x14ac:dyDescent="0.25">
      <c r="C6632" s="24"/>
      <c r="D6632" s="24"/>
      <c r="E6632" s="25"/>
      <c r="F6632" s="23"/>
      <c r="G6632" s="26"/>
    </row>
    <row r="6633" spans="3:7" x14ac:dyDescent="0.25">
      <c r="C6633" s="24"/>
      <c r="D6633" s="24"/>
      <c r="E6633" s="25"/>
      <c r="F6633" s="23"/>
      <c r="G6633" s="26"/>
    </row>
    <row r="6634" spans="3:7" x14ac:dyDescent="0.25">
      <c r="C6634" s="24"/>
      <c r="D6634" s="24"/>
      <c r="E6634" s="25"/>
      <c r="F6634" s="23"/>
      <c r="G6634" s="26"/>
    </row>
    <row r="6635" spans="3:7" x14ac:dyDescent="0.25">
      <c r="C6635" s="24"/>
      <c r="D6635" s="24"/>
      <c r="E6635" s="25"/>
      <c r="F6635" s="23"/>
      <c r="G6635" s="26"/>
    </row>
    <row r="6636" spans="3:7" x14ac:dyDescent="0.25">
      <c r="C6636" s="24"/>
      <c r="D6636" s="24"/>
      <c r="E6636" s="25"/>
      <c r="F6636" s="23"/>
      <c r="G6636" s="26"/>
    </row>
    <row r="6637" spans="3:7" x14ac:dyDescent="0.25">
      <c r="C6637" s="24"/>
      <c r="D6637" s="24"/>
      <c r="E6637" s="25"/>
      <c r="F6637" s="23"/>
      <c r="G6637" s="26"/>
    </row>
    <row r="6638" spans="3:7" x14ac:dyDescent="0.25">
      <c r="C6638" s="24"/>
      <c r="D6638" s="24"/>
      <c r="E6638" s="25"/>
      <c r="F6638" s="23"/>
      <c r="G6638" s="26"/>
    </row>
    <row r="6639" spans="3:7" x14ac:dyDescent="0.25">
      <c r="C6639" s="24"/>
      <c r="D6639" s="24"/>
      <c r="E6639" s="25"/>
      <c r="F6639" s="23"/>
      <c r="G6639" s="26"/>
    </row>
    <row r="6640" spans="3:7" x14ac:dyDescent="0.25">
      <c r="C6640" s="24"/>
      <c r="D6640" s="24"/>
      <c r="E6640" s="25"/>
      <c r="F6640" s="23"/>
      <c r="G6640" s="26"/>
    </row>
    <row r="6641" spans="3:7" x14ac:dyDescent="0.25">
      <c r="C6641" s="24"/>
      <c r="D6641" s="24"/>
      <c r="E6641" s="25"/>
      <c r="F6641" s="23"/>
      <c r="G6641" s="26"/>
    </row>
    <row r="6642" spans="3:7" x14ac:dyDescent="0.25">
      <c r="C6642" s="24"/>
      <c r="D6642" s="24"/>
      <c r="E6642" s="25"/>
      <c r="F6642" s="23"/>
      <c r="G6642" s="26"/>
    </row>
    <row r="6643" spans="3:7" x14ac:dyDescent="0.25">
      <c r="C6643" s="24"/>
      <c r="D6643" s="24"/>
      <c r="E6643" s="25"/>
      <c r="F6643" s="23"/>
      <c r="G6643" s="26"/>
    </row>
    <row r="6644" spans="3:7" x14ac:dyDescent="0.25">
      <c r="C6644" s="24"/>
      <c r="D6644" s="24"/>
      <c r="E6644" s="25"/>
      <c r="F6644" s="23"/>
      <c r="G6644" s="26"/>
    </row>
    <row r="6645" spans="3:7" x14ac:dyDescent="0.25">
      <c r="C6645" s="24"/>
      <c r="D6645" s="24"/>
      <c r="E6645" s="25"/>
      <c r="F6645" s="23"/>
      <c r="G6645" s="26"/>
    </row>
    <row r="6646" spans="3:7" x14ac:dyDescent="0.25">
      <c r="C6646" s="24"/>
      <c r="D6646" s="24"/>
      <c r="E6646" s="25"/>
      <c r="F6646" s="23"/>
      <c r="G6646" s="26"/>
    </row>
    <row r="6647" spans="3:7" x14ac:dyDescent="0.25">
      <c r="C6647" s="24"/>
      <c r="D6647" s="24"/>
      <c r="E6647" s="25"/>
      <c r="F6647" s="23"/>
      <c r="G6647" s="26"/>
    </row>
    <row r="6648" spans="3:7" x14ac:dyDescent="0.25">
      <c r="C6648" s="24"/>
      <c r="D6648" s="24"/>
      <c r="E6648" s="25"/>
      <c r="F6648" s="23"/>
      <c r="G6648" s="26"/>
    </row>
    <row r="6649" spans="3:7" x14ac:dyDescent="0.25">
      <c r="C6649" s="24"/>
      <c r="D6649" s="24"/>
      <c r="E6649" s="25"/>
      <c r="F6649" s="23"/>
      <c r="G6649" s="26"/>
    </row>
    <row r="6650" spans="3:7" x14ac:dyDescent="0.25">
      <c r="C6650" s="24"/>
      <c r="D6650" s="24"/>
      <c r="E6650" s="25"/>
      <c r="F6650" s="23"/>
      <c r="G6650" s="26"/>
    </row>
    <row r="6651" spans="3:7" x14ac:dyDescent="0.25">
      <c r="C6651" s="24"/>
      <c r="D6651" s="24"/>
      <c r="E6651" s="25"/>
      <c r="F6651" s="23"/>
      <c r="G6651" s="26"/>
    </row>
    <row r="6652" spans="3:7" x14ac:dyDescent="0.25">
      <c r="C6652" s="24"/>
      <c r="D6652" s="24"/>
      <c r="E6652" s="25"/>
      <c r="F6652" s="23"/>
      <c r="G6652" s="26"/>
    </row>
    <row r="6653" spans="3:7" x14ac:dyDescent="0.25">
      <c r="C6653" s="24"/>
      <c r="D6653" s="24"/>
      <c r="E6653" s="25"/>
      <c r="F6653" s="23"/>
      <c r="G6653" s="26"/>
    </row>
    <row r="6654" spans="3:7" x14ac:dyDescent="0.25">
      <c r="C6654" s="24"/>
      <c r="D6654" s="24"/>
      <c r="E6654" s="25"/>
      <c r="F6654" s="23"/>
      <c r="G6654" s="26"/>
    </row>
    <row r="6655" spans="3:7" x14ac:dyDescent="0.25">
      <c r="C6655" s="24"/>
      <c r="D6655" s="24"/>
      <c r="E6655" s="25"/>
      <c r="F6655" s="23"/>
      <c r="G6655" s="26"/>
    </row>
    <row r="6656" spans="3:7" x14ac:dyDescent="0.25">
      <c r="C6656" s="24"/>
      <c r="D6656" s="24"/>
      <c r="E6656" s="25"/>
      <c r="F6656" s="23"/>
      <c r="G6656" s="26"/>
    </row>
    <row r="6657" spans="3:7" x14ac:dyDescent="0.25">
      <c r="C6657" s="24"/>
      <c r="D6657" s="24"/>
      <c r="E6657" s="25"/>
      <c r="F6657" s="23"/>
      <c r="G6657" s="26"/>
    </row>
    <row r="6658" spans="3:7" x14ac:dyDescent="0.25">
      <c r="C6658" s="24"/>
      <c r="D6658" s="24"/>
      <c r="E6658" s="25"/>
      <c r="F6658" s="23"/>
      <c r="G6658" s="26"/>
    </row>
    <row r="6659" spans="3:7" x14ac:dyDescent="0.25">
      <c r="C6659" s="24"/>
      <c r="D6659" s="24"/>
      <c r="E6659" s="25"/>
      <c r="F6659" s="23"/>
      <c r="G6659" s="26"/>
    </row>
    <row r="6660" spans="3:7" x14ac:dyDescent="0.25">
      <c r="C6660" s="24"/>
      <c r="D6660" s="24"/>
      <c r="E6660" s="25"/>
      <c r="F6660" s="23"/>
      <c r="G6660" s="26"/>
    </row>
    <row r="6661" spans="3:7" x14ac:dyDescent="0.25">
      <c r="C6661" s="24"/>
      <c r="D6661" s="24"/>
      <c r="E6661" s="25"/>
      <c r="F6661" s="23"/>
      <c r="G6661" s="26"/>
    </row>
    <row r="6662" spans="3:7" x14ac:dyDescent="0.25">
      <c r="C6662" s="24"/>
      <c r="D6662" s="24"/>
      <c r="E6662" s="25"/>
      <c r="F6662" s="23"/>
      <c r="G6662" s="26"/>
    </row>
    <row r="6663" spans="3:7" x14ac:dyDescent="0.25">
      <c r="C6663" s="24"/>
      <c r="D6663" s="24"/>
      <c r="E6663" s="25"/>
      <c r="F6663" s="23"/>
      <c r="G6663" s="26"/>
    </row>
    <row r="6664" spans="3:7" x14ac:dyDescent="0.25">
      <c r="C6664" s="24"/>
      <c r="D6664" s="24"/>
      <c r="E6664" s="25"/>
      <c r="F6664" s="23"/>
      <c r="G6664" s="26"/>
    </row>
    <row r="6665" spans="3:7" x14ac:dyDescent="0.25">
      <c r="C6665" s="24"/>
      <c r="D6665" s="24"/>
      <c r="E6665" s="25"/>
      <c r="F6665" s="23"/>
      <c r="G6665" s="26"/>
    </row>
    <row r="6666" spans="3:7" x14ac:dyDescent="0.25">
      <c r="C6666" s="24"/>
      <c r="D6666" s="24"/>
      <c r="E6666" s="25"/>
      <c r="F6666" s="23"/>
      <c r="G6666" s="26"/>
    </row>
    <row r="6667" spans="3:7" x14ac:dyDescent="0.25">
      <c r="C6667" s="24"/>
      <c r="D6667" s="24"/>
      <c r="E6667" s="25"/>
      <c r="F6667" s="23"/>
      <c r="G6667" s="26"/>
    </row>
    <row r="6668" spans="3:7" x14ac:dyDescent="0.25">
      <c r="C6668" s="24"/>
      <c r="D6668" s="24"/>
      <c r="E6668" s="25"/>
      <c r="F6668" s="23"/>
      <c r="G6668" s="26"/>
    </row>
    <row r="6669" spans="3:7" x14ac:dyDescent="0.25">
      <c r="C6669" s="24"/>
      <c r="D6669" s="24"/>
      <c r="E6669" s="25"/>
      <c r="F6669" s="23"/>
      <c r="G6669" s="26"/>
    </row>
    <row r="6670" spans="3:7" x14ac:dyDescent="0.25">
      <c r="C6670" s="24"/>
      <c r="D6670" s="24"/>
      <c r="E6670" s="25"/>
      <c r="F6670" s="23"/>
      <c r="G6670" s="26"/>
    </row>
    <row r="6671" spans="3:7" x14ac:dyDescent="0.25">
      <c r="C6671" s="24"/>
      <c r="D6671" s="24"/>
      <c r="E6671" s="25"/>
      <c r="F6671" s="23"/>
      <c r="G6671" s="26"/>
    </row>
    <row r="6672" spans="3:7" x14ac:dyDescent="0.25">
      <c r="C6672" s="24"/>
      <c r="D6672" s="24"/>
      <c r="E6672" s="25"/>
      <c r="F6672" s="23"/>
      <c r="G6672" s="26"/>
    </row>
    <row r="6673" spans="3:7" x14ac:dyDescent="0.25">
      <c r="C6673" s="24"/>
      <c r="D6673" s="24"/>
      <c r="E6673" s="25"/>
      <c r="F6673" s="23"/>
      <c r="G6673" s="26"/>
    </row>
    <row r="6674" spans="3:7" x14ac:dyDescent="0.25">
      <c r="C6674" s="24"/>
      <c r="D6674" s="24"/>
      <c r="E6674" s="25"/>
      <c r="F6674" s="23"/>
      <c r="G6674" s="26"/>
    </row>
    <row r="6675" spans="3:7" x14ac:dyDescent="0.25">
      <c r="C6675" s="24"/>
      <c r="D6675" s="24"/>
      <c r="E6675" s="25"/>
      <c r="F6675" s="23"/>
      <c r="G6675" s="26"/>
    </row>
    <row r="6676" spans="3:7" x14ac:dyDescent="0.25">
      <c r="C6676" s="24"/>
      <c r="D6676" s="24"/>
      <c r="E6676" s="25"/>
      <c r="F6676" s="23"/>
      <c r="G6676" s="26"/>
    </row>
    <row r="6677" spans="3:7" x14ac:dyDescent="0.25">
      <c r="C6677" s="24"/>
      <c r="D6677" s="24"/>
      <c r="E6677" s="25"/>
      <c r="F6677" s="23"/>
      <c r="G6677" s="26"/>
    </row>
    <row r="6678" spans="3:7" x14ac:dyDescent="0.25">
      <c r="C6678" s="24"/>
      <c r="D6678" s="24"/>
      <c r="E6678" s="25"/>
      <c r="F6678" s="23"/>
      <c r="G6678" s="26"/>
    </row>
    <row r="6679" spans="3:7" x14ac:dyDescent="0.25">
      <c r="C6679" s="24"/>
      <c r="D6679" s="24"/>
      <c r="E6679" s="25"/>
      <c r="F6679" s="23"/>
      <c r="G6679" s="26"/>
    </row>
    <row r="6680" spans="3:7" x14ac:dyDescent="0.25">
      <c r="C6680" s="24"/>
      <c r="D6680" s="24"/>
      <c r="E6680" s="25"/>
      <c r="F6680" s="23"/>
      <c r="G6680" s="26"/>
    </row>
    <row r="6681" spans="3:7" x14ac:dyDescent="0.25">
      <c r="C6681" s="24"/>
      <c r="D6681" s="24"/>
      <c r="E6681" s="25"/>
      <c r="F6681" s="23"/>
      <c r="G6681" s="26"/>
    </row>
    <row r="6682" spans="3:7" x14ac:dyDescent="0.25">
      <c r="C6682" s="24"/>
      <c r="D6682" s="24"/>
      <c r="E6682" s="25"/>
      <c r="F6682" s="23"/>
      <c r="G6682" s="26"/>
    </row>
    <row r="6683" spans="3:7" x14ac:dyDescent="0.25">
      <c r="C6683" s="24"/>
      <c r="D6683" s="24"/>
      <c r="E6683" s="25"/>
      <c r="F6683" s="23"/>
      <c r="G6683" s="26"/>
    </row>
    <row r="6684" spans="3:7" x14ac:dyDescent="0.25">
      <c r="C6684" s="24"/>
      <c r="D6684" s="24"/>
      <c r="E6684" s="25"/>
      <c r="F6684" s="23"/>
      <c r="G6684" s="26"/>
    </row>
    <row r="6685" spans="3:7" x14ac:dyDescent="0.25">
      <c r="C6685" s="24"/>
      <c r="D6685" s="24"/>
      <c r="E6685" s="25"/>
      <c r="F6685" s="23"/>
      <c r="G6685" s="26"/>
    </row>
    <row r="6686" spans="3:7" x14ac:dyDescent="0.25">
      <c r="C6686" s="24"/>
      <c r="D6686" s="24"/>
      <c r="E6686" s="25"/>
      <c r="F6686" s="23"/>
      <c r="G6686" s="26"/>
    </row>
    <row r="6687" spans="3:7" x14ac:dyDescent="0.25">
      <c r="C6687" s="24"/>
      <c r="D6687" s="24"/>
      <c r="E6687" s="25"/>
      <c r="F6687" s="23"/>
      <c r="G6687" s="26"/>
    </row>
    <row r="6688" spans="3:7" x14ac:dyDescent="0.25">
      <c r="C6688" s="24"/>
      <c r="D6688" s="24"/>
      <c r="E6688" s="25"/>
      <c r="F6688" s="23"/>
      <c r="G6688" s="26"/>
    </row>
    <row r="6689" spans="3:7" x14ac:dyDescent="0.25">
      <c r="C6689" s="24"/>
      <c r="D6689" s="24"/>
      <c r="E6689" s="25"/>
      <c r="F6689" s="23"/>
      <c r="G6689" s="26"/>
    </row>
    <row r="6690" spans="3:7" x14ac:dyDescent="0.25">
      <c r="C6690" s="24"/>
      <c r="D6690" s="24"/>
      <c r="E6690" s="25"/>
      <c r="F6690" s="23"/>
      <c r="G6690" s="26"/>
    </row>
    <row r="6691" spans="3:7" x14ac:dyDescent="0.25">
      <c r="C6691" s="24"/>
      <c r="D6691" s="24"/>
      <c r="E6691" s="25"/>
      <c r="F6691" s="23"/>
      <c r="G6691" s="26"/>
    </row>
    <row r="6692" spans="3:7" x14ac:dyDescent="0.25">
      <c r="C6692" s="24"/>
      <c r="D6692" s="24"/>
      <c r="E6692" s="25"/>
      <c r="F6692" s="23"/>
      <c r="G6692" s="26"/>
    </row>
    <row r="6693" spans="3:7" x14ac:dyDescent="0.25">
      <c r="C6693" s="24"/>
      <c r="D6693" s="24"/>
      <c r="E6693" s="25"/>
      <c r="F6693" s="23"/>
      <c r="G6693" s="26"/>
    </row>
    <row r="6694" spans="3:7" x14ac:dyDescent="0.25">
      <c r="C6694" s="24"/>
      <c r="D6694" s="24"/>
      <c r="E6694" s="25"/>
      <c r="F6694" s="23"/>
      <c r="G6694" s="26"/>
    </row>
    <row r="6695" spans="3:7" x14ac:dyDescent="0.25">
      <c r="C6695" s="24"/>
      <c r="D6695" s="24"/>
      <c r="E6695" s="25"/>
      <c r="F6695" s="23"/>
      <c r="G6695" s="26"/>
    </row>
    <row r="6696" spans="3:7" x14ac:dyDescent="0.25">
      <c r="C6696" s="24"/>
      <c r="D6696" s="24"/>
      <c r="E6696" s="25"/>
      <c r="F6696" s="23"/>
      <c r="G6696" s="26"/>
    </row>
    <row r="6697" spans="3:7" x14ac:dyDescent="0.25">
      <c r="C6697" s="24"/>
      <c r="D6697" s="24"/>
      <c r="E6697" s="25"/>
      <c r="F6697" s="23"/>
      <c r="G6697" s="26"/>
    </row>
    <row r="6698" spans="3:7" x14ac:dyDescent="0.25">
      <c r="C6698" s="24"/>
      <c r="D6698" s="24"/>
      <c r="E6698" s="25"/>
      <c r="F6698" s="23"/>
      <c r="G6698" s="26"/>
    </row>
    <row r="6699" spans="3:7" x14ac:dyDescent="0.25">
      <c r="C6699" s="24"/>
      <c r="D6699" s="24"/>
      <c r="E6699" s="25"/>
      <c r="F6699" s="23"/>
      <c r="G6699" s="26"/>
    </row>
    <row r="6700" spans="3:7" x14ac:dyDescent="0.25">
      <c r="C6700" s="24"/>
      <c r="D6700" s="24"/>
      <c r="E6700" s="25"/>
      <c r="F6700" s="23"/>
      <c r="G6700" s="26"/>
    </row>
    <row r="6701" spans="3:7" x14ac:dyDescent="0.25">
      <c r="C6701" s="24"/>
      <c r="D6701" s="24"/>
      <c r="E6701" s="25"/>
      <c r="F6701" s="23"/>
      <c r="G6701" s="26"/>
    </row>
    <row r="6702" spans="3:7" x14ac:dyDescent="0.25">
      <c r="C6702" s="24"/>
      <c r="D6702" s="24"/>
      <c r="E6702" s="25"/>
      <c r="F6702" s="23"/>
      <c r="G6702" s="26"/>
    </row>
    <row r="6703" spans="3:7" x14ac:dyDescent="0.25">
      <c r="C6703" s="24"/>
      <c r="D6703" s="24"/>
      <c r="E6703" s="25"/>
      <c r="F6703" s="23"/>
      <c r="G6703" s="26"/>
    </row>
    <row r="6704" spans="3:7" x14ac:dyDescent="0.25">
      <c r="C6704" s="24"/>
      <c r="D6704" s="24"/>
      <c r="E6704" s="25"/>
      <c r="F6704" s="23"/>
      <c r="G6704" s="26"/>
    </row>
    <row r="6705" spans="3:7" x14ac:dyDescent="0.25">
      <c r="C6705" s="24"/>
      <c r="D6705" s="24"/>
      <c r="E6705" s="25"/>
      <c r="F6705" s="23"/>
      <c r="G6705" s="26"/>
    </row>
    <row r="6706" spans="3:7" x14ac:dyDescent="0.25">
      <c r="C6706" s="24"/>
      <c r="D6706" s="24"/>
      <c r="E6706" s="25"/>
      <c r="F6706" s="23"/>
      <c r="G6706" s="26"/>
    </row>
    <row r="6707" spans="3:7" x14ac:dyDescent="0.25">
      <c r="C6707" s="24"/>
      <c r="D6707" s="24"/>
      <c r="E6707" s="25"/>
      <c r="F6707" s="23"/>
      <c r="G6707" s="26"/>
    </row>
    <row r="6708" spans="3:7" x14ac:dyDescent="0.25">
      <c r="C6708" s="24"/>
      <c r="D6708" s="24"/>
      <c r="E6708" s="25"/>
      <c r="F6708" s="23"/>
      <c r="G6708" s="26"/>
    </row>
    <row r="6709" spans="3:7" x14ac:dyDescent="0.25">
      <c r="C6709" s="24"/>
      <c r="D6709" s="24"/>
      <c r="E6709" s="25"/>
      <c r="F6709" s="23"/>
      <c r="G6709" s="26"/>
    </row>
    <row r="6710" spans="3:7" x14ac:dyDescent="0.25">
      <c r="C6710" s="24"/>
      <c r="D6710" s="24"/>
      <c r="E6710" s="25"/>
      <c r="F6710" s="23"/>
      <c r="G6710" s="26"/>
    </row>
    <row r="6711" spans="3:7" x14ac:dyDescent="0.25">
      <c r="C6711" s="24"/>
      <c r="D6711" s="24"/>
      <c r="E6711" s="25"/>
      <c r="F6711" s="23"/>
      <c r="G6711" s="26"/>
    </row>
    <row r="6712" spans="3:7" x14ac:dyDescent="0.25">
      <c r="C6712" s="24"/>
      <c r="D6712" s="24"/>
      <c r="E6712" s="25"/>
      <c r="F6712" s="23"/>
      <c r="G6712" s="26"/>
    </row>
    <row r="6713" spans="3:7" x14ac:dyDescent="0.25">
      <c r="C6713" s="24"/>
      <c r="D6713" s="24"/>
      <c r="E6713" s="25"/>
      <c r="F6713" s="23"/>
      <c r="G6713" s="26"/>
    </row>
    <row r="6714" spans="3:7" x14ac:dyDescent="0.25">
      <c r="C6714" s="24"/>
      <c r="D6714" s="24"/>
      <c r="E6714" s="25"/>
      <c r="F6714" s="23"/>
      <c r="G6714" s="26"/>
    </row>
    <row r="6715" spans="3:7" x14ac:dyDescent="0.25">
      <c r="C6715" s="24"/>
      <c r="D6715" s="24"/>
      <c r="E6715" s="25"/>
      <c r="F6715" s="23"/>
      <c r="G6715" s="26"/>
    </row>
    <row r="6716" spans="3:7" x14ac:dyDescent="0.25">
      <c r="C6716" s="24"/>
      <c r="D6716" s="24"/>
      <c r="E6716" s="25"/>
      <c r="F6716" s="23"/>
      <c r="G6716" s="26"/>
    </row>
    <row r="6717" spans="3:7" x14ac:dyDescent="0.25">
      <c r="C6717" s="24"/>
      <c r="D6717" s="24"/>
      <c r="E6717" s="25"/>
      <c r="F6717" s="23"/>
      <c r="G6717" s="26"/>
    </row>
    <row r="6718" spans="3:7" x14ac:dyDescent="0.25">
      <c r="C6718" s="24"/>
      <c r="D6718" s="24"/>
      <c r="E6718" s="25"/>
      <c r="F6718" s="23"/>
      <c r="G6718" s="26"/>
    </row>
    <row r="6719" spans="3:7" x14ac:dyDescent="0.25">
      <c r="C6719" s="24"/>
      <c r="D6719" s="24"/>
      <c r="E6719" s="25"/>
      <c r="F6719" s="23"/>
      <c r="G6719" s="26"/>
    </row>
    <row r="6720" spans="3:7" x14ac:dyDescent="0.25">
      <c r="C6720" s="24"/>
      <c r="D6720" s="24"/>
      <c r="E6720" s="25"/>
      <c r="F6720" s="23"/>
      <c r="G6720" s="26"/>
    </row>
    <row r="6721" spans="3:7" x14ac:dyDescent="0.25">
      <c r="C6721" s="24"/>
      <c r="D6721" s="24"/>
      <c r="E6721" s="25"/>
      <c r="F6721" s="23"/>
      <c r="G6721" s="26"/>
    </row>
    <row r="6722" spans="3:7" x14ac:dyDescent="0.25">
      <c r="C6722" s="24"/>
      <c r="D6722" s="24"/>
      <c r="E6722" s="25"/>
      <c r="F6722" s="23"/>
      <c r="G6722" s="26"/>
    </row>
    <row r="6723" spans="3:7" x14ac:dyDescent="0.25">
      <c r="C6723" s="24"/>
      <c r="D6723" s="24"/>
      <c r="E6723" s="25"/>
      <c r="F6723" s="23"/>
      <c r="G6723" s="26"/>
    </row>
    <row r="6724" spans="3:7" x14ac:dyDescent="0.25">
      <c r="C6724" s="24"/>
      <c r="D6724" s="24"/>
      <c r="E6724" s="25"/>
      <c r="F6724" s="23"/>
      <c r="G6724" s="26"/>
    </row>
    <row r="6725" spans="3:7" x14ac:dyDescent="0.25">
      <c r="C6725" s="24"/>
      <c r="D6725" s="24"/>
      <c r="E6725" s="25"/>
      <c r="F6725" s="23"/>
      <c r="G6725" s="26"/>
    </row>
    <row r="6726" spans="3:7" x14ac:dyDescent="0.25">
      <c r="C6726" s="24"/>
      <c r="D6726" s="24"/>
      <c r="E6726" s="25"/>
      <c r="F6726" s="23"/>
      <c r="G6726" s="26"/>
    </row>
    <row r="6727" spans="3:7" x14ac:dyDescent="0.25">
      <c r="C6727" s="24"/>
      <c r="D6727" s="24"/>
      <c r="E6727" s="25"/>
      <c r="F6727" s="23"/>
      <c r="G6727" s="26"/>
    </row>
    <row r="6728" spans="3:7" x14ac:dyDescent="0.25">
      <c r="C6728" s="24"/>
      <c r="D6728" s="24"/>
      <c r="E6728" s="25"/>
      <c r="F6728" s="23"/>
      <c r="G6728" s="26"/>
    </row>
    <row r="6729" spans="3:7" x14ac:dyDescent="0.25">
      <c r="C6729" s="24"/>
      <c r="D6729" s="24"/>
      <c r="E6729" s="25"/>
      <c r="F6729" s="23"/>
      <c r="G6729" s="26"/>
    </row>
    <row r="6730" spans="3:7" x14ac:dyDescent="0.25">
      <c r="C6730" s="24"/>
      <c r="D6730" s="24"/>
      <c r="E6730" s="25"/>
      <c r="F6730" s="23"/>
      <c r="G6730" s="26"/>
    </row>
    <row r="6731" spans="3:7" x14ac:dyDescent="0.25">
      <c r="C6731" s="24"/>
      <c r="D6731" s="24"/>
      <c r="E6731" s="25"/>
      <c r="F6731" s="23"/>
      <c r="G6731" s="26"/>
    </row>
    <row r="6732" spans="3:7" x14ac:dyDescent="0.25">
      <c r="C6732" s="24"/>
      <c r="D6732" s="24"/>
      <c r="E6732" s="25"/>
      <c r="F6732" s="23"/>
      <c r="G6732" s="26"/>
    </row>
    <row r="6733" spans="3:7" x14ac:dyDescent="0.25">
      <c r="C6733" s="24"/>
      <c r="D6733" s="24"/>
      <c r="E6733" s="25"/>
      <c r="F6733" s="23"/>
      <c r="G6733" s="26"/>
    </row>
    <row r="6734" spans="3:7" x14ac:dyDescent="0.25">
      <c r="C6734" s="24"/>
      <c r="D6734" s="24"/>
      <c r="E6734" s="25"/>
      <c r="F6734" s="23"/>
      <c r="G6734" s="26"/>
    </row>
    <row r="6735" spans="3:7" x14ac:dyDescent="0.25">
      <c r="C6735" s="24"/>
      <c r="D6735" s="24"/>
      <c r="E6735" s="25"/>
      <c r="F6735" s="23"/>
      <c r="G6735" s="26"/>
    </row>
    <row r="6736" spans="3:7" x14ac:dyDescent="0.25">
      <c r="C6736" s="24"/>
      <c r="D6736" s="24"/>
      <c r="E6736" s="25"/>
      <c r="F6736" s="23"/>
      <c r="G6736" s="26"/>
    </row>
    <row r="6737" spans="3:7" x14ac:dyDescent="0.25">
      <c r="C6737" s="24"/>
      <c r="D6737" s="24"/>
      <c r="E6737" s="25"/>
      <c r="F6737" s="23"/>
      <c r="G6737" s="26"/>
    </row>
    <row r="6738" spans="3:7" x14ac:dyDescent="0.25">
      <c r="C6738" s="24"/>
      <c r="D6738" s="24"/>
      <c r="E6738" s="25"/>
      <c r="F6738" s="23"/>
      <c r="G6738" s="26"/>
    </row>
    <row r="6739" spans="3:7" x14ac:dyDescent="0.25">
      <c r="C6739" s="24"/>
      <c r="D6739" s="24"/>
      <c r="E6739" s="25"/>
      <c r="F6739" s="23"/>
      <c r="G6739" s="26"/>
    </row>
    <row r="6740" spans="3:7" x14ac:dyDescent="0.25">
      <c r="C6740" s="24"/>
      <c r="D6740" s="24"/>
      <c r="E6740" s="25"/>
      <c r="F6740" s="23"/>
      <c r="G6740" s="26"/>
    </row>
    <row r="6741" spans="3:7" x14ac:dyDescent="0.25">
      <c r="C6741" s="24"/>
      <c r="D6741" s="24"/>
      <c r="E6741" s="25"/>
      <c r="F6741" s="23"/>
      <c r="G6741" s="26"/>
    </row>
    <row r="6742" spans="3:7" x14ac:dyDescent="0.25">
      <c r="C6742" s="24"/>
      <c r="D6742" s="24"/>
      <c r="E6742" s="25"/>
      <c r="F6742" s="23"/>
      <c r="G6742" s="26"/>
    </row>
    <row r="6743" spans="3:7" x14ac:dyDescent="0.25">
      <c r="C6743" s="24"/>
      <c r="D6743" s="24"/>
      <c r="E6743" s="25"/>
      <c r="F6743" s="23"/>
      <c r="G6743" s="26"/>
    </row>
    <row r="6744" spans="3:7" x14ac:dyDescent="0.25">
      <c r="C6744" s="24"/>
      <c r="D6744" s="24"/>
      <c r="E6744" s="25"/>
      <c r="F6744" s="23"/>
      <c r="G6744" s="26"/>
    </row>
    <row r="6745" spans="3:7" x14ac:dyDescent="0.25">
      <c r="C6745" s="24"/>
      <c r="D6745" s="24"/>
      <c r="E6745" s="25"/>
      <c r="F6745" s="23"/>
      <c r="G6745" s="26"/>
    </row>
    <row r="6746" spans="3:7" x14ac:dyDescent="0.25">
      <c r="C6746" s="24"/>
      <c r="D6746" s="24"/>
      <c r="E6746" s="25"/>
      <c r="F6746" s="23"/>
      <c r="G6746" s="26"/>
    </row>
    <row r="6747" spans="3:7" x14ac:dyDescent="0.25">
      <c r="C6747" s="24"/>
      <c r="D6747" s="24"/>
      <c r="E6747" s="25"/>
      <c r="F6747" s="23"/>
      <c r="G6747" s="26"/>
    </row>
    <row r="6748" spans="3:7" x14ac:dyDescent="0.25">
      <c r="C6748" s="24"/>
      <c r="D6748" s="24"/>
      <c r="E6748" s="25"/>
      <c r="F6748" s="23"/>
      <c r="G6748" s="26"/>
    </row>
    <row r="6749" spans="3:7" x14ac:dyDescent="0.25">
      <c r="C6749" s="24"/>
      <c r="D6749" s="24"/>
      <c r="E6749" s="25"/>
      <c r="F6749" s="23"/>
      <c r="G6749" s="26"/>
    </row>
    <row r="6750" spans="3:7" x14ac:dyDescent="0.25">
      <c r="C6750" s="24"/>
      <c r="D6750" s="24"/>
      <c r="E6750" s="25"/>
      <c r="F6750" s="23"/>
      <c r="G6750" s="26"/>
    </row>
    <row r="6751" spans="3:7" x14ac:dyDescent="0.25">
      <c r="C6751" s="24"/>
      <c r="D6751" s="24"/>
      <c r="E6751" s="25"/>
      <c r="F6751" s="23"/>
      <c r="G6751" s="26"/>
    </row>
    <row r="6752" spans="3:7" x14ac:dyDescent="0.25">
      <c r="C6752" s="24"/>
      <c r="D6752" s="24"/>
      <c r="E6752" s="25"/>
      <c r="F6752" s="23"/>
      <c r="G6752" s="26"/>
    </row>
    <row r="6753" spans="3:7" x14ac:dyDescent="0.25">
      <c r="C6753" s="24"/>
      <c r="D6753" s="24"/>
      <c r="E6753" s="25"/>
      <c r="F6753" s="23"/>
      <c r="G6753" s="26"/>
    </row>
    <row r="6754" spans="3:7" x14ac:dyDescent="0.25">
      <c r="C6754" s="24"/>
      <c r="D6754" s="24"/>
      <c r="E6754" s="25"/>
      <c r="F6754" s="23"/>
      <c r="G6754" s="26"/>
    </row>
    <row r="6755" spans="3:7" x14ac:dyDescent="0.25">
      <c r="C6755" s="24"/>
      <c r="D6755" s="24"/>
      <c r="E6755" s="25"/>
      <c r="F6755" s="23"/>
      <c r="G6755" s="26"/>
    </row>
    <row r="6756" spans="3:7" x14ac:dyDescent="0.25">
      <c r="C6756" s="24"/>
      <c r="D6756" s="24"/>
      <c r="E6756" s="25"/>
      <c r="F6756" s="23"/>
      <c r="G6756" s="26"/>
    </row>
    <row r="6757" spans="3:7" x14ac:dyDescent="0.25">
      <c r="C6757" s="24"/>
      <c r="D6757" s="24"/>
      <c r="E6757" s="25"/>
      <c r="F6757" s="23"/>
      <c r="G6757" s="26"/>
    </row>
    <row r="6758" spans="3:7" x14ac:dyDescent="0.25">
      <c r="C6758" s="24"/>
      <c r="D6758" s="24"/>
      <c r="E6758" s="25"/>
      <c r="F6758" s="23"/>
      <c r="G6758" s="26"/>
    </row>
    <row r="6759" spans="3:7" x14ac:dyDescent="0.25">
      <c r="C6759" s="24"/>
      <c r="D6759" s="24"/>
      <c r="E6759" s="25"/>
      <c r="F6759" s="23"/>
      <c r="G6759" s="26"/>
    </row>
    <row r="6760" spans="3:7" x14ac:dyDescent="0.25">
      <c r="C6760" s="24"/>
      <c r="D6760" s="24"/>
      <c r="E6760" s="25"/>
      <c r="F6760" s="23"/>
      <c r="G6760" s="26"/>
    </row>
    <row r="6761" spans="3:7" x14ac:dyDescent="0.25">
      <c r="C6761" s="24"/>
      <c r="D6761" s="24"/>
      <c r="E6761" s="25"/>
      <c r="F6761" s="23"/>
      <c r="G6761" s="26"/>
    </row>
    <row r="6762" spans="3:7" x14ac:dyDescent="0.25">
      <c r="C6762" s="24"/>
      <c r="D6762" s="24"/>
      <c r="E6762" s="25"/>
      <c r="F6762" s="23"/>
      <c r="G6762" s="26"/>
    </row>
    <row r="6763" spans="3:7" x14ac:dyDescent="0.25">
      <c r="C6763" s="24"/>
      <c r="D6763" s="24"/>
      <c r="E6763" s="25"/>
      <c r="F6763" s="23"/>
      <c r="G6763" s="26"/>
    </row>
    <row r="6764" spans="3:7" x14ac:dyDescent="0.25">
      <c r="C6764" s="24"/>
      <c r="D6764" s="24"/>
      <c r="E6764" s="25"/>
      <c r="F6764" s="23"/>
      <c r="G6764" s="26"/>
    </row>
    <row r="6765" spans="3:7" x14ac:dyDescent="0.25">
      <c r="C6765" s="24"/>
      <c r="D6765" s="24"/>
      <c r="E6765" s="25"/>
      <c r="F6765" s="23"/>
      <c r="G6765" s="26"/>
    </row>
    <row r="6766" spans="3:7" x14ac:dyDescent="0.25">
      <c r="C6766" s="24"/>
      <c r="D6766" s="24"/>
      <c r="E6766" s="25"/>
      <c r="F6766" s="23"/>
      <c r="G6766" s="26"/>
    </row>
    <row r="6767" spans="3:7" x14ac:dyDescent="0.25">
      <c r="C6767" s="24"/>
      <c r="D6767" s="24"/>
      <c r="E6767" s="25"/>
      <c r="F6767" s="23"/>
      <c r="G6767" s="26"/>
    </row>
    <row r="6768" spans="3:7" x14ac:dyDescent="0.25">
      <c r="C6768" s="24"/>
      <c r="D6768" s="24"/>
      <c r="E6768" s="25"/>
      <c r="F6768" s="23"/>
      <c r="G6768" s="26"/>
    </row>
    <row r="6769" spans="3:7" x14ac:dyDescent="0.25">
      <c r="C6769" s="24"/>
      <c r="D6769" s="24"/>
      <c r="E6769" s="25"/>
      <c r="F6769" s="23"/>
      <c r="G6769" s="26"/>
    </row>
    <row r="6770" spans="3:7" x14ac:dyDescent="0.25">
      <c r="C6770" s="24"/>
      <c r="D6770" s="24"/>
      <c r="E6770" s="25"/>
      <c r="F6770" s="23"/>
      <c r="G6770" s="26"/>
    </row>
    <row r="6771" spans="3:7" x14ac:dyDescent="0.25">
      <c r="C6771" s="24"/>
      <c r="D6771" s="24"/>
      <c r="E6771" s="25"/>
      <c r="F6771" s="23"/>
      <c r="G6771" s="26"/>
    </row>
    <row r="6772" spans="3:7" x14ac:dyDescent="0.25">
      <c r="C6772" s="24"/>
      <c r="D6772" s="24"/>
      <c r="E6772" s="25"/>
      <c r="F6772" s="23"/>
      <c r="G6772" s="26"/>
    </row>
    <row r="6773" spans="3:7" x14ac:dyDescent="0.25">
      <c r="C6773" s="24"/>
      <c r="D6773" s="24"/>
      <c r="E6773" s="25"/>
      <c r="F6773" s="23"/>
      <c r="G6773" s="26"/>
    </row>
    <row r="6774" spans="3:7" x14ac:dyDescent="0.25">
      <c r="C6774" s="24"/>
      <c r="D6774" s="24"/>
      <c r="E6774" s="25"/>
      <c r="F6774" s="23"/>
      <c r="G6774" s="26"/>
    </row>
    <row r="6775" spans="3:7" x14ac:dyDescent="0.25">
      <c r="C6775" s="24"/>
      <c r="D6775" s="24"/>
      <c r="E6775" s="25"/>
      <c r="F6775" s="23"/>
      <c r="G6775" s="26"/>
    </row>
    <row r="6776" spans="3:7" x14ac:dyDescent="0.25">
      <c r="C6776" s="24"/>
      <c r="D6776" s="24"/>
      <c r="E6776" s="25"/>
      <c r="F6776" s="23"/>
      <c r="G6776" s="26"/>
    </row>
    <row r="6777" spans="3:7" x14ac:dyDescent="0.25">
      <c r="C6777" s="24"/>
      <c r="D6777" s="24"/>
      <c r="E6777" s="25"/>
      <c r="F6777" s="23"/>
      <c r="G6777" s="26"/>
    </row>
    <row r="6778" spans="3:7" x14ac:dyDescent="0.25">
      <c r="C6778" s="24"/>
      <c r="D6778" s="24"/>
      <c r="E6778" s="25"/>
      <c r="F6778" s="23"/>
      <c r="G6778" s="26"/>
    </row>
    <row r="6779" spans="3:7" x14ac:dyDescent="0.25">
      <c r="C6779" s="24"/>
      <c r="D6779" s="24"/>
      <c r="E6779" s="25"/>
      <c r="F6779" s="23"/>
      <c r="G6779" s="26"/>
    </row>
    <row r="6780" spans="3:7" x14ac:dyDescent="0.25">
      <c r="C6780" s="24"/>
      <c r="D6780" s="24"/>
      <c r="E6780" s="25"/>
      <c r="F6780" s="23"/>
      <c r="G6780" s="26"/>
    </row>
    <row r="6781" spans="3:7" x14ac:dyDescent="0.25">
      <c r="C6781" s="24"/>
      <c r="D6781" s="24"/>
      <c r="E6781" s="25"/>
      <c r="F6781" s="23"/>
      <c r="G6781" s="26"/>
    </row>
    <row r="6782" spans="3:7" x14ac:dyDescent="0.25">
      <c r="C6782" s="24"/>
      <c r="D6782" s="24"/>
      <c r="E6782" s="25"/>
      <c r="F6782" s="23"/>
      <c r="G6782" s="26"/>
    </row>
    <row r="6783" spans="3:7" x14ac:dyDescent="0.25">
      <c r="C6783" s="24"/>
      <c r="D6783" s="24"/>
      <c r="E6783" s="25"/>
      <c r="F6783" s="23"/>
      <c r="G6783" s="26"/>
    </row>
    <row r="6784" spans="3:7" x14ac:dyDescent="0.25">
      <c r="C6784" s="24"/>
      <c r="D6784" s="24"/>
      <c r="E6784" s="25"/>
      <c r="F6784" s="23"/>
      <c r="G6784" s="26"/>
    </row>
    <row r="6785" spans="3:7" x14ac:dyDescent="0.25">
      <c r="C6785" s="24"/>
      <c r="D6785" s="24"/>
      <c r="E6785" s="25"/>
      <c r="F6785" s="23"/>
      <c r="G6785" s="26"/>
    </row>
    <row r="6786" spans="3:7" x14ac:dyDescent="0.25">
      <c r="C6786" s="24"/>
      <c r="D6786" s="24"/>
      <c r="E6786" s="25"/>
      <c r="F6786" s="23"/>
      <c r="G6786" s="26"/>
    </row>
    <row r="6787" spans="3:7" x14ac:dyDescent="0.25">
      <c r="C6787" s="24"/>
      <c r="D6787" s="24"/>
      <c r="E6787" s="25"/>
      <c r="F6787" s="23"/>
      <c r="G6787" s="26"/>
    </row>
    <row r="6788" spans="3:7" x14ac:dyDescent="0.25">
      <c r="C6788" s="24"/>
      <c r="D6788" s="24"/>
      <c r="E6788" s="25"/>
      <c r="F6788" s="23"/>
      <c r="G6788" s="26"/>
    </row>
    <row r="6789" spans="3:7" x14ac:dyDescent="0.25">
      <c r="C6789" s="24"/>
      <c r="D6789" s="24"/>
      <c r="E6789" s="25"/>
      <c r="F6789" s="23"/>
      <c r="G6789" s="26"/>
    </row>
    <row r="6790" spans="3:7" x14ac:dyDescent="0.25">
      <c r="C6790" s="24"/>
      <c r="D6790" s="24"/>
      <c r="E6790" s="25"/>
      <c r="F6790" s="23"/>
      <c r="G6790" s="26"/>
    </row>
    <row r="6791" spans="3:7" x14ac:dyDescent="0.25">
      <c r="C6791" s="24"/>
      <c r="D6791" s="24"/>
      <c r="E6791" s="25"/>
      <c r="F6791" s="23"/>
      <c r="G6791" s="26"/>
    </row>
    <row r="6792" spans="3:7" x14ac:dyDescent="0.25">
      <c r="C6792" s="24"/>
      <c r="D6792" s="24"/>
      <c r="E6792" s="25"/>
      <c r="F6792" s="23"/>
      <c r="G6792" s="26"/>
    </row>
    <row r="6793" spans="3:7" x14ac:dyDescent="0.25">
      <c r="C6793" s="24"/>
      <c r="D6793" s="24"/>
      <c r="E6793" s="25"/>
      <c r="F6793" s="23"/>
      <c r="G6793" s="26"/>
    </row>
    <row r="6794" spans="3:7" x14ac:dyDescent="0.25">
      <c r="C6794" s="24"/>
      <c r="D6794" s="24"/>
      <c r="E6794" s="25"/>
      <c r="F6794" s="23"/>
      <c r="G6794" s="26"/>
    </row>
    <row r="6795" spans="3:7" x14ac:dyDescent="0.25">
      <c r="C6795" s="24"/>
      <c r="D6795" s="24"/>
      <c r="E6795" s="25"/>
      <c r="F6795" s="23"/>
      <c r="G6795" s="26"/>
    </row>
    <row r="6796" spans="3:7" x14ac:dyDescent="0.25">
      <c r="C6796" s="24"/>
      <c r="D6796" s="24"/>
      <c r="E6796" s="25"/>
      <c r="F6796" s="23"/>
      <c r="G6796" s="26"/>
    </row>
    <row r="6797" spans="3:7" x14ac:dyDescent="0.25">
      <c r="C6797" s="24"/>
      <c r="D6797" s="24"/>
      <c r="E6797" s="25"/>
      <c r="F6797" s="23"/>
      <c r="G6797" s="26"/>
    </row>
    <row r="6798" spans="3:7" x14ac:dyDescent="0.25">
      <c r="C6798" s="24"/>
      <c r="D6798" s="24"/>
      <c r="E6798" s="25"/>
      <c r="F6798" s="23"/>
      <c r="G6798" s="26"/>
    </row>
    <row r="6799" spans="3:7" x14ac:dyDescent="0.25">
      <c r="C6799" s="24"/>
      <c r="D6799" s="24"/>
      <c r="E6799" s="25"/>
      <c r="F6799" s="23"/>
      <c r="G6799" s="26"/>
    </row>
    <row r="6800" spans="3:7" x14ac:dyDescent="0.25">
      <c r="C6800" s="24"/>
      <c r="D6800" s="24"/>
      <c r="E6800" s="25"/>
      <c r="F6800" s="23"/>
      <c r="G6800" s="26"/>
    </row>
    <row r="6801" spans="3:7" x14ac:dyDescent="0.25">
      <c r="C6801" s="24"/>
      <c r="D6801" s="24"/>
      <c r="E6801" s="25"/>
      <c r="F6801" s="23"/>
      <c r="G6801" s="26"/>
    </row>
    <row r="6802" spans="3:7" x14ac:dyDescent="0.25">
      <c r="C6802" s="24"/>
      <c r="D6802" s="24"/>
      <c r="E6802" s="25"/>
      <c r="F6802" s="23"/>
      <c r="G6802" s="26"/>
    </row>
    <row r="6803" spans="3:7" x14ac:dyDescent="0.25">
      <c r="C6803" s="24"/>
      <c r="D6803" s="24"/>
      <c r="E6803" s="25"/>
      <c r="F6803" s="23"/>
      <c r="G6803" s="26"/>
    </row>
    <row r="6804" spans="3:7" x14ac:dyDescent="0.25">
      <c r="C6804" s="24"/>
      <c r="D6804" s="24"/>
      <c r="E6804" s="25"/>
      <c r="F6804" s="23"/>
      <c r="G6804" s="26"/>
    </row>
    <row r="6805" spans="3:7" x14ac:dyDescent="0.25">
      <c r="C6805" s="24"/>
      <c r="D6805" s="24"/>
      <c r="E6805" s="25"/>
      <c r="F6805" s="23"/>
      <c r="G6805" s="26"/>
    </row>
    <row r="6806" spans="3:7" x14ac:dyDescent="0.25">
      <c r="C6806" s="24"/>
      <c r="D6806" s="24"/>
      <c r="E6806" s="25"/>
      <c r="F6806" s="23"/>
      <c r="G6806" s="26"/>
    </row>
    <row r="6807" spans="3:7" x14ac:dyDescent="0.25">
      <c r="C6807" s="24"/>
      <c r="D6807" s="24"/>
      <c r="E6807" s="25"/>
      <c r="F6807" s="23"/>
      <c r="G6807" s="26"/>
    </row>
    <row r="6808" spans="3:7" x14ac:dyDescent="0.25">
      <c r="C6808" s="24"/>
      <c r="D6808" s="24"/>
      <c r="E6808" s="25"/>
      <c r="F6808" s="23"/>
      <c r="G6808" s="26"/>
    </row>
    <row r="6809" spans="3:7" x14ac:dyDescent="0.25">
      <c r="C6809" s="24"/>
      <c r="D6809" s="24"/>
      <c r="E6809" s="25"/>
      <c r="F6809" s="23"/>
      <c r="G6809" s="26"/>
    </row>
    <row r="6810" spans="3:7" x14ac:dyDescent="0.25">
      <c r="C6810" s="24"/>
      <c r="D6810" s="24"/>
      <c r="E6810" s="25"/>
      <c r="F6810" s="23"/>
      <c r="G6810" s="26"/>
    </row>
    <row r="6811" spans="3:7" x14ac:dyDescent="0.25">
      <c r="C6811" s="24"/>
      <c r="D6811" s="24"/>
      <c r="E6811" s="25"/>
      <c r="F6811" s="23"/>
      <c r="G6811" s="26"/>
    </row>
    <row r="6812" spans="3:7" x14ac:dyDescent="0.25">
      <c r="C6812" s="24"/>
      <c r="D6812" s="24"/>
      <c r="E6812" s="25"/>
      <c r="F6812" s="23"/>
      <c r="G6812" s="26"/>
    </row>
    <row r="6813" spans="3:7" x14ac:dyDescent="0.25">
      <c r="C6813" s="24"/>
      <c r="D6813" s="24"/>
      <c r="E6813" s="25"/>
      <c r="F6813" s="23"/>
      <c r="G6813" s="26"/>
    </row>
    <row r="6814" spans="3:7" x14ac:dyDescent="0.25">
      <c r="C6814" s="24"/>
      <c r="D6814" s="24"/>
      <c r="E6814" s="25"/>
      <c r="F6814" s="23"/>
      <c r="G6814" s="26"/>
    </row>
    <row r="6815" spans="3:7" x14ac:dyDescent="0.25">
      <c r="C6815" s="24"/>
      <c r="D6815" s="24"/>
      <c r="E6815" s="25"/>
      <c r="F6815" s="23"/>
      <c r="G6815" s="26"/>
    </row>
    <row r="6816" spans="3:7" x14ac:dyDescent="0.25">
      <c r="C6816" s="24"/>
      <c r="D6816" s="24"/>
      <c r="E6816" s="25"/>
      <c r="F6816" s="23"/>
      <c r="G6816" s="26"/>
    </row>
    <row r="6817" spans="3:7" x14ac:dyDescent="0.25">
      <c r="C6817" s="24"/>
      <c r="D6817" s="24"/>
      <c r="E6817" s="25"/>
      <c r="F6817" s="23"/>
      <c r="G6817" s="26"/>
    </row>
    <row r="6818" spans="3:7" x14ac:dyDescent="0.25">
      <c r="C6818" s="24"/>
      <c r="D6818" s="24"/>
      <c r="E6818" s="25"/>
      <c r="F6818" s="23"/>
      <c r="G6818" s="26"/>
    </row>
    <row r="6819" spans="3:7" x14ac:dyDescent="0.25">
      <c r="C6819" s="24"/>
      <c r="D6819" s="24"/>
      <c r="E6819" s="25"/>
      <c r="F6819" s="23"/>
      <c r="G6819" s="26"/>
    </row>
    <row r="6820" spans="3:7" x14ac:dyDescent="0.25">
      <c r="C6820" s="24"/>
      <c r="D6820" s="24"/>
      <c r="E6820" s="25"/>
      <c r="F6820" s="23"/>
      <c r="G6820" s="26"/>
    </row>
    <row r="6821" spans="3:7" x14ac:dyDescent="0.25">
      <c r="C6821" s="24"/>
      <c r="D6821" s="24"/>
      <c r="E6821" s="25"/>
      <c r="F6821" s="23"/>
      <c r="G6821" s="26"/>
    </row>
    <row r="6822" spans="3:7" x14ac:dyDescent="0.25">
      <c r="C6822" s="24"/>
      <c r="D6822" s="24"/>
      <c r="E6822" s="25"/>
      <c r="F6822" s="23"/>
      <c r="G6822" s="26"/>
    </row>
    <row r="6823" spans="3:7" x14ac:dyDescent="0.25">
      <c r="C6823" s="24"/>
      <c r="D6823" s="24"/>
      <c r="E6823" s="25"/>
      <c r="F6823" s="23"/>
      <c r="G6823" s="26"/>
    </row>
    <row r="6824" spans="3:7" x14ac:dyDescent="0.25">
      <c r="C6824" s="24"/>
      <c r="D6824" s="24"/>
      <c r="E6824" s="25"/>
      <c r="F6824" s="23"/>
      <c r="G6824" s="26"/>
    </row>
    <row r="6825" spans="3:7" x14ac:dyDescent="0.25">
      <c r="C6825" s="24"/>
      <c r="D6825" s="24"/>
      <c r="E6825" s="25"/>
      <c r="F6825" s="23"/>
      <c r="G6825" s="26"/>
    </row>
    <row r="6826" spans="3:7" x14ac:dyDescent="0.25">
      <c r="C6826" s="24"/>
      <c r="D6826" s="24"/>
      <c r="E6826" s="25"/>
      <c r="F6826" s="23"/>
      <c r="G6826" s="26"/>
    </row>
    <row r="6827" spans="3:7" x14ac:dyDescent="0.25">
      <c r="C6827" s="24"/>
      <c r="D6827" s="24"/>
      <c r="E6827" s="25"/>
      <c r="F6827" s="23"/>
      <c r="G6827" s="26"/>
    </row>
    <row r="6828" spans="3:7" x14ac:dyDescent="0.25">
      <c r="C6828" s="24"/>
      <c r="D6828" s="24"/>
      <c r="E6828" s="25"/>
      <c r="F6828" s="23"/>
      <c r="G6828" s="26"/>
    </row>
    <row r="6829" spans="3:7" x14ac:dyDescent="0.25">
      <c r="C6829" s="24"/>
      <c r="D6829" s="24"/>
      <c r="E6829" s="25"/>
      <c r="F6829" s="23"/>
      <c r="G6829" s="26"/>
    </row>
    <row r="6830" spans="3:7" x14ac:dyDescent="0.25">
      <c r="C6830" s="24"/>
      <c r="D6830" s="24"/>
      <c r="E6830" s="25"/>
      <c r="F6830" s="23"/>
      <c r="G6830" s="26"/>
    </row>
    <row r="6831" spans="3:7" x14ac:dyDescent="0.25">
      <c r="C6831" s="24"/>
      <c r="D6831" s="24"/>
      <c r="E6831" s="25"/>
      <c r="F6831" s="23"/>
      <c r="G6831" s="26"/>
    </row>
    <row r="6832" spans="3:7" x14ac:dyDescent="0.25">
      <c r="C6832" s="24"/>
      <c r="D6832" s="24"/>
      <c r="E6832" s="25"/>
      <c r="F6832" s="23"/>
      <c r="G6832" s="26"/>
    </row>
    <row r="6833" spans="3:7" x14ac:dyDescent="0.25">
      <c r="C6833" s="24"/>
      <c r="D6833" s="24"/>
      <c r="E6833" s="25"/>
      <c r="F6833" s="23"/>
      <c r="G6833" s="26"/>
    </row>
    <row r="6834" spans="3:7" x14ac:dyDescent="0.25">
      <c r="C6834" s="24"/>
      <c r="D6834" s="24"/>
      <c r="E6834" s="25"/>
      <c r="F6834" s="23"/>
      <c r="G6834" s="26"/>
    </row>
    <row r="6835" spans="3:7" x14ac:dyDescent="0.25">
      <c r="C6835" s="24"/>
      <c r="D6835" s="24"/>
      <c r="E6835" s="25"/>
      <c r="F6835" s="23"/>
      <c r="G6835" s="26"/>
    </row>
    <row r="6836" spans="3:7" x14ac:dyDescent="0.25">
      <c r="C6836" s="24"/>
      <c r="D6836" s="24"/>
      <c r="E6836" s="25"/>
      <c r="F6836" s="23"/>
      <c r="G6836" s="26"/>
    </row>
    <row r="6837" spans="3:7" x14ac:dyDescent="0.25">
      <c r="C6837" s="24"/>
      <c r="D6837" s="24"/>
      <c r="E6837" s="25"/>
      <c r="F6837" s="23"/>
      <c r="G6837" s="26"/>
    </row>
    <row r="6838" spans="3:7" x14ac:dyDescent="0.25">
      <c r="C6838" s="24"/>
      <c r="D6838" s="24"/>
      <c r="E6838" s="25"/>
      <c r="F6838" s="23"/>
      <c r="G6838" s="26"/>
    </row>
    <row r="6839" spans="3:7" x14ac:dyDescent="0.25">
      <c r="C6839" s="24"/>
      <c r="D6839" s="24"/>
      <c r="E6839" s="25"/>
      <c r="F6839" s="23"/>
      <c r="G6839" s="26"/>
    </row>
    <row r="6840" spans="3:7" x14ac:dyDescent="0.25">
      <c r="C6840" s="24"/>
      <c r="D6840" s="24"/>
      <c r="E6840" s="25"/>
      <c r="F6840" s="23"/>
      <c r="G6840" s="26"/>
    </row>
    <row r="6841" spans="3:7" x14ac:dyDescent="0.25">
      <c r="C6841" s="24"/>
      <c r="D6841" s="24"/>
      <c r="E6841" s="25"/>
      <c r="F6841" s="23"/>
      <c r="G6841" s="26"/>
    </row>
    <row r="6842" spans="3:7" x14ac:dyDescent="0.25">
      <c r="C6842" s="24"/>
      <c r="D6842" s="24"/>
      <c r="E6842" s="25"/>
      <c r="F6842" s="23"/>
      <c r="G6842" s="26"/>
    </row>
    <row r="6843" spans="3:7" x14ac:dyDescent="0.25">
      <c r="C6843" s="24"/>
      <c r="D6843" s="24"/>
      <c r="E6843" s="25"/>
      <c r="F6843" s="23"/>
      <c r="G6843" s="26"/>
    </row>
    <row r="6844" spans="3:7" x14ac:dyDescent="0.25">
      <c r="C6844" s="24"/>
      <c r="D6844" s="24"/>
      <c r="E6844" s="25"/>
      <c r="F6844" s="23"/>
      <c r="G6844" s="26"/>
    </row>
    <row r="6845" spans="3:7" x14ac:dyDescent="0.25">
      <c r="C6845" s="24"/>
      <c r="D6845" s="24"/>
      <c r="E6845" s="25"/>
      <c r="F6845" s="23"/>
      <c r="G6845" s="26"/>
    </row>
    <row r="6846" spans="3:7" x14ac:dyDescent="0.25">
      <c r="C6846" s="24"/>
      <c r="D6846" s="24"/>
      <c r="E6846" s="25"/>
      <c r="F6846" s="23"/>
      <c r="G6846" s="26"/>
    </row>
    <row r="6847" spans="3:7" x14ac:dyDescent="0.25">
      <c r="C6847" s="24"/>
      <c r="D6847" s="24"/>
      <c r="E6847" s="25"/>
      <c r="F6847" s="23"/>
      <c r="G6847" s="26"/>
    </row>
    <row r="6848" spans="3:7" x14ac:dyDescent="0.25">
      <c r="C6848" s="24"/>
      <c r="D6848" s="24"/>
      <c r="E6848" s="25"/>
      <c r="F6848" s="23"/>
      <c r="G6848" s="26"/>
    </row>
    <row r="6849" spans="3:7" x14ac:dyDescent="0.25">
      <c r="C6849" s="24"/>
      <c r="D6849" s="24"/>
      <c r="E6849" s="25"/>
      <c r="F6849" s="23"/>
      <c r="G6849" s="26"/>
    </row>
    <row r="6850" spans="3:7" x14ac:dyDescent="0.25">
      <c r="C6850" s="24"/>
      <c r="D6850" s="24"/>
      <c r="E6850" s="25"/>
      <c r="F6850" s="23"/>
      <c r="G6850" s="26"/>
    </row>
    <row r="6851" spans="3:7" x14ac:dyDescent="0.25">
      <c r="C6851" s="24"/>
      <c r="D6851" s="24"/>
      <c r="E6851" s="25"/>
      <c r="F6851" s="23"/>
      <c r="G6851" s="26"/>
    </row>
    <row r="6852" spans="3:7" x14ac:dyDescent="0.25">
      <c r="C6852" s="24"/>
      <c r="D6852" s="24"/>
      <c r="E6852" s="25"/>
      <c r="F6852" s="23"/>
      <c r="G6852" s="26"/>
    </row>
    <row r="6853" spans="3:7" x14ac:dyDescent="0.25">
      <c r="C6853" s="24"/>
      <c r="D6853" s="24"/>
      <c r="E6853" s="25"/>
      <c r="F6853" s="23"/>
      <c r="G6853" s="26"/>
    </row>
    <row r="6854" spans="3:7" x14ac:dyDescent="0.25">
      <c r="C6854" s="24"/>
      <c r="D6854" s="24"/>
      <c r="E6854" s="25"/>
      <c r="F6854" s="23"/>
      <c r="G6854" s="26"/>
    </row>
    <row r="6855" spans="3:7" x14ac:dyDescent="0.25">
      <c r="C6855" s="24"/>
      <c r="D6855" s="24"/>
      <c r="E6855" s="25"/>
      <c r="F6855" s="23"/>
      <c r="G6855" s="26"/>
    </row>
    <row r="6856" spans="3:7" x14ac:dyDescent="0.25">
      <c r="C6856" s="24"/>
      <c r="D6856" s="24"/>
      <c r="E6856" s="25"/>
      <c r="F6856" s="23"/>
      <c r="G6856" s="26"/>
    </row>
    <row r="6857" spans="3:7" x14ac:dyDescent="0.25">
      <c r="C6857" s="24"/>
      <c r="D6857" s="24"/>
      <c r="E6857" s="25"/>
      <c r="F6857" s="23"/>
      <c r="G6857" s="26"/>
    </row>
    <row r="6858" spans="3:7" x14ac:dyDescent="0.25">
      <c r="C6858" s="24"/>
      <c r="D6858" s="24"/>
      <c r="E6858" s="25"/>
      <c r="F6858" s="23"/>
      <c r="G6858" s="26"/>
    </row>
    <row r="6859" spans="3:7" x14ac:dyDescent="0.25">
      <c r="C6859" s="24"/>
      <c r="D6859" s="24"/>
      <c r="E6859" s="25"/>
      <c r="F6859" s="23"/>
      <c r="G6859" s="26"/>
    </row>
    <row r="6860" spans="3:7" x14ac:dyDescent="0.25">
      <c r="C6860" s="24"/>
      <c r="D6860" s="24"/>
      <c r="E6860" s="25"/>
      <c r="F6860" s="23"/>
      <c r="G6860" s="26"/>
    </row>
    <row r="6861" spans="3:7" x14ac:dyDescent="0.25">
      <c r="C6861" s="24"/>
      <c r="D6861" s="24"/>
      <c r="E6861" s="25"/>
      <c r="F6861" s="23"/>
      <c r="G6861" s="26"/>
    </row>
    <row r="6862" spans="3:7" x14ac:dyDescent="0.25">
      <c r="C6862" s="24"/>
      <c r="D6862" s="24"/>
      <c r="E6862" s="25"/>
      <c r="F6862" s="23"/>
      <c r="G6862" s="26"/>
    </row>
    <row r="6863" spans="3:7" x14ac:dyDescent="0.25">
      <c r="C6863" s="24"/>
      <c r="D6863" s="24"/>
      <c r="E6863" s="25"/>
      <c r="F6863" s="23"/>
      <c r="G6863" s="26"/>
    </row>
    <row r="6864" spans="3:7" x14ac:dyDescent="0.25">
      <c r="C6864" s="24"/>
      <c r="D6864" s="24"/>
      <c r="E6864" s="25"/>
      <c r="F6864" s="23"/>
      <c r="G6864" s="26"/>
    </row>
    <row r="6865" spans="3:7" x14ac:dyDescent="0.25">
      <c r="C6865" s="24"/>
      <c r="D6865" s="24"/>
      <c r="E6865" s="25"/>
      <c r="F6865" s="23"/>
      <c r="G6865" s="26"/>
    </row>
    <row r="6866" spans="3:7" x14ac:dyDescent="0.25">
      <c r="C6866" s="24"/>
      <c r="D6866" s="24"/>
      <c r="E6866" s="25"/>
      <c r="F6866" s="23"/>
      <c r="G6866" s="26"/>
    </row>
    <row r="6867" spans="3:7" x14ac:dyDescent="0.25">
      <c r="C6867" s="24"/>
      <c r="D6867" s="24"/>
      <c r="E6867" s="25"/>
      <c r="F6867" s="23"/>
      <c r="G6867" s="26"/>
    </row>
    <row r="6868" spans="3:7" x14ac:dyDescent="0.25">
      <c r="C6868" s="24"/>
      <c r="D6868" s="24"/>
      <c r="E6868" s="25"/>
      <c r="F6868" s="23"/>
      <c r="G6868" s="26"/>
    </row>
    <row r="6869" spans="3:7" x14ac:dyDescent="0.25">
      <c r="C6869" s="24"/>
      <c r="D6869" s="24"/>
      <c r="E6869" s="25"/>
      <c r="F6869" s="23"/>
      <c r="G6869" s="26"/>
    </row>
    <row r="6870" spans="3:7" x14ac:dyDescent="0.25">
      <c r="C6870" s="24"/>
      <c r="D6870" s="24"/>
      <c r="E6870" s="25"/>
      <c r="F6870" s="23"/>
      <c r="G6870" s="26"/>
    </row>
    <row r="6871" spans="3:7" x14ac:dyDescent="0.25">
      <c r="C6871" s="24"/>
      <c r="D6871" s="24"/>
      <c r="E6871" s="25"/>
      <c r="F6871" s="23"/>
      <c r="G6871" s="26"/>
    </row>
    <row r="6872" spans="3:7" x14ac:dyDescent="0.25">
      <c r="C6872" s="24"/>
      <c r="D6872" s="24"/>
      <c r="E6872" s="25"/>
      <c r="F6872" s="23"/>
      <c r="G6872" s="26"/>
    </row>
    <row r="6873" spans="3:7" x14ac:dyDescent="0.25">
      <c r="C6873" s="24"/>
      <c r="D6873" s="24"/>
      <c r="E6873" s="25"/>
      <c r="F6873" s="23"/>
      <c r="G6873" s="26"/>
    </row>
    <row r="6874" spans="3:7" x14ac:dyDescent="0.25">
      <c r="C6874" s="24"/>
      <c r="D6874" s="24"/>
      <c r="E6874" s="25"/>
      <c r="F6874" s="23"/>
      <c r="G6874" s="26"/>
    </row>
    <row r="6875" spans="3:7" x14ac:dyDescent="0.25">
      <c r="C6875" s="24"/>
      <c r="D6875" s="24"/>
      <c r="E6875" s="25"/>
      <c r="F6875" s="23"/>
      <c r="G6875" s="26"/>
    </row>
    <row r="6876" spans="3:7" x14ac:dyDescent="0.25">
      <c r="C6876" s="24"/>
      <c r="D6876" s="24"/>
      <c r="E6876" s="25"/>
      <c r="F6876" s="23"/>
      <c r="G6876" s="26"/>
    </row>
    <row r="6877" spans="3:7" x14ac:dyDescent="0.25">
      <c r="C6877" s="24"/>
      <c r="D6877" s="24"/>
      <c r="E6877" s="25"/>
      <c r="F6877" s="23"/>
      <c r="G6877" s="26"/>
    </row>
    <row r="6878" spans="3:7" x14ac:dyDescent="0.25">
      <c r="C6878" s="24"/>
      <c r="D6878" s="24"/>
      <c r="E6878" s="25"/>
      <c r="F6878" s="23"/>
      <c r="G6878" s="26"/>
    </row>
    <row r="6879" spans="3:7" x14ac:dyDescent="0.25">
      <c r="C6879" s="24"/>
      <c r="D6879" s="24"/>
      <c r="E6879" s="25"/>
      <c r="F6879" s="23"/>
      <c r="G6879" s="26"/>
    </row>
    <row r="6880" spans="3:7" x14ac:dyDescent="0.25">
      <c r="C6880" s="24"/>
      <c r="D6880" s="24"/>
      <c r="E6880" s="25"/>
      <c r="F6880" s="23"/>
      <c r="G6880" s="26"/>
    </row>
    <row r="6881" spans="3:7" x14ac:dyDescent="0.25">
      <c r="C6881" s="24"/>
      <c r="D6881" s="24"/>
      <c r="E6881" s="25"/>
      <c r="F6881" s="23"/>
      <c r="G6881" s="26"/>
    </row>
    <row r="6882" spans="3:7" x14ac:dyDescent="0.25">
      <c r="C6882" s="24"/>
      <c r="D6882" s="24"/>
      <c r="E6882" s="25"/>
      <c r="F6882" s="23"/>
      <c r="G6882" s="26"/>
    </row>
    <row r="6883" spans="3:7" x14ac:dyDescent="0.25">
      <c r="C6883" s="24"/>
      <c r="D6883" s="24"/>
      <c r="E6883" s="25"/>
      <c r="F6883" s="23"/>
      <c r="G6883" s="26"/>
    </row>
    <row r="6884" spans="3:7" x14ac:dyDescent="0.25">
      <c r="C6884" s="24"/>
      <c r="D6884" s="24"/>
      <c r="E6884" s="25"/>
      <c r="F6884" s="23"/>
      <c r="G6884" s="26"/>
    </row>
    <row r="6885" spans="3:7" x14ac:dyDescent="0.25">
      <c r="C6885" s="24"/>
      <c r="D6885" s="24"/>
      <c r="E6885" s="25"/>
      <c r="F6885" s="23"/>
      <c r="G6885" s="26"/>
    </row>
    <row r="6886" spans="3:7" x14ac:dyDescent="0.25">
      <c r="C6886" s="24"/>
      <c r="D6886" s="24"/>
      <c r="E6886" s="25"/>
      <c r="F6886" s="23"/>
      <c r="G6886" s="26"/>
    </row>
    <row r="6887" spans="3:7" x14ac:dyDescent="0.25">
      <c r="C6887" s="24"/>
      <c r="D6887" s="24"/>
      <c r="E6887" s="25"/>
      <c r="F6887" s="23"/>
      <c r="G6887" s="26"/>
    </row>
    <row r="6888" spans="3:7" x14ac:dyDescent="0.25">
      <c r="C6888" s="24"/>
      <c r="D6888" s="24"/>
      <c r="E6888" s="25"/>
      <c r="F6888" s="23"/>
      <c r="G6888" s="26"/>
    </row>
    <row r="6889" spans="3:7" x14ac:dyDescent="0.25">
      <c r="C6889" s="24"/>
      <c r="D6889" s="24"/>
      <c r="E6889" s="25"/>
      <c r="F6889" s="23"/>
      <c r="G6889" s="26"/>
    </row>
    <row r="6890" spans="3:7" x14ac:dyDescent="0.25">
      <c r="C6890" s="24"/>
      <c r="D6890" s="24"/>
      <c r="E6890" s="25"/>
      <c r="F6890" s="23"/>
      <c r="G6890" s="26"/>
    </row>
    <row r="6891" spans="3:7" x14ac:dyDescent="0.25">
      <c r="C6891" s="24"/>
      <c r="D6891" s="24"/>
      <c r="E6891" s="25"/>
      <c r="F6891" s="23"/>
      <c r="G6891" s="26"/>
    </row>
    <row r="6892" spans="3:7" x14ac:dyDescent="0.25">
      <c r="C6892" s="24"/>
      <c r="D6892" s="24"/>
      <c r="E6892" s="25"/>
      <c r="F6892" s="23"/>
      <c r="G6892" s="26"/>
    </row>
    <row r="6893" spans="3:7" x14ac:dyDescent="0.25">
      <c r="C6893" s="24"/>
      <c r="D6893" s="24"/>
      <c r="E6893" s="25"/>
      <c r="F6893" s="23"/>
      <c r="G6893" s="26"/>
    </row>
    <row r="6894" spans="3:7" x14ac:dyDescent="0.25">
      <c r="C6894" s="24"/>
      <c r="D6894" s="24"/>
      <c r="E6894" s="25"/>
      <c r="F6894" s="23"/>
      <c r="G6894" s="26"/>
    </row>
    <row r="6895" spans="3:7" x14ac:dyDescent="0.25">
      <c r="C6895" s="24"/>
      <c r="D6895" s="24"/>
      <c r="E6895" s="25"/>
      <c r="F6895" s="23"/>
      <c r="G6895" s="26"/>
    </row>
    <row r="6896" spans="3:7" x14ac:dyDescent="0.25">
      <c r="C6896" s="24"/>
      <c r="D6896" s="24"/>
      <c r="E6896" s="25"/>
      <c r="F6896" s="23"/>
      <c r="G6896" s="26"/>
    </row>
    <row r="6897" spans="3:7" x14ac:dyDescent="0.25">
      <c r="C6897" s="24"/>
      <c r="D6897" s="24"/>
      <c r="E6897" s="25"/>
      <c r="F6897" s="23"/>
      <c r="G6897" s="26"/>
    </row>
    <row r="6898" spans="3:7" x14ac:dyDescent="0.25">
      <c r="C6898" s="24"/>
      <c r="D6898" s="24"/>
      <c r="E6898" s="25"/>
      <c r="F6898" s="23"/>
      <c r="G6898" s="26"/>
    </row>
    <row r="6899" spans="3:7" x14ac:dyDescent="0.25">
      <c r="C6899" s="24"/>
      <c r="D6899" s="24"/>
      <c r="E6899" s="25"/>
      <c r="F6899" s="23"/>
      <c r="G6899" s="26"/>
    </row>
    <row r="6900" spans="3:7" x14ac:dyDescent="0.25">
      <c r="C6900" s="24"/>
      <c r="D6900" s="24"/>
      <c r="E6900" s="25"/>
      <c r="F6900" s="23"/>
      <c r="G6900" s="26"/>
    </row>
    <row r="6901" spans="3:7" x14ac:dyDescent="0.25">
      <c r="C6901" s="24"/>
      <c r="D6901" s="24"/>
      <c r="E6901" s="25"/>
      <c r="F6901" s="23"/>
      <c r="G6901" s="26"/>
    </row>
    <row r="6902" spans="3:7" x14ac:dyDescent="0.25">
      <c r="C6902" s="24"/>
      <c r="D6902" s="24"/>
      <c r="E6902" s="25"/>
      <c r="F6902" s="23"/>
      <c r="G6902" s="26"/>
    </row>
    <row r="6903" spans="3:7" x14ac:dyDescent="0.25">
      <c r="C6903" s="24"/>
      <c r="D6903" s="24"/>
      <c r="E6903" s="25"/>
      <c r="F6903" s="23"/>
      <c r="G6903" s="26"/>
    </row>
    <row r="6904" spans="3:7" x14ac:dyDescent="0.25">
      <c r="C6904" s="24"/>
      <c r="D6904" s="24"/>
      <c r="E6904" s="25"/>
      <c r="F6904" s="23"/>
      <c r="G6904" s="26"/>
    </row>
    <row r="6905" spans="3:7" x14ac:dyDescent="0.25">
      <c r="C6905" s="24"/>
      <c r="D6905" s="24"/>
      <c r="E6905" s="25"/>
      <c r="F6905" s="23"/>
      <c r="G6905" s="26"/>
    </row>
    <row r="6906" spans="3:7" x14ac:dyDescent="0.25">
      <c r="C6906" s="24"/>
      <c r="D6906" s="24"/>
      <c r="E6906" s="25"/>
      <c r="F6906" s="23"/>
      <c r="G6906" s="26"/>
    </row>
    <row r="6907" spans="3:7" x14ac:dyDescent="0.25">
      <c r="C6907" s="24"/>
      <c r="D6907" s="24"/>
      <c r="E6907" s="25"/>
      <c r="F6907" s="23"/>
      <c r="G6907" s="26"/>
    </row>
    <row r="6908" spans="3:7" x14ac:dyDescent="0.25">
      <c r="C6908" s="24"/>
      <c r="D6908" s="24"/>
      <c r="E6908" s="25"/>
      <c r="F6908" s="23"/>
      <c r="G6908" s="26"/>
    </row>
    <row r="6909" spans="3:7" x14ac:dyDescent="0.25">
      <c r="C6909" s="24"/>
      <c r="D6909" s="24"/>
      <c r="E6909" s="25"/>
      <c r="F6909" s="23"/>
      <c r="G6909" s="26"/>
    </row>
    <row r="6910" spans="3:7" x14ac:dyDescent="0.25">
      <c r="C6910" s="24"/>
      <c r="D6910" s="24"/>
      <c r="E6910" s="25"/>
      <c r="F6910" s="23"/>
      <c r="G6910" s="26"/>
    </row>
    <row r="6911" spans="3:7" x14ac:dyDescent="0.25">
      <c r="C6911" s="24"/>
      <c r="D6911" s="24"/>
      <c r="E6911" s="25"/>
      <c r="F6911" s="23"/>
      <c r="G6911" s="26"/>
    </row>
    <row r="6912" spans="3:7" x14ac:dyDescent="0.25">
      <c r="C6912" s="24"/>
      <c r="D6912" s="24"/>
      <c r="E6912" s="25"/>
      <c r="F6912" s="23"/>
      <c r="G6912" s="26"/>
    </row>
    <row r="6913" spans="3:7" x14ac:dyDescent="0.25">
      <c r="C6913" s="24"/>
      <c r="D6913" s="24"/>
      <c r="E6913" s="25"/>
      <c r="F6913" s="23"/>
      <c r="G6913" s="26"/>
    </row>
    <row r="6914" spans="3:7" x14ac:dyDescent="0.25">
      <c r="C6914" s="24"/>
      <c r="D6914" s="24"/>
      <c r="E6914" s="25"/>
      <c r="F6914" s="23"/>
      <c r="G6914" s="26"/>
    </row>
    <row r="6915" spans="3:7" x14ac:dyDescent="0.25">
      <c r="C6915" s="24"/>
      <c r="D6915" s="24"/>
      <c r="E6915" s="25"/>
      <c r="F6915" s="23"/>
      <c r="G6915" s="26"/>
    </row>
    <row r="6916" spans="3:7" x14ac:dyDescent="0.25">
      <c r="C6916" s="24"/>
      <c r="D6916" s="24"/>
      <c r="E6916" s="25"/>
      <c r="F6916" s="23"/>
      <c r="G6916" s="26"/>
    </row>
    <row r="6917" spans="3:7" x14ac:dyDescent="0.25">
      <c r="C6917" s="24"/>
      <c r="D6917" s="24"/>
      <c r="E6917" s="25"/>
      <c r="F6917" s="23"/>
      <c r="G6917" s="26"/>
    </row>
    <row r="6918" spans="3:7" x14ac:dyDescent="0.25">
      <c r="C6918" s="24"/>
      <c r="D6918" s="24"/>
      <c r="E6918" s="25"/>
      <c r="F6918" s="23"/>
      <c r="G6918" s="26"/>
    </row>
    <row r="6919" spans="3:7" x14ac:dyDescent="0.25">
      <c r="C6919" s="24"/>
      <c r="D6919" s="24"/>
      <c r="E6919" s="25"/>
      <c r="F6919" s="23"/>
      <c r="G6919" s="26"/>
    </row>
    <row r="6920" spans="3:7" x14ac:dyDescent="0.25">
      <c r="C6920" s="24"/>
      <c r="D6920" s="24"/>
      <c r="E6920" s="25"/>
      <c r="F6920" s="23"/>
      <c r="G6920" s="26"/>
    </row>
    <row r="6921" spans="3:7" x14ac:dyDescent="0.25">
      <c r="C6921" s="24"/>
      <c r="D6921" s="24"/>
      <c r="E6921" s="25"/>
      <c r="F6921" s="23"/>
      <c r="G6921" s="26"/>
    </row>
    <row r="6922" spans="3:7" x14ac:dyDescent="0.25">
      <c r="C6922" s="24"/>
      <c r="D6922" s="24"/>
      <c r="E6922" s="25"/>
      <c r="F6922" s="23"/>
      <c r="G6922" s="26"/>
    </row>
    <row r="6923" spans="3:7" x14ac:dyDescent="0.25">
      <c r="C6923" s="24"/>
      <c r="D6923" s="24"/>
      <c r="E6923" s="25"/>
      <c r="F6923" s="23"/>
      <c r="G6923" s="26"/>
    </row>
    <row r="6924" spans="3:7" x14ac:dyDescent="0.25">
      <c r="C6924" s="24"/>
      <c r="D6924" s="24"/>
      <c r="E6924" s="25"/>
      <c r="F6924" s="23"/>
      <c r="G6924" s="26"/>
    </row>
    <row r="6925" spans="3:7" x14ac:dyDescent="0.25">
      <c r="C6925" s="24"/>
      <c r="D6925" s="24"/>
      <c r="E6925" s="25"/>
      <c r="F6925" s="23"/>
      <c r="G6925" s="26"/>
    </row>
    <row r="6926" spans="3:7" x14ac:dyDescent="0.25">
      <c r="C6926" s="24"/>
      <c r="D6926" s="24"/>
      <c r="E6926" s="25"/>
      <c r="F6926" s="23"/>
      <c r="G6926" s="26"/>
    </row>
    <row r="6927" spans="3:7" x14ac:dyDescent="0.25">
      <c r="C6927" s="24"/>
      <c r="D6927" s="24"/>
      <c r="E6927" s="25"/>
      <c r="F6927" s="23"/>
      <c r="G6927" s="26"/>
    </row>
    <row r="6928" spans="3:7" x14ac:dyDescent="0.25">
      <c r="C6928" s="24"/>
      <c r="D6928" s="24"/>
      <c r="E6928" s="25"/>
      <c r="F6928" s="23"/>
      <c r="G6928" s="26"/>
    </row>
    <row r="6929" spans="3:7" x14ac:dyDescent="0.25">
      <c r="C6929" s="24"/>
      <c r="D6929" s="24"/>
      <c r="E6929" s="25"/>
      <c r="F6929" s="23"/>
      <c r="G6929" s="26"/>
    </row>
    <row r="6930" spans="3:7" x14ac:dyDescent="0.25">
      <c r="C6930" s="24"/>
      <c r="D6930" s="24"/>
      <c r="E6930" s="25"/>
      <c r="F6930" s="23"/>
      <c r="G6930" s="26"/>
    </row>
    <row r="6931" spans="3:7" x14ac:dyDescent="0.25">
      <c r="C6931" s="24"/>
      <c r="D6931" s="24"/>
      <c r="E6931" s="25"/>
      <c r="F6931" s="23"/>
      <c r="G6931" s="26"/>
    </row>
    <row r="6932" spans="3:7" x14ac:dyDescent="0.25">
      <c r="C6932" s="24"/>
      <c r="D6932" s="24"/>
      <c r="E6932" s="25"/>
      <c r="F6932" s="23"/>
      <c r="G6932" s="26"/>
    </row>
    <row r="6933" spans="3:7" x14ac:dyDescent="0.25">
      <c r="C6933" s="24"/>
      <c r="D6933" s="24"/>
      <c r="E6933" s="25"/>
      <c r="F6933" s="23"/>
      <c r="G6933" s="26"/>
    </row>
    <row r="6934" spans="3:7" x14ac:dyDescent="0.25">
      <c r="C6934" s="24"/>
      <c r="D6934" s="24"/>
      <c r="E6934" s="25"/>
      <c r="F6934" s="23"/>
      <c r="G6934" s="26"/>
    </row>
    <row r="6935" spans="3:7" x14ac:dyDescent="0.25">
      <c r="C6935" s="24"/>
      <c r="D6935" s="24"/>
      <c r="E6935" s="25"/>
      <c r="F6935" s="23"/>
      <c r="G6935" s="26"/>
    </row>
    <row r="6936" spans="3:7" x14ac:dyDescent="0.25">
      <c r="C6936" s="24"/>
      <c r="D6936" s="24"/>
      <c r="E6936" s="25"/>
      <c r="F6936" s="23"/>
      <c r="G6936" s="26"/>
    </row>
    <row r="6937" spans="3:7" x14ac:dyDescent="0.25">
      <c r="C6937" s="24"/>
      <c r="D6937" s="24"/>
      <c r="E6937" s="25"/>
      <c r="F6937" s="23"/>
      <c r="G6937" s="26"/>
    </row>
    <row r="6938" spans="3:7" x14ac:dyDescent="0.25">
      <c r="C6938" s="24"/>
      <c r="D6938" s="24"/>
      <c r="E6938" s="25"/>
      <c r="F6938" s="23"/>
      <c r="G6938" s="26"/>
    </row>
    <row r="6939" spans="3:7" x14ac:dyDescent="0.25">
      <c r="C6939" s="24"/>
      <c r="D6939" s="24"/>
      <c r="E6939" s="25"/>
      <c r="F6939" s="23"/>
      <c r="G6939" s="26"/>
    </row>
    <row r="6940" spans="3:7" x14ac:dyDescent="0.25">
      <c r="C6940" s="24"/>
      <c r="D6940" s="24"/>
      <c r="E6940" s="25"/>
      <c r="F6940" s="23"/>
      <c r="G6940" s="26"/>
    </row>
    <row r="6941" spans="3:7" x14ac:dyDescent="0.25">
      <c r="C6941" s="24"/>
      <c r="D6941" s="24"/>
      <c r="E6941" s="25"/>
      <c r="F6941" s="23"/>
      <c r="G6941" s="26"/>
    </row>
    <row r="6942" spans="3:7" x14ac:dyDescent="0.25">
      <c r="C6942" s="24"/>
      <c r="D6942" s="24"/>
      <c r="E6942" s="25"/>
      <c r="F6942" s="23"/>
      <c r="G6942" s="26"/>
    </row>
    <row r="6943" spans="3:7" x14ac:dyDescent="0.25">
      <c r="C6943" s="24"/>
      <c r="D6943" s="24"/>
      <c r="E6943" s="25"/>
      <c r="F6943" s="23"/>
      <c r="G6943" s="26"/>
    </row>
    <row r="6944" spans="3:7" x14ac:dyDescent="0.25">
      <c r="C6944" s="24"/>
      <c r="D6944" s="24"/>
      <c r="E6944" s="25"/>
      <c r="F6944" s="23"/>
      <c r="G6944" s="26"/>
    </row>
    <row r="6945" spans="3:7" x14ac:dyDescent="0.25">
      <c r="C6945" s="24"/>
      <c r="D6945" s="24"/>
      <c r="E6945" s="25"/>
      <c r="F6945" s="23"/>
      <c r="G6945" s="26"/>
    </row>
    <row r="6946" spans="3:7" x14ac:dyDescent="0.25">
      <c r="C6946" s="24"/>
      <c r="D6946" s="24"/>
      <c r="E6946" s="25"/>
      <c r="F6946" s="23"/>
      <c r="G6946" s="26"/>
    </row>
    <row r="6947" spans="3:7" x14ac:dyDescent="0.25">
      <c r="C6947" s="24"/>
      <c r="D6947" s="24"/>
      <c r="E6947" s="25"/>
      <c r="F6947" s="23"/>
      <c r="G6947" s="26"/>
    </row>
    <row r="6948" spans="3:7" x14ac:dyDescent="0.25">
      <c r="C6948" s="24"/>
      <c r="D6948" s="24"/>
      <c r="E6948" s="25"/>
      <c r="F6948" s="23"/>
      <c r="G6948" s="26"/>
    </row>
    <row r="6949" spans="3:7" x14ac:dyDescent="0.25">
      <c r="C6949" s="24"/>
      <c r="D6949" s="24"/>
      <c r="E6949" s="25"/>
      <c r="F6949" s="23"/>
      <c r="G6949" s="26"/>
    </row>
    <row r="6950" spans="3:7" x14ac:dyDescent="0.25">
      <c r="C6950" s="24"/>
      <c r="D6950" s="24"/>
      <c r="E6950" s="25"/>
      <c r="F6950" s="23"/>
      <c r="G6950" s="26"/>
    </row>
    <row r="6951" spans="3:7" x14ac:dyDescent="0.25">
      <c r="C6951" s="24"/>
      <c r="D6951" s="24"/>
      <c r="E6951" s="25"/>
      <c r="F6951" s="23"/>
      <c r="G6951" s="26"/>
    </row>
    <row r="6952" spans="3:7" x14ac:dyDescent="0.25">
      <c r="C6952" s="24"/>
      <c r="D6952" s="24"/>
      <c r="E6952" s="25"/>
      <c r="F6952" s="23"/>
      <c r="G6952" s="26"/>
    </row>
    <row r="6953" spans="3:7" x14ac:dyDescent="0.25">
      <c r="C6953" s="24"/>
      <c r="D6953" s="24"/>
      <c r="E6953" s="25"/>
      <c r="F6953" s="23"/>
      <c r="G6953" s="26"/>
    </row>
    <row r="6954" spans="3:7" x14ac:dyDescent="0.25">
      <c r="C6954" s="24"/>
      <c r="D6954" s="24"/>
      <c r="E6954" s="25"/>
      <c r="F6954" s="23"/>
      <c r="G6954" s="26"/>
    </row>
    <row r="6955" spans="3:7" x14ac:dyDescent="0.25">
      <c r="C6955" s="24"/>
      <c r="D6955" s="24"/>
      <c r="E6955" s="25"/>
      <c r="F6955" s="23"/>
      <c r="G6955" s="26"/>
    </row>
    <row r="6956" spans="3:7" x14ac:dyDescent="0.25">
      <c r="C6956" s="24"/>
      <c r="D6956" s="24"/>
      <c r="E6956" s="25"/>
      <c r="F6956" s="23"/>
      <c r="G6956" s="26"/>
    </row>
    <row r="6957" spans="3:7" x14ac:dyDescent="0.25">
      <c r="C6957" s="24"/>
      <c r="D6957" s="24"/>
      <c r="E6957" s="25"/>
      <c r="F6957" s="23"/>
      <c r="G6957" s="26"/>
    </row>
    <row r="6958" spans="3:7" x14ac:dyDescent="0.25">
      <c r="C6958" s="24"/>
      <c r="D6958" s="24"/>
      <c r="E6958" s="25"/>
      <c r="F6958" s="23"/>
      <c r="G6958" s="26"/>
    </row>
    <row r="6959" spans="3:7" x14ac:dyDescent="0.25">
      <c r="C6959" s="24"/>
      <c r="D6959" s="24"/>
      <c r="E6959" s="25"/>
      <c r="F6959" s="23"/>
      <c r="G6959" s="26"/>
    </row>
    <row r="6960" spans="3:7" x14ac:dyDescent="0.25">
      <c r="C6960" s="24"/>
      <c r="D6960" s="24"/>
      <c r="E6960" s="25"/>
      <c r="F6960" s="23"/>
      <c r="G6960" s="26"/>
    </row>
    <row r="6961" spans="3:7" x14ac:dyDescent="0.25">
      <c r="C6961" s="24"/>
      <c r="D6961" s="24"/>
      <c r="E6961" s="25"/>
      <c r="F6961" s="23"/>
      <c r="G6961" s="26"/>
    </row>
    <row r="6962" spans="3:7" x14ac:dyDescent="0.25">
      <c r="C6962" s="24"/>
      <c r="D6962" s="24"/>
      <c r="E6962" s="25"/>
      <c r="F6962" s="23"/>
      <c r="G6962" s="26"/>
    </row>
    <row r="6963" spans="3:7" x14ac:dyDescent="0.25">
      <c r="C6963" s="24"/>
      <c r="D6963" s="24"/>
      <c r="E6963" s="25"/>
      <c r="F6963" s="23"/>
      <c r="G6963" s="26"/>
    </row>
    <row r="6964" spans="3:7" x14ac:dyDescent="0.25">
      <c r="C6964" s="24"/>
      <c r="D6964" s="24"/>
      <c r="E6964" s="25"/>
      <c r="F6964" s="23"/>
      <c r="G6964" s="26"/>
    </row>
    <row r="6965" spans="3:7" x14ac:dyDescent="0.25">
      <c r="C6965" s="24"/>
      <c r="D6965" s="24"/>
      <c r="E6965" s="25"/>
      <c r="F6965" s="23"/>
      <c r="G6965" s="26"/>
    </row>
    <row r="6966" spans="3:7" x14ac:dyDescent="0.25">
      <c r="C6966" s="24"/>
      <c r="D6966" s="24"/>
      <c r="E6966" s="25"/>
      <c r="F6966" s="23"/>
      <c r="G6966" s="26"/>
    </row>
    <row r="6967" spans="3:7" x14ac:dyDescent="0.25">
      <c r="C6967" s="24"/>
      <c r="D6967" s="24"/>
      <c r="E6967" s="25"/>
      <c r="F6967" s="23"/>
      <c r="G6967" s="26"/>
    </row>
    <row r="6968" spans="3:7" x14ac:dyDescent="0.25">
      <c r="C6968" s="24"/>
      <c r="D6968" s="24"/>
      <c r="E6968" s="25"/>
      <c r="F6968" s="23"/>
      <c r="G6968" s="26"/>
    </row>
    <row r="6969" spans="3:7" x14ac:dyDescent="0.25">
      <c r="C6969" s="24"/>
      <c r="D6969" s="24"/>
      <c r="E6969" s="25"/>
      <c r="F6969" s="23"/>
      <c r="G6969" s="26"/>
    </row>
    <row r="6970" spans="3:7" x14ac:dyDescent="0.25">
      <c r="C6970" s="24"/>
      <c r="D6970" s="24"/>
      <c r="E6970" s="25"/>
      <c r="F6970" s="23"/>
      <c r="G6970" s="26"/>
    </row>
    <row r="6971" spans="3:7" x14ac:dyDescent="0.25">
      <c r="C6971" s="24"/>
      <c r="D6971" s="24"/>
      <c r="E6971" s="25"/>
      <c r="F6971" s="23"/>
      <c r="G6971" s="26"/>
    </row>
    <row r="6972" spans="3:7" x14ac:dyDescent="0.25">
      <c r="C6972" s="24"/>
      <c r="D6972" s="24"/>
      <c r="E6972" s="25"/>
      <c r="F6972" s="23"/>
      <c r="G6972" s="26"/>
    </row>
    <row r="6973" spans="3:7" x14ac:dyDescent="0.25">
      <c r="C6973" s="24"/>
      <c r="D6973" s="24"/>
      <c r="E6973" s="25"/>
      <c r="F6973" s="23"/>
      <c r="G6973" s="26"/>
    </row>
    <row r="6974" spans="3:7" x14ac:dyDescent="0.25">
      <c r="C6974" s="24"/>
      <c r="D6974" s="24"/>
      <c r="E6974" s="25"/>
      <c r="F6974" s="23"/>
      <c r="G6974" s="26"/>
    </row>
    <row r="6975" spans="3:7" x14ac:dyDescent="0.25">
      <c r="C6975" s="24"/>
      <c r="D6975" s="24"/>
      <c r="E6975" s="25"/>
      <c r="F6975" s="23"/>
      <c r="G6975" s="26"/>
    </row>
    <row r="6976" spans="3:7" x14ac:dyDescent="0.25">
      <c r="C6976" s="24"/>
      <c r="D6976" s="24"/>
      <c r="E6976" s="25"/>
      <c r="F6976" s="23"/>
      <c r="G6976" s="26"/>
    </row>
    <row r="6977" spans="3:7" x14ac:dyDescent="0.25">
      <c r="C6977" s="24"/>
      <c r="D6977" s="24"/>
      <c r="E6977" s="25"/>
      <c r="F6977" s="23"/>
      <c r="G6977" s="26"/>
    </row>
    <row r="6978" spans="3:7" x14ac:dyDescent="0.25">
      <c r="C6978" s="24"/>
      <c r="D6978" s="24"/>
      <c r="E6978" s="25"/>
      <c r="F6978" s="23"/>
      <c r="G6978" s="26"/>
    </row>
    <row r="6979" spans="3:7" x14ac:dyDescent="0.25">
      <c r="C6979" s="24"/>
      <c r="D6979" s="24"/>
      <c r="E6979" s="25"/>
      <c r="F6979" s="23"/>
      <c r="G6979" s="26"/>
    </row>
    <row r="6980" spans="3:7" x14ac:dyDescent="0.25">
      <c r="C6980" s="24"/>
      <c r="D6980" s="24"/>
      <c r="E6980" s="25"/>
      <c r="F6980" s="23"/>
      <c r="G6980" s="26"/>
    </row>
    <row r="6981" spans="3:7" x14ac:dyDescent="0.25">
      <c r="C6981" s="24"/>
      <c r="D6981" s="24"/>
      <c r="E6981" s="25"/>
      <c r="F6981" s="23"/>
      <c r="G6981" s="26"/>
    </row>
    <row r="6982" spans="3:7" x14ac:dyDescent="0.25">
      <c r="C6982" s="24"/>
      <c r="D6982" s="24"/>
      <c r="E6982" s="25"/>
      <c r="F6982" s="23"/>
      <c r="G6982" s="26"/>
    </row>
    <row r="6983" spans="3:7" x14ac:dyDescent="0.25">
      <c r="C6983" s="24"/>
      <c r="D6983" s="24"/>
      <c r="E6983" s="25"/>
      <c r="F6983" s="23"/>
      <c r="G6983" s="26"/>
    </row>
    <row r="6984" spans="3:7" x14ac:dyDescent="0.25">
      <c r="C6984" s="24"/>
      <c r="D6984" s="24"/>
      <c r="E6984" s="25"/>
      <c r="F6984" s="23"/>
      <c r="G6984" s="26"/>
    </row>
    <row r="6985" spans="3:7" x14ac:dyDescent="0.25">
      <c r="C6985" s="24"/>
      <c r="D6985" s="24"/>
      <c r="E6985" s="25"/>
      <c r="F6985" s="23"/>
      <c r="G6985" s="26"/>
    </row>
    <row r="6986" spans="3:7" x14ac:dyDescent="0.25">
      <c r="C6986" s="24"/>
      <c r="D6986" s="24"/>
      <c r="E6986" s="25"/>
      <c r="F6986" s="23"/>
      <c r="G6986" s="26"/>
    </row>
    <row r="6987" spans="3:7" x14ac:dyDescent="0.25">
      <c r="C6987" s="24"/>
      <c r="D6987" s="24"/>
      <c r="E6987" s="25"/>
      <c r="F6987" s="23"/>
      <c r="G6987" s="26"/>
    </row>
    <row r="6988" spans="3:7" x14ac:dyDescent="0.25">
      <c r="C6988" s="24"/>
      <c r="D6988" s="24"/>
      <c r="E6988" s="25"/>
      <c r="F6988" s="23"/>
      <c r="G6988" s="26"/>
    </row>
    <row r="6989" spans="3:7" x14ac:dyDescent="0.25">
      <c r="C6989" s="24"/>
      <c r="D6989" s="24"/>
      <c r="E6989" s="25"/>
      <c r="F6989" s="23"/>
      <c r="G6989" s="26"/>
    </row>
    <row r="6990" spans="3:7" x14ac:dyDescent="0.25">
      <c r="C6990" s="24"/>
      <c r="D6990" s="24"/>
      <c r="E6990" s="25"/>
      <c r="F6990" s="23"/>
      <c r="G6990" s="26"/>
    </row>
    <row r="6991" spans="3:7" x14ac:dyDescent="0.25">
      <c r="C6991" s="24"/>
      <c r="D6991" s="24"/>
      <c r="E6991" s="25"/>
      <c r="F6991" s="23"/>
      <c r="G6991" s="26"/>
    </row>
    <row r="6992" spans="3:7" x14ac:dyDescent="0.25">
      <c r="C6992" s="24"/>
      <c r="D6992" s="24"/>
      <c r="E6992" s="25"/>
      <c r="F6992" s="23"/>
      <c r="G6992" s="26"/>
    </row>
    <row r="6993" spans="3:7" x14ac:dyDescent="0.25">
      <c r="C6993" s="24"/>
      <c r="D6993" s="24"/>
      <c r="E6993" s="25"/>
      <c r="F6993" s="23"/>
      <c r="G6993" s="26"/>
    </row>
    <row r="6994" spans="3:7" x14ac:dyDescent="0.25">
      <c r="C6994" s="24"/>
      <c r="D6994" s="24"/>
      <c r="E6994" s="25"/>
      <c r="F6994" s="23"/>
      <c r="G6994" s="26"/>
    </row>
    <row r="6995" spans="3:7" x14ac:dyDescent="0.25">
      <c r="C6995" s="24"/>
      <c r="D6995" s="24"/>
      <c r="E6995" s="25"/>
      <c r="F6995" s="23"/>
      <c r="G6995" s="26"/>
    </row>
    <row r="6996" spans="3:7" x14ac:dyDescent="0.25">
      <c r="C6996" s="24"/>
      <c r="D6996" s="24"/>
      <c r="E6996" s="25"/>
      <c r="F6996" s="23"/>
      <c r="G6996" s="26"/>
    </row>
    <row r="6997" spans="3:7" x14ac:dyDescent="0.25">
      <c r="C6997" s="24"/>
      <c r="D6997" s="24"/>
      <c r="E6997" s="25"/>
      <c r="F6997" s="23"/>
      <c r="G6997" s="26"/>
    </row>
    <row r="6998" spans="3:7" x14ac:dyDescent="0.25">
      <c r="C6998" s="24"/>
      <c r="D6998" s="24"/>
      <c r="E6998" s="25"/>
      <c r="F6998" s="23"/>
      <c r="G6998" s="26"/>
    </row>
    <row r="6999" spans="3:7" x14ac:dyDescent="0.25">
      <c r="C6999" s="24"/>
      <c r="D6999" s="24"/>
      <c r="E6999" s="25"/>
      <c r="F6999" s="23"/>
      <c r="G6999" s="26"/>
    </row>
    <row r="7000" spans="3:7" x14ac:dyDescent="0.25">
      <c r="C7000" s="24"/>
      <c r="D7000" s="24"/>
      <c r="E7000" s="25"/>
      <c r="F7000" s="23"/>
      <c r="G7000" s="26"/>
    </row>
    <row r="7001" spans="3:7" x14ac:dyDescent="0.25">
      <c r="C7001" s="24"/>
      <c r="D7001" s="24"/>
      <c r="E7001" s="25"/>
      <c r="F7001" s="23"/>
      <c r="G7001" s="26"/>
    </row>
    <row r="7002" spans="3:7" x14ac:dyDescent="0.25">
      <c r="C7002" s="24"/>
      <c r="D7002" s="24"/>
      <c r="E7002" s="25"/>
      <c r="F7002" s="23"/>
      <c r="G7002" s="26"/>
    </row>
    <row r="7003" spans="3:7" x14ac:dyDescent="0.25">
      <c r="C7003" s="24"/>
      <c r="D7003" s="24"/>
      <c r="E7003" s="25"/>
      <c r="F7003" s="23"/>
      <c r="G7003" s="26"/>
    </row>
    <row r="7004" spans="3:7" x14ac:dyDescent="0.25">
      <c r="C7004" s="24"/>
      <c r="D7004" s="24"/>
      <c r="E7004" s="25"/>
      <c r="F7004" s="23"/>
      <c r="G7004" s="26"/>
    </row>
    <row r="7005" spans="3:7" x14ac:dyDescent="0.25">
      <c r="C7005" s="24"/>
      <c r="D7005" s="24"/>
      <c r="E7005" s="25"/>
      <c r="F7005" s="23"/>
      <c r="G7005" s="26"/>
    </row>
    <row r="7006" spans="3:7" x14ac:dyDescent="0.25">
      <c r="C7006" s="24"/>
      <c r="D7006" s="24"/>
      <c r="E7006" s="25"/>
      <c r="F7006" s="23"/>
      <c r="G7006" s="26"/>
    </row>
    <row r="7007" spans="3:7" x14ac:dyDescent="0.25">
      <c r="C7007" s="24"/>
      <c r="D7007" s="24"/>
      <c r="E7007" s="25"/>
      <c r="F7007" s="23"/>
      <c r="G7007" s="26"/>
    </row>
    <row r="7008" spans="3:7" x14ac:dyDescent="0.25">
      <c r="C7008" s="24"/>
      <c r="D7008" s="24"/>
      <c r="E7008" s="25"/>
      <c r="F7008" s="23"/>
      <c r="G7008" s="26"/>
    </row>
    <row r="7009" spans="3:7" x14ac:dyDescent="0.25">
      <c r="C7009" s="24"/>
      <c r="D7009" s="24"/>
      <c r="E7009" s="25"/>
      <c r="F7009" s="23"/>
      <c r="G7009" s="26"/>
    </row>
    <row r="7010" spans="3:7" x14ac:dyDescent="0.25">
      <c r="C7010" s="24"/>
      <c r="D7010" s="24"/>
      <c r="E7010" s="25"/>
      <c r="F7010" s="23"/>
      <c r="G7010" s="26"/>
    </row>
    <row r="7011" spans="3:7" x14ac:dyDescent="0.25">
      <c r="C7011" s="24"/>
      <c r="D7011" s="24"/>
      <c r="E7011" s="25"/>
      <c r="F7011" s="23"/>
      <c r="G7011" s="26"/>
    </row>
    <row r="7012" spans="3:7" x14ac:dyDescent="0.25">
      <c r="C7012" s="24"/>
      <c r="D7012" s="24"/>
      <c r="E7012" s="25"/>
      <c r="F7012" s="23"/>
      <c r="G7012" s="26"/>
    </row>
    <row r="7013" spans="3:7" x14ac:dyDescent="0.25">
      <c r="C7013" s="24"/>
      <c r="D7013" s="24"/>
      <c r="E7013" s="25"/>
      <c r="F7013" s="23"/>
      <c r="G7013" s="26"/>
    </row>
    <row r="7014" spans="3:7" x14ac:dyDescent="0.25">
      <c r="C7014" s="24"/>
      <c r="D7014" s="24"/>
      <c r="E7014" s="25"/>
      <c r="F7014" s="23"/>
      <c r="G7014" s="26"/>
    </row>
    <row r="7015" spans="3:7" x14ac:dyDescent="0.25">
      <c r="C7015" s="24"/>
      <c r="D7015" s="24"/>
      <c r="E7015" s="25"/>
      <c r="F7015" s="23"/>
      <c r="G7015" s="26"/>
    </row>
    <row r="7016" spans="3:7" x14ac:dyDescent="0.25">
      <c r="C7016" s="24"/>
      <c r="D7016" s="24"/>
      <c r="E7016" s="25"/>
      <c r="F7016" s="23"/>
      <c r="G7016" s="26"/>
    </row>
    <row r="7017" spans="3:7" x14ac:dyDescent="0.25">
      <c r="C7017" s="24"/>
      <c r="D7017" s="24"/>
      <c r="E7017" s="25"/>
      <c r="F7017" s="23"/>
      <c r="G7017" s="26"/>
    </row>
    <row r="7018" spans="3:7" x14ac:dyDescent="0.25">
      <c r="C7018" s="24"/>
      <c r="D7018" s="24"/>
      <c r="E7018" s="25"/>
      <c r="F7018" s="23"/>
      <c r="G7018" s="26"/>
    </row>
    <row r="7019" spans="3:7" x14ac:dyDescent="0.25">
      <c r="C7019" s="24"/>
      <c r="D7019" s="24"/>
      <c r="E7019" s="25"/>
      <c r="F7019" s="23"/>
      <c r="G7019" s="26"/>
    </row>
    <row r="7020" spans="3:7" x14ac:dyDescent="0.25">
      <c r="C7020" s="24"/>
      <c r="D7020" s="24"/>
      <c r="E7020" s="25"/>
      <c r="F7020" s="23"/>
      <c r="G7020" s="26"/>
    </row>
    <row r="7021" spans="3:7" x14ac:dyDescent="0.25">
      <c r="C7021" s="24"/>
      <c r="D7021" s="24"/>
      <c r="E7021" s="25"/>
      <c r="F7021" s="23"/>
      <c r="G7021" s="26"/>
    </row>
    <row r="7022" spans="3:7" x14ac:dyDescent="0.25">
      <c r="C7022" s="24"/>
      <c r="D7022" s="24"/>
      <c r="E7022" s="25"/>
      <c r="F7022" s="23"/>
      <c r="G7022" s="26"/>
    </row>
    <row r="7023" spans="3:7" x14ac:dyDescent="0.25">
      <c r="C7023" s="24"/>
      <c r="D7023" s="24"/>
      <c r="E7023" s="25"/>
      <c r="F7023" s="23"/>
      <c r="G7023" s="26"/>
    </row>
    <row r="7024" spans="3:7" x14ac:dyDescent="0.25">
      <c r="C7024" s="24"/>
      <c r="D7024" s="24"/>
      <c r="E7024" s="25"/>
      <c r="F7024" s="23"/>
      <c r="G7024" s="26"/>
    </row>
    <row r="7025" spans="3:7" x14ac:dyDescent="0.25">
      <c r="C7025" s="24"/>
      <c r="D7025" s="24"/>
      <c r="E7025" s="25"/>
      <c r="F7025" s="23"/>
      <c r="G7025" s="26"/>
    </row>
    <row r="7026" spans="3:7" x14ac:dyDescent="0.25">
      <c r="C7026" s="24"/>
      <c r="D7026" s="24"/>
      <c r="E7026" s="25"/>
      <c r="F7026" s="23"/>
      <c r="G7026" s="26"/>
    </row>
    <row r="7027" spans="3:7" x14ac:dyDescent="0.25">
      <c r="C7027" s="24"/>
      <c r="D7027" s="24"/>
      <c r="E7027" s="25"/>
      <c r="F7027" s="23"/>
      <c r="G7027" s="26"/>
    </row>
    <row r="7028" spans="3:7" x14ac:dyDescent="0.25">
      <c r="C7028" s="24"/>
      <c r="D7028" s="24"/>
      <c r="E7028" s="25"/>
      <c r="F7028" s="23"/>
      <c r="G7028" s="26"/>
    </row>
    <row r="7029" spans="3:7" x14ac:dyDescent="0.25">
      <c r="C7029" s="24"/>
      <c r="D7029" s="24"/>
      <c r="E7029" s="25"/>
      <c r="F7029" s="23"/>
      <c r="G7029" s="26"/>
    </row>
    <row r="7030" spans="3:7" x14ac:dyDescent="0.25">
      <c r="C7030" s="24"/>
      <c r="D7030" s="24"/>
      <c r="E7030" s="25"/>
      <c r="F7030" s="23"/>
      <c r="G7030" s="26"/>
    </row>
    <row r="7031" spans="3:7" x14ac:dyDescent="0.25">
      <c r="C7031" s="24"/>
      <c r="D7031" s="24"/>
      <c r="E7031" s="25"/>
      <c r="F7031" s="23"/>
      <c r="G7031" s="26"/>
    </row>
    <row r="7032" spans="3:7" x14ac:dyDescent="0.25">
      <c r="C7032" s="24"/>
      <c r="D7032" s="24"/>
      <c r="E7032" s="25"/>
      <c r="F7032" s="23"/>
      <c r="G7032" s="26"/>
    </row>
    <row r="7033" spans="3:7" x14ac:dyDescent="0.25">
      <c r="C7033" s="24"/>
      <c r="D7033" s="24"/>
      <c r="E7033" s="25"/>
      <c r="F7033" s="23"/>
      <c r="G7033" s="26"/>
    </row>
    <row r="7034" spans="3:7" x14ac:dyDescent="0.25">
      <c r="C7034" s="24"/>
      <c r="D7034" s="24"/>
      <c r="E7034" s="25"/>
      <c r="F7034" s="23"/>
      <c r="G7034" s="26"/>
    </row>
    <row r="7035" spans="3:7" x14ac:dyDescent="0.25">
      <c r="C7035" s="24"/>
      <c r="D7035" s="24"/>
      <c r="E7035" s="25"/>
      <c r="F7035" s="23"/>
      <c r="G7035" s="26"/>
    </row>
    <row r="7036" spans="3:7" x14ac:dyDescent="0.25">
      <c r="C7036" s="24"/>
      <c r="D7036" s="24"/>
      <c r="E7036" s="25"/>
      <c r="F7036" s="23"/>
      <c r="G7036" s="26"/>
    </row>
    <row r="7037" spans="3:7" x14ac:dyDescent="0.25">
      <c r="C7037" s="24"/>
      <c r="D7037" s="24"/>
      <c r="E7037" s="25"/>
      <c r="F7037" s="23"/>
      <c r="G7037" s="26"/>
    </row>
    <row r="7038" spans="3:7" x14ac:dyDescent="0.25">
      <c r="C7038" s="24"/>
      <c r="D7038" s="24"/>
      <c r="E7038" s="25"/>
      <c r="F7038" s="23"/>
      <c r="G7038" s="26"/>
    </row>
    <row r="7039" spans="3:7" x14ac:dyDescent="0.25">
      <c r="C7039" s="24"/>
      <c r="D7039" s="24"/>
      <c r="E7039" s="25"/>
      <c r="F7039" s="23"/>
      <c r="G7039" s="26"/>
    </row>
    <row r="7040" spans="3:7" x14ac:dyDescent="0.25">
      <c r="C7040" s="24"/>
      <c r="D7040" s="24"/>
      <c r="E7040" s="25"/>
      <c r="F7040" s="23"/>
      <c r="G7040" s="26"/>
    </row>
    <row r="7041" spans="3:7" x14ac:dyDescent="0.25">
      <c r="C7041" s="24"/>
      <c r="D7041" s="24"/>
      <c r="E7041" s="25"/>
      <c r="F7041" s="23"/>
      <c r="G7041" s="26"/>
    </row>
    <row r="7042" spans="3:7" x14ac:dyDescent="0.25">
      <c r="C7042" s="24"/>
      <c r="D7042" s="24"/>
      <c r="E7042" s="25"/>
      <c r="F7042" s="23"/>
      <c r="G7042" s="26"/>
    </row>
    <row r="7043" spans="3:7" x14ac:dyDescent="0.25">
      <c r="C7043" s="24"/>
      <c r="D7043" s="24"/>
      <c r="E7043" s="25"/>
      <c r="F7043" s="23"/>
      <c r="G7043" s="26"/>
    </row>
    <row r="7044" spans="3:7" x14ac:dyDescent="0.25">
      <c r="C7044" s="24"/>
      <c r="D7044" s="24"/>
      <c r="E7044" s="25"/>
      <c r="F7044" s="23"/>
      <c r="G7044" s="26"/>
    </row>
    <row r="7045" spans="3:7" x14ac:dyDescent="0.25">
      <c r="C7045" s="24"/>
      <c r="D7045" s="24"/>
      <c r="E7045" s="25"/>
      <c r="F7045" s="23"/>
      <c r="G7045" s="26"/>
    </row>
    <row r="7046" spans="3:7" x14ac:dyDescent="0.25">
      <c r="C7046" s="24"/>
      <c r="D7046" s="24"/>
      <c r="E7046" s="25"/>
      <c r="F7046" s="23"/>
      <c r="G7046" s="26"/>
    </row>
    <row r="7047" spans="3:7" x14ac:dyDescent="0.25">
      <c r="C7047" s="24"/>
      <c r="D7047" s="24"/>
      <c r="E7047" s="25"/>
      <c r="F7047" s="23"/>
      <c r="G7047" s="26"/>
    </row>
    <row r="7048" spans="3:7" x14ac:dyDescent="0.25">
      <c r="C7048" s="24"/>
      <c r="D7048" s="24"/>
      <c r="E7048" s="25"/>
      <c r="F7048" s="23"/>
      <c r="G7048" s="26"/>
    </row>
    <row r="7049" spans="3:7" x14ac:dyDescent="0.25">
      <c r="C7049" s="24"/>
      <c r="D7049" s="24"/>
      <c r="E7049" s="25"/>
      <c r="F7049" s="23"/>
      <c r="G7049" s="26"/>
    </row>
    <row r="7050" spans="3:7" x14ac:dyDescent="0.25">
      <c r="C7050" s="24"/>
      <c r="D7050" s="24"/>
      <c r="E7050" s="25"/>
      <c r="F7050" s="23"/>
      <c r="G7050" s="26"/>
    </row>
    <row r="7051" spans="3:7" x14ac:dyDescent="0.25">
      <c r="C7051" s="24"/>
      <c r="D7051" s="24"/>
      <c r="E7051" s="25"/>
      <c r="F7051" s="23"/>
      <c r="G7051" s="26"/>
    </row>
    <row r="7052" spans="3:7" x14ac:dyDescent="0.25">
      <c r="C7052" s="24"/>
      <c r="D7052" s="24"/>
      <c r="E7052" s="25"/>
      <c r="F7052" s="23"/>
      <c r="G7052" s="26"/>
    </row>
    <row r="7053" spans="3:7" x14ac:dyDescent="0.25">
      <c r="C7053" s="24"/>
      <c r="D7053" s="24"/>
      <c r="E7053" s="25"/>
      <c r="F7053" s="23"/>
      <c r="G7053" s="26"/>
    </row>
    <row r="7054" spans="3:7" x14ac:dyDescent="0.25">
      <c r="C7054" s="24"/>
      <c r="D7054" s="24"/>
      <c r="E7054" s="25"/>
      <c r="F7054" s="23"/>
      <c r="G7054" s="26"/>
    </row>
    <row r="7055" spans="3:7" x14ac:dyDescent="0.25">
      <c r="C7055" s="24"/>
      <c r="D7055" s="24"/>
      <c r="E7055" s="25"/>
      <c r="F7055" s="23"/>
      <c r="G7055" s="26"/>
    </row>
    <row r="7056" spans="3:7" x14ac:dyDescent="0.25">
      <c r="C7056" s="24"/>
      <c r="D7056" s="24"/>
      <c r="E7056" s="25"/>
      <c r="F7056" s="23"/>
      <c r="G7056" s="26"/>
    </row>
    <row r="7057" spans="3:7" x14ac:dyDescent="0.25">
      <c r="C7057" s="24"/>
      <c r="D7057" s="24"/>
      <c r="E7057" s="25"/>
      <c r="F7057" s="23"/>
      <c r="G7057" s="26"/>
    </row>
    <row r="7058" spans="3:7" x14ac:dyDescent="0.25">
      <c r="C7058" s="24"/>
      <c r="D7058" s="24"/>
      <c r="E7058" s="25"/>
      <c r="F7058" s="23"/>
      <c r="G7058" s="26"/>
    </row>
    <row r="7059" spans="3:7" x14ac:dyDescent="0.25">
      <c r="C7059" s="24"/>
      <c r="D7059" s="24"/>
      <c r="E7059" s="25"/>
      <c r="F7059" s="23"/>
      <c r="G7059" s="26"/>
    </row>
    <row r="7060" spans="3:7" x14ac:dyDescent="0.25">
      <c r="C7060" s="24"/>
      <c r="D7060" s="24"/>
      <c r="E7060" s="25"/>
      <c r="F7060" s="23"/>
      <c r="G7060" s="26"/>
    </row>
    <row r="7061" spans="3:7" x14ac:dyDescent="0.25">
      <c r="C7061" s="24"/>
      <c r="D7061" s="24"/>
      <c r="E7061" s="25"/>
      <c r="F7061" s="23"/>
      <c r="G7061" s="26"/>
    </row>
    <row r="7062" spans="3:7" x14ac:dyDescent="0.25">
      <c r="C7062" s="24"/>
      <c r="D7062" s="24"/>
      <c r="E7062" s="25"/>
      <c r="F7062" s="23"/>
      <c r="G7062" s="26"/>
    </row>
    <row r="7063" spans="3:7" x14ac:dyDescent="0.25">
      <c r="C7063" s="24"/>
      <c r="D7063" s="24"/>
      <c r="E7063" s="25"/>
      <c r="F7063" s="23"/>
      <c r="G7063" s="26"/>
    </row>
    <row r="7064" spans="3:7" x14ac:dyDescent="0.25">
      <c r="C7064" s="24"/>
      <c r="D7064" s="24"/>
      <c r="E7064" s="25"/>
      <c r="F7064" s="23"/>
      <c r="G7064" s="26"/>
    </row>
    <row r="7065" spans="3:7" x14ac:dyDescent="0.25">
      <c r="C7065" s="24"/>
      <c r="D7065" s="24"/>
      <c r="E7065" s="25"/>
      <c r="F7065" s="23"/>
      <c r="G7065" s="26"/>
    </row>
    <row r="7066" spans="3:7" x14ac:dyDescent="0.25">
      <c r="C7066" s="24"/>
      <c r="D7066" s="24"/>
      <c r="E7066" s="25"/>
      <c r="F7066" s="23"/>
      <c r="G7066" s="26"/>
    </row>
    <row r="7067" spans="3:7" x14ac:dyDescent="0.25">
      <c r="C7067" s="24"/>
      <c r="D7067" s="24"/>
      <c r="E7067" s="25"/>
      <c r="F7067" s="23"/>
      <c r="G7067" s="26"/>
    </row>
    <row r="7068" spans="3:7" x14ac:dyDescent="0.25">
      <c r="C7068" s="24"/>
      <c r="D7068" s="24"/>
      <c r="E7068" s="25"/>
      <c r="F7068" s="23"/>
      <c r="G7068" s="26"/>
    </row>
    <row r="7069" spans="3:7" x14ac:dyDescent="0.25">
      <c r="C7069" s="24"/>
      <c r="D7069" s="24"/>
      <c r="E7069" s="25"/>
      <c r="F7069" s="23"/>
      <c r="G7069" s="26"/>
    </row>
    <row r="7070" spans="3:7" x14ac:dyDescent="0.25">
      <c r="C7070" s="24"/>
      <c r="D7070" s="24"/>
      <c r="E7070" s="25"/>
      <c r="F7070" s="23"/>
      <c r="G7070" s="26"/>
    </row>
    <row r="7071" spans="3:7" x14ac:dyDescent="0.25">
      <c r="C7071" s="24"/>
      <c r="D7071" s="24"/>
      <c r="E7071" s="25"/>
      <c r="F7071" s="23"/>
      <c r="G7071" s="26"/>
    </row>
    <row r="7072" spans="3:7" x14ac:dyDescent="0.25">
      <c r="C7072" s="24"/>
      <c r="D7072" s="24"/>
      <c r="E7072" s="25"/>
      <c r="F7072" s="23"/>
      <c r="G7072" s="26"/>
    </row>
    <row r="7073" spans="3:7" x14ac:dyDescent="0.25">
      <c r="C7073" s="24"/>
      <c r="D7073" s="24"/>
      <c r="E7073" s="25"/>
      <c r="F7073" s="23"/>
      <c r="G7073" s="26"/>
    </row>
    <row r="7074" spans="3:7" x14ac:dyDescent="0.25">
      <c r="C7074" s="24"/>
      <c r="D7074" s="24"/>
      <c r="E7074" s="25"/>
      <c r="F7074" s="23"/>
      <c r="G7074" s="26"/>
    </row>
    <row r="7075" spans="3:7" x14ac:dyDescent="0.25">
      <c r="C7075" s="24"/>
      <c r="D7075" s="24"/>
      <c r="E7075" s="25"/>
      <c r="F7075" s="23"/>
      <c r="G7075" s="26"/>
    </row>
    <row r="7076" spans="3:7" x14ac:dyDescent="0.25">
      <c r="C7076" s="24"/>
      <c r="D7076" s="24"/>
      <c r="E7076" s="25"/>
      <c r="F7076" s="23"/>
      <c r="G7076" s="26"/>
    </row>
    <row r="7077" spans="3:7" x14ac:dyDescent="0.25">
      <c r="C7077" s="24"/>
      <c r="D7077" s="24"/>
      <c r="E7077" s="25"/>
      <c r="F7077" s="23"/>
      <c r="G7077" s="26"/>
    </row>
    <row r="7078" spans="3:7" x14ac:dyDescent="0.25">
      <c r="C7078" s="24"/>
      <c r="D7078" s="24"/>
      <c r="E7078" s="25"/>
      <c r="F7078" s="23"/>
      <c r="G7078" s="26"/>
    </row>
    <row r="7079" spans="3:7" x14ac:dyDescent="0.25">
      <c r="C7079" s="24"/>
      <c r="D7079" s="24"/>
      <c r="E7079" s="25"/>
      <c r="F7079" s="23"/>
      <c r="G7079" s="26"/>
    </row>
    <row r="7080" spans="3:7" x14ac:dyDescent="0.25">
      <c r="C7080" s="24"/>
      <c r="D7080" s="24"/>
      <c r="E7080" s="25"/>
      <c r="F7080" s="23"/>
      <c r="G7080" s="26"/>
    </row>
    <row r="7081" spans="3:7" x14ac:dyDescent="0.25">
      <c r="C7081" s="24"/>
      <c r="D7081" s="24"/>
      <c r="E7081" s="25"/>
      <c r="F7081" s="23"/>
      <c r="G7081" s="26"/>
    </row>
    <row r="7082" spans="3:7" x14ac:dyDescent="0.25">
      <c r="C7082" s="24"/>
      <c r="D7082" s="24"/>
      <c r="E7082" s="25"/>
      <c r="F7082" s="23"/>
      <c r="G7082" s="26"/>
    </row>
    <row r="7083" spans="3:7" x14ac:dyDescent="0.25">
      <c r="C7083" s="24"/>
      <c r="D7083" s="24"/>
      <c r="E7083" s="25"/>
      <c r="F7083" s="23"/>
      <c r="G7083" s="26"/>
    </row>
    <row r="7084" spans="3:7" x14ac:dyDescent="0.25">
      <c r="C7084" s="24"/>
      <c r="D7084" s="24"/>
      <c r="E7084" s="25"/>
      <c r="F7084" s="23"/>
      <c r="G7084" s="26"/>
    </row>
    <row r="7085" spans="3:7" x14ac:dyDescent="0.25">
      <c r="C7085" s="24"/>
      <c r="D7085" s="24"/>
      <c r="E7085" s="25"/>
      <c r="F7085" s="23"/>
      <c r="G7085" s="26"/>
    </row>
    <row r="7086" spans="3:7" x14ac:dyDescent="0.25">
      <c r="C7086" s="24"/>
      <c r="D7086" s="24"/>
      <c r="E7086" s="25"/>
      <c r="F7086" s="23"/>
      <c r="G7086" s="26"/>
    </row>
    <row r="7087" spans="3:7" x14ac:dyDescent="0.25">
      <c r="C7087" s="24"/>
      <c r="D7087" s="24"/>
      <c r="E7087" s="25"/>
      <c r="F7087" s="23"/>
      <c r="G7087" s="26"/>
    </row>
    <row r="7088" spans="3:7" x14ac:dyDescent="0.25">
      <c r="C7088" s="24"/>
      <c r="D7088" s="24"/>
      <c r="E7088" s="25"/>
      <c r="F7088" s="23"/>
      <c r="G7088" s="26"/>
    </row>
    <row r="7089" spans="3:7" x14ac:dyDescent="0.25">
      <c r="C7089" s="24"/>
      <c r="D7089" s="24"/>
      <c r="E7089" s="25"/>
      <c r="F7089" s="23"/>
      <c r="G7089" s="26"/>
    </row>
    <row r="7090" spans="3:7" x14ac:dyDescent="0.25">
      <c r="C7090" s="24"/>
      <c r="D7090" s="24"/>
      <c r="E7090" s="25"/>
      <c r="F7090" s="23"/>
      <c r="G7090" s="26"/>
    </row>
    <row r="7091" spans="3:7" x14ac:dyDescent="0.25">
      <c r="C7091" s="24"/>
      <c r="D7091" s="24"/>
      <c r="E7091" s="25"/>
      <c r="F7091" s="23"/>
      <c r="G7091" s="26"/>
    </row>
    <row r="7092" spans="3:7" x14ac:dyDescent="0.25">
      <c r="C7092" s="24"/>
      <c r="D7092" s="24"/>
      <c r="E7092" s="25"/>
      <c r="F7092" s="23"/>
      <c r="G7092" s="26"/>
    </row>
    <row r="7093" spans="3:7" x14ac:dyDescent="0.25">
      <c r="C7093" s="24"/>
      <c r="D7093" s="24"/>
      <c r="E7093" s="25"/>
      <c r="F7093" s="23"/>
      <c r="G7093" s="26"/>
    </row>
    <row r="7094" spans="3:7" x14ac:dyDescent="0.25">
      <c r="C7094" s="24"/>
      <c r="D7094" s="24"/>
      <c r="E7094" s="25"/>
      <c r="F7094" s="23"/>
      <c r="G7094" s="26"/>
    </row>
    <row r="7095" spans="3:7" x14ac:dyDescent="0.25">
      <c r="C7095" s="24"/>
      <c r="D7095" s="24"/>
      <c r="E7095" s="25"/>
      <c r="F7095" s="23"/>
      <c r="G7095" s="26"/>
    </row>
    <row r="7096" spans="3:7" x14ac:dyDescent="0.25">
      <c r="C7096" s="24"/>
      <c r="D7096" s="24"/>
      <c r="E7096" s="25"/>
      <c r="F7096" s="23"/>
      <c r="G7096" s="26"/>
    </row>
    <row r="7097" spans="3:7" x14ac:dyDescent="0.25">
      <c r="C7097" s="24"/>
      <c r="D7097" s="24"/>
      <c r="E7097" s="25"/>
      <c r="F7097" s="23"/>
      <c r="G7097" s="26"/>
    </row>
    <row r="7098" spans="3:7" x14ac:dyDescent="0.25">
      <c r="C7098" s="24"/>
      <c r="D7098" s="24"/>
      <c r="E7098" s="25"/>
      <c r="F7098" s="23"/>
      <c r="G7098" s="26"/>
    </row>
    <row r="7099" spans="3:7" x14ac:dyDescent="0.25">
      <c r="C7099" s="24"/>
      <c r="D7099" s="24"/>
      <c r="E7099" s="25"/>
      <c r="F7099" s="23"/>
      <c r="G7099" s="26"/>
    </row>
    <row r="7100" spans="3:7" x14ac:dyDescent="0.25">
      <c r="C7100" s="24"/>
      <c r="D7100" s="24"/>
      <c r="E7100" s="25"/>
      <c r="F7100" s="23"/>
      <c r="G7100" s="26"/>
    </row>
    <row r="7101" spans="3:7" x14ac:dyDescent="0.25">
      <c r="C7101" s="24"/>
      <c r="D7101" s="24"/>
      <c r="E7101" s="25"/>
      <c r="F7101" s="23"/>
      <c r="G7101" s="26"/>
    </row>
    <row r="7102" spans="3:7" x14ac:dyDescent="0.25">
      <c r="C7102" s="24"/>
      <c r="D7102" s="24"/>
      <c r="E7102" s="25"/>
      <c r="F7102" s="23"/>
      <c r="G7102" s="26"/>
    </row>
    <row r="7103" spans="3:7" x14ac:dyDescent="0.25">
      <c r="C7103" s="24"/>
      <c r="D7103" s="24"/>
      <c r="E7103" s="25"/>
      <c r="F7103" s="23"/>
      <c r="G7103" s="26"/>
    </row>
    <row r="7104" spans="3:7" x14ac:dyDescent="0.25">
      <c r="C7104" s="24"/>
      <c r="D7104" s="24"/>
      <c r="E7104" s="25"/>
      <c r="F7104" s="23"/>
      <c r="G7104" s="26"/>
    </row>
    <row r="7105" spans="3:7" x14ac:dyDescent="0.25">
      <c r="C7105" s="24"/>
      <c r="D7105" s="24"/>
      <c r="E7105" s="25"/>
      <c r="F7105" s="23"/>
      <c r="G7105" s="26"/>
    </row>
    <row r="7106" spans="3:7" x14ac:dyDescent="0.25">
      <c r="C7106" s="24"/>
      <c r="D7106" s="24"/>
      <c r="E7106" s="25"/>
      <c r="F7106" s="23"/>
      <c r="G7106" s="26"/>
    </row>
    <row r="7107" spans="3:7" x14ac:dyDescent="0.25">
      <c r="C7107" s="24"/>
      <c r="D7107" s="24"/>
      <c r="E7107" s="25"/>
      <c r="F7107" s="23"/>
      <c r="G7107" s="26"/>
    </row>
    <row r="7108" spans="3:7" x14ac:dyDescent="0.25">
      <c r="C7108" s="24"/>
      <c r="D7108" s="24"/>
      <c r="E7108" s="25"/>
      <c r="F7108" s="23"/>
      <c r="G7108" s="26"/>
    </row>
    <row r="7109" spans="3:7" x14ac:dyDescent="0.25">
      <c r="C7109" s="24"/>
      <c r="D7109" s="24"/>
      <c r="E7109" s="25"/>
      <c r="F7109" s="23"/>
      <c r="G7109" s="26"/>
    </row>
    <row r="7110" spans="3:7" x14ac:dyDescent="0.25">
      <c r="C7110" s="24"/>
      <c r="D7110" s="24"/>
      <c r="E7110" s="25"/>
      <c r="F7110" s="23"/>
      <c r="G7110" s="26"/>
    </row>
    <row r="7111" spans="3:7" x14ac:dyDescent="0.25">
      <c r="C7111" s="24"/>
      <c r="D7111" s="24"/>
      <c r="E7111" s="25"/>
      <c r="F7111" s="23"/>
      <c r="G7111" s="26"/>
    </row>
    <row r="7112" spans="3:7" x14ac:dyDescent="0.25">
      <c r="C7112" s="24"/>
      <c r="D7112" s="24"/>
      <c r="E7112" s="25"/>
      <c r="F7112" s="23"/>
      <c r="G7112" s="26"/>
    </row>
    <row r="7113" spans="3:7" x14ac:dyDescent="0.25">
      <c r="C7113" s="24"/>
      <c r="D7113" s="24"/>
      <c r="E7113" s="25"/>
      <c r="F7113" s="23"/>
      <c r="G7113" s="26"/>
    </row>
    <row r="7114" spans="3:7" x14ac:dyDescent="0.25">
      <c r="C7114" s="24"/>
      <c r="D7114" s="24"/>
      <c r="E7114" s="25"/>
      <c r="F7114" s="23"/>
      <c r="G7114" s="26"/>
    </row>
    <row r="7115" spans="3:7" x14ac:dyDescent="0.25">
      <c r="C7115" s="24"/>
      <c r="D7115" s="24"/>
      <c r="E7115" s="25"/>
      <c r="F7115" s="23"/>
      <c r="G7115" s="26"/>
    </row>
    <row r="7116" spans="3:7" x14ac:dyDescent="0.25">
      <c r="C7116" s="24"/>
      <c r="D7116" s="24"/>
      <c r="E7116" s="25"/>
      <c r="F7116" s="23"/>
      <c r="G7116" s="26"/>
    </row>
    <row r="7117" spans="3:7" x14ac:dyDescent="0.25">
      <c r="C7117" s="24"/>
      <c r="D7117" s="24"/>
      <c r="E7117" s="25"/>
      <c r="F7117" s="23"/>
      <c r="G7117" s="26"/>
    </row>
    <row r="7118" spans="3:7" x14ac:dyDescent="0.25">
      <c r="C7118" s="24"/>
      <c r="D7118" s="24"/>
      <c r="E7118" s="25"/>
      <c r="F7118" s="23"/>
      <c r="G7118" s="26"/>
    </row>
    <row r="7119" spans="3:7" x14ac:dyDescent="0.25">
      <c r="C7119" s="24"/>
      <c r="D7119" s="24"/>
      <c r="E7119" s="25"/>
      <c r="F7119" s="23"/>
      <c r="G7119" s="26"/>
    </row>
    <row r="7120" spans="3:7" x14ac:dyDescent="0.25">
      <c r="C7120" s="24"/>
      <c r="D7120" s="24"/>
      <c r="E7120" s="25"/>
      <c r="F7120" s="23"/>
      <c r="G7120" s="26"/>
    </row>
    <row r="7121" spans="3:7" x14ac:dyDescent="0.25">
      <c r="C7121" s="24"/>
      <c r="D7121" s="24"/>
      <c r="E7121" s="25"/>
      <c r="F7121" s="23"/>
      <c r="G7121" s="26"/>
    </row>
    <row r="7122" spans="3:7" x14ac:dyDescent="0.25">
      <c r="C7122" s="24"/>
      <c r="D7122" s="24"/>
      <c r="E7122" s="25"/>
      <c r="F7122" s="23"/>
      <c r="G7122" s="26"/>
    </row>
    <row r="7123" spans="3:7" x14ac:dyDescent="0.25">
      <c r="C7123" s="24"/>
      <c r="D7123" s="24"/>
      <c r="E7123" s="25"/>
      <c r="F7123" s="23"/>
      <c r="G7123" s="26"/>
    </row>
    <row r="7124" spans="3:7" x14ac:dyDescent="0.25">
      <c r="C7124" s="24"/>
      <c r="D7124" s="24"/>
      <c r="E7124" s="25"/>
      <c r="F7124" s="23"/>
      <c r="G7124" s="26"/>
    </row>
    <row r="7125" spans="3:7" x14ac:dyDescent="0.25">
      <c r="C7125" s="24"/>
      <c r="D7125" s="24"/>
      <c r="E7125" s="25"/>
      <c r="F7125" s="23"/>
      <c r="G7125" s="26"/>
    </row>
    <row r="7126" spans="3:7" x14ac:dyDescent="0.25">
      <c r="C7126" s="24"/>
      <c r="D7126" s="24"/>
      <c r="E7126" s="25"/>
      <c r="F7126" s="23"/>
      <c r="G7126" s="26"/>
    </row>
    <row r="7127" spans="3:7" x14ac:dyDescent="0.25">
      <c r="C7127" s="24"/>
      <c r="D7127" s="24"/>
      <c r="E7127" s="25"/>
      <c r="F7127" s="23"/>
      <c r="G7127" s="26"/>
    </row>
    <row r="7128" spans="3:7" x14ac:dyDescent="0.25">
      <c r="C7128" s="24"/>
      <c r="D7128" s="24"/>
      <c r="E7128" s="25"/>
      <c r="F7128" s="23"/>
      <c r="G7128" s="26"/>
    </row>
    <row r="7129" spans="3:7" x14ac:dyDescent="0.25">
      <c r="C7129" s="24"/>
      <c r="D7129" s="24"/>
      <c r="E7129" s="25"/>
      <c r="F7129" s="23"/>
      <c r="G7129" s="26"/>
    </row>
    <row r="7130" spans="3:7" x14ac:dyDescent="0.25">
      <c r="C7130" s="24"/>
      <c r="D7130" s="24"/>
      <c r="E7130" s="25"/>
      <c r="F7130" s="23"/>
      <c r="G7130" s="26"/>
    </row>
    <row r="7131" spans="3:7" x14ac:dyDescent="0.25">
      <c r="C7131" s="24"/>
      <c r="D7131" s="24"/>
      <c r="E7131" s="25"/>
      <c r="F7131" s="23"/>
      <c r="G7131" s="26"/>
    </row>
    <row r="7132" spans="3:7" x14ac:dyDescent="0.25">
      <c r="C7132" s="24"/>
      <c r="D7132" s="24"/>
      <c r="E7132" s="25"/>
      <c r="F7132" s="23"/>
      <c r="G7132" s="26"/>
    </row>
    <row r="7133" spans="3:7" x14ac:dyDescent="0.25">
      <c r="C7133" s="24"/>
      <c r="D7133" s="24"/>
      <c r="E7133" s="25"/>
      <c r="F7133" s="23"/>
      <c r="G7133" s="26"/>
    </row>
    <row r="7134" spans="3:7" x14ac:dyDescent="0.25">
      <c r="C7134" s="24"/>
      <c r="D7134" s="24"/>
      <c r="E7134" s="25"/>
      <c r="F7134" s="23"/>
      <c r="G7134" s="26"/>
    </row>
    <row r="7135" spans="3:7" x14ac:dyDescent="0.25">
      <c r="C7135" s="24"/>
      <c r="D7135" s="24"/>
      <c r="E7135" s="25"/>
      <c r="F7135" s="23"/>
      <c r="G7135" s="26"/>
    </row>
    <row r="7136" spans="3:7" x14ac:dyDescent="0.25">
      <c r="C7136" s="24"/>
      <c r="D7136" s="24"/>
      <c r="E7136" s="25"/>
      <c r="F7136" s="23"/>
      <c r="G7136" s="26"/>
    </row>
    <row r="7137" spans="3:7" x14ac:dyDescent="0.25">
      <c r="C7137" s="24"/>
      <c r="D7137" s="24"/>
      <c r="E7137" s="25"/>
      <c r="F7137" s="23"/>
      <c r="G7137" s="26"/>
    </row>
    <row r="7138" spans="3:7" x14ac:dyDescent="0.25">
      <c r="C7138" s="24"/>
      <c r="D7138" s="24"/>
      <c r="E7138" s="25"/>
      <c r="F7138" s="23"/>
      <c r="G7138" s="26"/>
    </row>
    <row r="7139" spans="3:7" x14ac:dyDescent="0.25">
      <c r="C7139" s="24"/>
      <c r="D7139" s="24"/>
      <c r="E7139" s="25"/>
      <c r="F7139" s="23"/>
      <c r="G7139" s="26"/>
    </row>
    <row r="7140" spans="3:7" x14ac:dyDescent="0.25">
      <c r="C7140" s="24"/>
      <c r="D7140" s="24"/>
      <c r="E7140" s="25"/>
      <c r="F7140" s="23"/>
      <c r="G7140" s="26"/>
    </row>
    <row r="7141" spans="3:7" x14ac:dyDescent="0.25">
      <c r="C7141" s="24"/>
      <c r="D7141" s="24"/>
      <c r="E7141" s="25"/>
      <c r="F7141" s="23"/>
      <c r="G7141" s="26"/>
    </row>
    <row r="7142" spans="3:7" x14ac:dyDescent="0.25">
      <c r="C7142" s="24"/>
      <c r="D7142" s="24"/>
      <c r="E7142" s="25"/>
      <c r="F7142" s="23"/>
      <c r="G7142" s="26"/>
    </row>
    <row r="7143" spans="3:7" x14ac:dyDescent="0.25">
      <c r="C7143" s="24"/>
      <c r="D7143" s="24"/>
      <c r="E7143" s="25"/>
      <c r="F7143" s="23"/>
      <c r="G7143" s="26"/>
    </row>
    <row r="7144" spans="3:7" x14ac:dyDescent="0.25">
      <c r="C7144" s="24"/>
      <c r="D7144" s="24"/>
      <c r="E7144" s="25"/>
      <c r="F7144" s="23"/>
      <c r="G7144" s="26"/>
    </row>
    <row r="7145" spans="3:7" x14ac:dyDescent="0.25">
      <c r="C7145" s="24"/>
      <c r="D7145" s="24"/>
      <c r="E7145" s="25"/>
      <c r="F7145" s="23"/>
      <c r="G7145" s="26"/>
    </row>
    <row r="7146" spans="3:7" x14ac:dyDescent="0.25">
      <c r="C7146" s="24"/>
      <c r="D7146" s="24"/>
      <c r="E7146" s="25"/>
      <c r="F7146" s="23"/>
      <c r="G7146" s="26"/>
    </row>
    <row r="7147" spans="3:7" x14ac:dyDescent="0.25">
      <c r="C7147" s="24"/>
      <c r="D7147" s="24"/>
      <c r="E7147" s="25"/>
      <c r="F7147" s="23"/>
      <c r="G7147" s="26"/>
    </row>
    <row r="7148" spans="3:7" x14ac:dyDescent="0.25">
      <c r="C7148" s="24"/>
      <c r="D7148" s="24"/>
      <c r="E7148" s="25"/>
      <c r="F7148" s="23"/>
      <c r="G7148" s="26"/>
    </row>
    <row r="7149" spans="3:7" x14ac:dyDescent="0.25">
      <c r="C7149" s="24"/>
      <c r="D7149" s="24"/>
      <c r="E7149" s="25"/>
      <c r="F7149" s="23"/>
      <c r="G7149" s="26"/>
    </row>
    <row r="7150" spans="3:7" x14ac:dyDescent="0.25">
      <c r="C7150" s="24"/>
      <c r="D7150" s="24"/>
      <c r="E7150" s="25"/>
      <c r="F7150" s="23"/>
      <c r="G7150" s="26"/>
    </row>
    <row r="7151" spans="3:7" x14ac:dyDescent="0.25">
      <c r="C7151" s="24"/>
      <c r="D7151" s="24"/>
      <c r="E7151" s="25"/>
      <c r="F7151" s="23"/>
      <c r="G7151" s="26"/>
    </row>
    <row r="7152" spans="3:7" x14ac:dyDescent="0.25">
      <c r="C7152" s="24"/>
      <c r="D7152" s="24"/>
      <c r="E7152" s="25"/>
      <c r="F7152" s="23"/>
      <c r="G7152" s="26"/>
    </row>
    <row r="7153" spans="3:7" x14ac:dyDescent="0.25">
      <c r="C7153" s="24"/>
      <c r="D7153" s="24"/>
      <c r="E7153" s="25"/>
      <c r="F7153" s="23"/>
      <c r="G7153" s="26"/>
    </row>
    <row r="7154" spans="3:7" x14ac:dyDescent="0.25">
      <c r="C7154" s="24"/>
      <c r="D7154" s="24"/>
      <c r="E7154" s="25"/>
      <c r="F7154" s="23"/>
      <c r="G7154" s="26"/>
    </row>
    <row r="7155" spans="3:7" x14ac:dyDescent="0.25">
      <c r="C7155" s="24"/>
      <c r="D7155" s="24"/>
      <c r="E7155" s="25"/>
      <c r="F7155" s="23"/>
      <c r="G7155" s="26"/>
    </row>
    <row r="7156" spans="3:7" x14ac:dyDescent="0.25">
      <c r="C7156" s="24"/>
      <c r="D7156" s="24"/>
      <c r="E7156" s="25"/>
      <c r="F7156" s="23"/>
      <c r="G7156" s="26"/>
    </row>
    <row r="7157" spans="3:7" x14ac:dyDescent="0.25">
      <c r="C7157" s="24"/>
      <c r="D7157" s="24"/>
      <c r="E7157" s="25"/>
      <c r="F7157" s="23"/>
      <c r="G7157" s="26"/>
    </row>
    <row r="7158" spans="3:7" x14ac:dyDescent="0.25">
      <c r="C7158" s="24"/>
      <c r="D7158" s="24"/>
      <c r="E7158" s="25"/>
      <c r="F7158" s="23"/>
      <c r="G7158" s="26"/>
    </row>
    <row r="7159" spans="3:7" x14ac:dyDescent="0.25">
      <c r="C7159" s="24"/>
      <c r="D7159" s="24"/>
      <c r="E7159" s="25"/>
      <c r="F7159" s="23"/>
      <c r="G7159" s="26"/>
    </row>
    <row r="7160" spans="3:7" x14ac:dyDescent="0.25">
      <c r="C7160" s="24"/>
      <c r="D7160" s="24"/>
      <c r="E7160" s="25"/>
      <c r="F7160" s="23"/>
      <c r="G7160" s="26"/>
    </row>
    <row r="7161" spans="3:7" x14ac:dyDescent="0.25">
      <c r="C7161" s="24"/>
      <c r="D7161" s="24"/>
      <c r="E7161" s="25"/>
      <c r="F7161" s="23"/>
      <c r="G7161" s="26"/>
    </row>
    <row r="7162" spans="3:7" x14ac:dyDescent="0.25">
      <c r="C7162" s="24"/>
      <c r="D7162" s="24"/>
      <c r="E7162" s="25"/>
      <c r="F7162" s="23"/>
      <c r="G7162" s="26"/>
    </row>
    <row r="7163" spans="3:7" x14ac:dyDescent="0.25">
      <c r="C7163" s="24"/>
      <c r="D7163" s="24"/>
      <c r="E7163" s="25"/>
      <c r="F7163" s="23"/>
      <c r="G7163" s="26"/>
    </row>
    <row r="7164" spans="3:7" x14ac:dyDescent="0.25">
      <c r="C7164" s="24"/>
      <c r="D7164" s="24"/>
      <c r="E7164" s="25"/>
      <c r="F7164" s="23"/>
      <c r="G7164" s="26"/>
    </row>
    <row r="7165" spans="3:7" x14ac:dyDescent="0.25">
      <c r="C7165" s="24"/>
      <c r="D7165" s="24"/>
      <c r="E7165" s="25"/>
      <c r="F7165" s="23"/>
      <c r="G7165" s="26"/>
    </row>
    <row r="7166" spans="3:7" x14ac:dyDescent="0.25">
      <c r="C7166" s="24"/>
      <c r="D7166" s="24"/>
      <c r="E7166" s="25"/>
      <c r="F7166" s="23"/>
      <c r="G7166" s="26"/>
    </row>
    <row r="7167" spans="3:7" x14ac:dyDescent="0.25">
      <c r="C7167" s="24"/>
      <c r="D7167" s="24"/>
      <c r="E7167" s="25"/>
      <c r="F7167" s="23"/>
      <c r="G7167" s="26"/>
    </row>
    <row r="7168" spans="3:7" x14ac:dyDescent="0.25">
      <c r="C7168" s="24"/>
      <c r="D7168" s="24"/>
      <c r="E7168" s="25"/>
      <c r="F7168" s="23"/>
      <c r="G7168" s="26"/>
    </row>
    <row r="7169" spans="3:7" x14ac:dyDescent="0.25">
      <c r="C7169" s="24"/>
      <c r="D7169" s="24"/>
      <c r="E7169" s="25"/>
      <c r="F7169" s="23"/>
      <c r="G7169" s="26"/>
    </row>
    <row r="7170" spans="3:7" x14ac:dyDescent="0.25">
      <c r="C7170" s="24"/>
      <c r="D7170" s="24"/>
      <c r="E7170" s="25"/>
      <c r="F7170" s="23"/>
      <c r="G7170" s="26"/>
    </row>
    <row r="7171" spans="3:7" x14ac:dyDescent="0.25">
      <c r="C7171" s="24"/>
      <c r="D7171" s="24"/>
      <c r="E7171" s="25"/>
      <c r="F7171" s="23"/>
      <c r="G7171" s="26"/>
    </row>
    <row r="7172" spans="3:7" x14ac:dyDescent="0.25">
      <c r="C7172" s="24"/>
      <c r="D7172" s="24"/>
      <c r="E7172" s="25"/>
      <c r="F7172" s="23"/>
      <c r="G7172" s="26"/>
    </row>
    <row r="7173" spans="3:7" x14ac:dyDescent="0.25">
      <c r="C7173" s="24"/>
      <c r="D7173" s="24"/>
      <c r="E7173" s="25"/>
      <c r="F7173" s="23"/>
      <c r="G7173" s="26"/>
    </row>
    <row r="7174" spans="3:7" x14ac:dyDescent="0.25">
      <c r="C7174" s="24"/>
      <c r="D7174" s="24"/>
      <c r="E7174" s="25"/>
      <c r="F7174" s="23"/>
      <c r="G7174" s="26"/>
    </row>
    <row r="7175" spans="3:7" x14ac:dyDescent="0.25">
      <c r="C7175" s="24"/>
      <c r="D7175" s="24"/>
      <c r="E7175" s="25"/>
      <c r="F7175" s="23"/>
      <c r="G7175" s="26"/>
    </row>
    <row r="7176" spans="3:7" x14ac:dyDescent="0.25">
      <c r="C7176" s="24"/>
      <c r="D7176" s="24"/>
      <c r="E7176" s="25"/>
      <c r="F7176" s="23"/>
      <c r="G7176" s="26"/>
    </row>
    <row r="7177" spans="3:7" x14ac:dyDescent="0.25">
      <c r="C7177" s="24"/>
      <c r="D7177" s="24"/>
      <c r="E7177" s="25"/>
      <c r="F7177" s="23"/>
      <c r="G7177" s="26"/>
    </row>
    <row r="7178" spans="3:7" x14ac:dyDescent="0.25">
      <c r="C7178" s="24"/>
      <c r="D7178" s="24"/>
      <c r="E7178" s="25"/>
      <c r="F7178" s="23"/>
      <c r="G7178" s="26"/>
    </row>
    <row r="7179" spans="3:7" x14ac:dyDescent="0.25">
      <c r="C7179" s="24"/>
      <c r="D7179" s="24"/>
      <c r="E7179" s="25"/>
      <c r="F7179" s="23"/>
      <c r="G7179" s="26"/>
    </row>
    <row r="7180" spans="3:7" x14ac:dyDescent="0.25">
      <c r="C7180" s="24"/>
      <c r="D7180" s="24"/>
      <c r="E7180" s="25"/>
      <c r="F7180" s="23"/>
      <c r="G7180" s="26"/>
    </row>
    <row r="7181" spans="3:7" x14ac:dyDescent="0.25">
      <c r="C7181" s="24"/>
      <c r="D7181" s="24"/>
      <c r="E7181" s="25"/>
      <c r="F7181" s="23"/>
      <c r="G7181" s="26"/>
    </row>
    <row r="7182" spans="3:7" x14ac:dyDescent="0.25">
      <c r="C7182" s="24"/>
      <c r="D7182" s="24"/>
      <c r="E7182" s="25"/>
      <c r="F7182" s="23"/>
      <c r="G7182" s="26"/>
    </row>
    <row r="7183" spans="3:7" x14ac:dyDescent="0.25">
      <c r="C7183" s="24"/>
      <c r="D7183" s="24"/>
      <c r="E7183" s="25"/>
      <c r="F7183" s="23"/>
      <c r="G7183" s="26"/>
    </row>
    <row r="7184" spans="3:7" x14ac:dyDescent="0.25">
      <c r="C7184" s="24"/>
      <c r="D7184" s="24"/>
      <c r="E7184" s="25"/>
      <c r="F7184" s="23"/>
      <c r="G7184" s="26"/>
    </row>
    <row r="7185" spans="3:7" x14ac:dyDescent="0.25">
      <c r="C7185" s="24"/>
      <c r="D7185" s="24"/>
      <c r="E7185" s="25"/>
      <c r="F7185" s="23"/>
      <c r="G7185" s="26"/>
    </row>
    <row r="7186" spans="3:7" x14ac:dyDescent="0.25">
      <c r="C7186" s="24"/>
      <c r="D7186" s="24"/>
      <c r="E7186" s="25"/>
      <c r="F7186" s="23"/>
      <c r="G7186" s="26"/>
    </row>
    <row r="7187" spans="3:7" x14ac:dyDescent="0.25">
      <c r="C7187" s="24"/>
      <c r="D7187" s="24"/>
      <c r="E7187" s="25"/>
      <c r="F7187" s="23"/>
      <c r="G7187" s="26"/>
    </row>
    <row r="7188" spans="3:7" x14ac:dyDescent="0.25">
      <c r="C7188" s="24"/>
      <c r="D7188" s="24"/>
      <c r="E7188" s="25"/>
      <c r="F7188" s="23"/>
      <c r="G7188" s="26"/>
    </row>
    <row r="7189" spans="3:7" x14ac:dyDescent="0.25">
      <c r="C7189" s="24"/>
      <c r="D7189" s="24"/>
      <c r="E7189" s="25"/>
      <c r="F7189" s="23"/>
      <c r="G7189" s="26"/>
    </row>
    <row r="7190" spans="3:7" x14ac:dyDescent="0.25">
      <c r="C7190" s="24"/>
      <c r="D7190" s="24"/>
      <c r="E7190" s="25"/>
      <c r="F7190" s="23"/>
      <c r="G7190" s="26"/>
    </row>
    <row r="7191" spans="3:7" x14ac:dyDescent="0.25">
      <c r="C7191" s="24"/>
      <c r="D7191" s="24"/>
      <c r="E7191" s="25"/>
      <c r="F7191" s="23"/>
      <c r="G7191" s="26"/>
    </row>
    <row r="7192" spans="3:7" x14ac:dyDescent="0.25">
      <c r="C7192" s="24"/>
      <c r="D7192" s="24"/>
      <c r="E7192" s="25"/>
      <c r="F7192" s="23"/>
      <c r="G7192" s="26"/>
    </row>
    <row r="7193" spans="3:7" x14ac:dyDescent="0.25">
      <c r="C7193" s="24"/>
      <c r="D7193" s="24"/>
      <c r="E7193" s="25"/>
      <c r="F7193" s="23"/>
      <c r="G7193" s="26"/>
    </row>
    <row r="7194" spans="3:7" x14ac:dyDescent="0.25">
      <c r="C7194" s="24"/>
      <c r="D7194" s="24"/>
      <c r="E7194" s="25"/>
      <c r="F7194" s="23"/>
      <c r="G7194" s="26"/>
    </row>
    <row r="7195" spans="3:7" x14ac:dyDescent="0.25">
      <c r="C7195" s="24"/>
      <c r="D7195" s="24"/>
      <c r="E7195" s="25"/>
      <c r="F7195" s="23"/>
      <c r="G7195" s="26"/>
    </row>
    <row r="7196" spans="3:7" x14ac:dyDescent="0.25">
      <c r="C7196" s="24"/>
      <c r="D7196" s="24"/>
      <c r="E7196" s="25"/>
      <c r="F7196" s="23"/>
      <c r="G7196" s="26"/>
    </row>
    <row r="7197" spans="3:7" x14ac:dyDescent="0.25">
      <c r="C7197" s="24"/>
      <c r="D7197" s="24"/>
      <c r="E7197" s="25"/>
      <c r="F7197" s="23"/>
      <c r="G7197" s="26"/>
    </row>
    <row r="7198" spans="3:7" x14ac:dyDescent="0.25">
      <c r="C7198" s="24"/>
      <c r="D7198" s="24"/>
      <c r="E7198" s="25"/>
      <c r="F7198" s="23"/>
      <c r="G7198" s="26"/>
    </row>
    <row r="7199" spans="3:7" x14ac:dyDescent="0.25">
      <c r="C7199" s="24"/>
      <c r="D7199" s="24"/>
      <c r="E7199" s="25"/>
      <c r="F7199" s="23"/>
      <c r="G7199" s="26"/>
    </row>
    <row r="7200" spans="3:7" x14ac:dyDescent="0.25">
      <c r="C7200" s="24"/>
      <c r="D7200" s="24"/>
      <c r="E7200" s="25"/>
      <c r="F7200" s="23"/>
      <c r="G7200" s="26"/>
    </row>
    <row r="7201" spans="3:7" x14ac:dyDescent="0.25">
      <c r="C7201" s="24"/>
      <c r="D7201" s="24"/>
      <c r="E7201" s="25"/>
      <c r="F7201" s="23"/>
      <c r="G7201" s="26"/>
    </row>
    <row r="7202" spans="3:7" x14ac:dyDescent="0.25">
      <c r="C7202" s="24"/>
      <c r="D7202" s="24"/>
      <c r="E7202" s="25"/>
      <c r="F7202" s="23"/>
      <c r="G7202" s="26"/>
    </row>
    <row r="7203" spans="3:7" x14ac:dyDescent="0.25">
      <c r="C7203" s="24"/>
      <c r="D7203" s="24"/>
      <c r="E7203" s="25"/>
      <c r="F7203" s="23"/>
      <c r="G7203" s="26"/>
    </row>
    <row r="7204" spans="3:7" x14ac:dyDescent="0.25">
      <c r="C7204" s="24"/>
      <c r="D7204" s="24"/>
      <c r="E7204" s="25"/>
      <c r="F7204" s="23"/>
      <c r="G7204" s="26"/>
    </row>
    <row r="7205" spans="3:7" x14ac:dyDescent="0.25">
      <c r="C7205" s="24"/>
      <c r="D7205" s="24"/>
      <c r="E7205" s="25"/>
      <c r="F7205" s="23"/>
      <c r="G7205" s="26"/>
    </row>
    <row r="7206" spans="3:7" x14ac:dyDescent="0.25">
      <c r="C7206" s="24"/>
      <c r="D7206" s="24"/>
      <c r="E7206" s="25"/>
      <c r="F7206" s="23"/>
      <c r="G7206" s="26"/>
    </row>
    <row r="7207" spans="3:7" x14ac:dyDescent="0.25">
      <c r="C7207" s="24"/>
      <c r="D7207" s="24"/>
      <c r="E7207" s="25"/>
      <c r="F7207" s="23"/>
      <c r="G7207" s="26"/>
    </row>
    <row r="7208" spans="3:7" x14ac:dyDescent="0.25">
      <c r="C7208" s="24"/>
      <c r="D7208" s="24"/>
      <c r="E7208" s="25"/>
      <c r="F7208" s="23"/>
      <c r="G7208" s="26"/>
    </row>
    <row r="7209" spans="3:7" x14ac:dyDescent="0.25">
      <c r="C7209" s="24"/>
      <c r="D7209" s="24"/>
      <c r="E7209" s="25"/>
      <c r="F7209" s="23"/>
      <c r="G7209" s="26"/>
    </row>
    <row r="7210" spans="3:7" x14ac:dyDescent="0.25">
      <c r="C7210" s="24"/>
      <c r="D7210" s="24"/>
      <c r="E7210" s="25"/>
      <c r="F7210" s="23"/>
      <c r="G7210" s="26"/>
    </row>
    <row r="7211" spans="3:7" x14ac:dyDescent="0.25">
      <c r="C7211" s="24"/>
      <c r="D7211" s="24"/>
      <c r="E7211" s="25"/>
      <c r="F7211" s="23"/>
      <c r="G7211" s="26"/>
    </row>
    <row r="7212" spans="3:7" x14ac:dyDescent="0.25">
      <c r="C7212" s="24"/>
      <c r="D7212" s="24"/>
      <c r="E7212" s="25"/>
      <c r="F7212" s="23"/>
      <c r="G7212" s="26"/>
    </row>
    <row r="7213" spans="3:7" x14ac:dyDescent="0.25">
      <c r="C7213" s="24"/>
      <c r="D7213" s="24"/>
      <c r="E7213" s="25"/>
      <c r="F7213" s="23"/>
      <c r="G7213" s="26"/>
    </row>
    <row r="7214" spans="3:7" x14ac:dyDescent="0.25">
      <c r="C7214" s="24"/>
      <c r="D7214" s="24"/>
      <c r="E7214" s="25"/>
      <c r="F7214" s="23"/>
      <c r="G7214" s="26"/>
    </row>
    <row r="7215" spans="3:7" x14ac:dyDescent="0.25">
      <c r="C7215" s="24"/>
      <c r="D7215" s="24"/>
      <c r="E7215" s="25"/>
      <c r="F7215" s="23"/>
      <c r="G7215" s="26"/>
    </row>
    <row r="7216" spans="3:7" x14ac:dyDescent="0.25">
      <c r="C7216" s="24"/>
      <c r="D7216" s="24"/>
      <c r="E7216" s="25"/>
      <c r="F7216" s="23"/>
      <c r="G7216" s="26"/>
    </row>
    <row r="7217" spans="3:7" x14ac:dyDescent="0.25">
      <c r="C7217" s="24"/>
      <c r="D7217" s="24"/>
      <c r="E7217" s="25"/>
      <c r="F7217" s="23"/>
      <c r="G7217" s="26"/>
    </row>
    <row r="7218" spans="3:7" x14ac:dyDescent="0.25">
      <c r="C7218" s="24"/>
      <c r="D7218" s="24"/>
      <c r="E7218" s="25"/>
      <c r="F7218" s="23"/>
      <c r="G7218" s="26"/>
    </row>
    <row r="7219" spans="3:7" x14ac:dyDescent="0.25">
      <c r="C7219" s="24"/>
      <c r="D7219" s="24"/>
      <c r="E7219" s="25"/>
      <c r="F7219" s="23"/>
      <c r="G7219" s="26"/>
    </row>
    <row r="7220" spans="3:7" x14ac:dyDescent="0.25">
      <c r="C7220" s="24"/>
      <c r="D7220" s="24"/>
      <c r="E7220" s="25"/>
      <c r="F7220" s="23"/>
      <c r="G7220" s="26"/>
    </row>
    <row r="7221" spans="3:7" x14ac:dyDescent="0.25">
      <c r="C7221" s="24"/>
      <c r="D7221" s="24"/>
      <c r="E7221" s="25"/>
      <c r="F7221" s="23"/>
      <c r="G7221" s="26"/>
    </row>
    <row r="7222" spans="3:7" x14ac:dyDescent="0.25">
      <c r="C7222" s="24"/>
      <c r="D7222" s="24"/>
      <c r="E7222" s="25"/>
      <c r="F7222" s="23"/>
      <c r="G7222" s="26"/>
    </row>
    <row r="7223" spans="3:7" x14ac:dyDescent="0.25">
      <c r="C7223" s="24"/>
      <c r="D7223" s="24"/>
      <c r="E7223" s="25"/>
      <c r="F7223" s="23"/>
      <c r="G7223" s="26"/>
    </row>
    <row r="7224" spans="3:7" x14ac:dyDescent="0.25">
      <c r="C7224" s="24"/>
      <c r="D7224" s="24"/>
      <c r="E7224" s="25"/>
      <c r="F7224" s="23"/>
      <c r="G7224" s="26"/>
    </row>
    <row r="7225" spans="3:7" x14ac:dyDescent="0.25">
      <c r="C7225" s="24"/>
      <c r="D7225" s="24"/>
      <c r="E7225" s="25"/>
      <c r="F7225" s="23"/>
      <c r="G7225" s="26"/>
    </row>
    <row r="7226" spans="3:7" x14ac:dyDescent="0.25">
      <c r="C7226" s="24"/>
      <c r="D7226" s="24"/>
      <c r="E7226" s="25"/>
      <c r="F7226" s="23"/>
      <c r="G7226" s="26"/>
    </row>
    <row r="7227" spans="3:7" x14ac:dyDescent="0.25">
      <c r="C7227" s="24"/>
      <c r="D7227" s="24"/>
      <c r="E7227" s="25"/>
      <c r="F7227" s="23"/>
      <c r="G7227" s="26"/>
    </row>
    <row r="7228" spans="3:7" x14ac:dyDescent="0.25">
      <c r="C7228" s="24"/>
      <c r="D7228" s="24"/>
      <c r="E7228" s="25"/>
      <c r="F7228" s="23"/>
      <c r="G7228" s="26"/>
    </row>
    <row r="7229" spans="3:7" x14ac:dyDescent="0.25">
      <c r="C7229" s="24"/>
      <c r="D7229" s="24"/>
      <c r="E7229" s="25"/>
      <c r="F7229" s="23"/>
      <c r="G7229" s="26"/>
    </row>
    <row r="7230" spans="3:7" x14ac:dyDescent="0.25">
      <c r="C7230" s="24"/>
      <c r="D7230" s="24"/>
      <c r="E7230" s="25"/>
      <c r="F7230" s="23"/>
      <c r="G7230" s="26"/>
    </row>
    <row r="7231" spans="3:7" x14ac:dyDescent="0.25">
      <c r="C7231" s="24"/>
      <c r="D7231" s="24"/>
      <c r="E7231" s="25"/>
      <c r="F7231" s="23"/>
      <c r="G7231" s="26"/>
    </row>
    <row r="7232" spans="3:7" x14ac:dyDescent="0.25">
      <c r="C7232" s="24"/>
      <c r="D7232" s="24"/>
      <c r="E7232" s="25"/>
      <c r="F7232" s="23"/>
      <c r="G7232" s="26"/>
    </row>
    <row r="7233" spans="3:7" x14ac:dyDescent="0.25">
      <c r="C7233" s="24"/>
      <c r="D7233" s="24"/>
      <c r="E7233" s="25"/>
      <c r="F7233" s="23"/>
      <c r="G7233" s="26"/>
    </row>
    <row r="7234" spans="3:7" x14ac:dyDescent="0.25">
      <c r="C7234" s="24"/>
      <c r="D7234" s="24"/>
      <c r="E7234" s="25"/>
      <c r="F7234" s="23"/>
      <c r="G7234" s="26"/>
    </row>
    <row r="7235" spans="3:7" x14ac:dyDescent="0.25">
      <c r="C7235" s="24"/>
      <c r="D7235" s="24"/>
      <c r="E7235" s="25"/>
      <c r="F7235" s="23"/>
      <c r="G7235" s="26"/>
    </row>
    <row r="7236" spans="3:7" x14ac:dyDescent="0.25">
      <c r="C7236" s="24"/>
      <c r="D7236" s="24"/>
      <c r="E7236" s="25"/>
      <c r="F7236" s="23"/>
      <c r="G7236" s="26"/>
    </row>
    <row r="7237" spans="3:7" x14ac:dyDescent="0.25">
      <c r="C7237" s="24"/>
      <c r="D7237" s="24"/>
      <c r="E7237" s="25"/>
      <c r="F7237" s="23"/>
      <c r="G7237" s="26"/>
    </row>
    <row r="7238" spans="3:7" x14ac:dyDescent="0.25">
      <c r="C7238" s="24"/>
      <c r="D7238" s="24"/>
      <c r="E7238" s="25"/>
      <c r="F7238" s="23"/>
      <c r="G7238" s="26"/>
    </row>
    <row r="7239" spans="3:7" x14ac:dyDescent="0.25">
      <c r="C7239" s="24"/>
      <c r="D7239" s="24"/>
      <c r="E7239" s="25"/>
      <c r="F7239" s="23"/>
      <c r="G7239" s="26"/>
    </row>
    <row r="7240" spans="3:7" x14ac:dyDescent="0.25">
      <c r="C7240" s="24"/>
      <c r="D7240" s="24"/>
      <c r="E7240" s="25"/>
      <c r="F7240" s="23"/>
      <c r="G7240" s="26"/>
    </row>
    <row r="7241" spans="3:7" x14ac:dyDescent="0.25">
      <c r="C7241" s="24"/>
      <c r="D7241" s="24"/>
      <c r="E7241" s="25"/>
      <c r="F7241" s="23"/>
      <c r="G7241" s="26"/>
    </row>
    <row r="7242" spans="3:7" x14ac:dyDescent="0.25">
      <c r="C7242" s="24"/>
      <c r="D7242" s="24"/>
      <c r="E7242" s="25"/>
      <c r="F7242" s="23"/>
      <c r="G7242" s="26"/>
    </row>
    <row r="7243" spans="3:7" x14ac:dyDescent="0.25">
      <c r="C7243" s="24"/>
      <c r="D7243" s="24"/>
      <c r="E7243" s="25"/>
      <c r="F7243" s="23"/>
      <c r="G7243" s="26"/>
    </row>
    <row r="7244" spans="3:7" x14ac:dyDescent="0.25">
      <c r="C7244" s="24"/>
      <c r="D7244" s="24"/>
      <c r="E7244" s="25"/>
      <c r="F7244" s="23"/>
      <c r="G7244" s="26"/>
    </row>
    <row r="7245" spans="3:7" x14ac:dyDescent="0.25">
      <c r="C7245" s="24"/>
      <c r="D7245" s="24"/>
      <c r="E7245" s="25"/>
      <c r="F7245" s="23"/>
      <c r="G7245" s="26"/>
    </row>
    <row r="7246" spans="3:7" x14ac:dyDescent="0.25">
      <c r="C7246" s="24"/>
      <c r="D7246" s="24"/>
      <c r="E7246" s="25"/>
      <c r="F7246" s="23"/>
      <c r="G7246" s="26"/>
    </row>
    <row r="7247" spans="3:7" x14ac:dyDescent="0.25">
      <c r="C7247" s="24"/>
      <c r="D7247" s="24"/>
      <c r="E7247" s="25"/>
      <c r="F7247" s="23"/>
      <c r="G7247" s="26"/>
    </row>
    <row r="7248" spans="3:7" x14ac:dyDescent="0.25">
      <c r="C7248" s="24"/>
      <c r="D7248" s="24"/>
      <c r="E7248" s="25"/>
      <c r="F7248" s="23"/>
      <c r="G7248" s="26"/>
    </row>
    <row r="7249" spans="3:7" x14ac:dyDescent="0.25">
      <c r="C7249" s="24"/>
      <c r="D7249" s="24"/>
      <c r="E7249" s="25"/>
      <c r="F7249" s="23"/>
      <c r="G7249" s="26"/>
    </row>
    <row r="7250" spans="3:7" x14ac:dyDescent="0.25">
      <c r="C7250" s="24"/>
      <c r="D7250" s="24"/>
      <c r="E7250" s="25"/>
      <c r="F7250" s="23"/>
      <c r="G7250" s="26"/>
    </row>
    <row r="7251" spans="3:7" x14ac:dyDescent="0.25">
      <c r="C7251" s="24"/>
      <c r="D7251" s="24"/>
      <c r="E7251" s="25"/>
      <c r="F7251" s="23"/>
      <c r="G7251" s="26"/>
    </row>
    <row r="7252" spans="3:7" x14ac:dyDescent="0.25">
      <c r="C7252" s="24"/>
      <c r="D7252" s="24"/>
      <c r="E7252" s="25"/>
      <c r="F7252" s="23"/>
      <c r="G7252" s="26"/>
    </row>
    <row r="7253" spans="3:7" x14ac:dyDescent="0.25">
      <c r="C7253" s="24"/>
      <c r="D7253" s="24"/>
      <c r="E7253" s="25"/>
      <c r="F7253" s="23"/>
      <c r="G7253" s="26"/>
    </row>
    <row r="7254" spans="3:7" x14ac:dyDescent="0.25">
      <c r="C7254" s="24"/>
      <c r="D7254" s="24"/>
      <c r="E7254" s="25"/>
      <c r="F7254" s="23"/>
      <c r="G7254" s="26"/>
    </row>
    <row r="7255" spans="3:7" x14ac:dyDescent="0.25">
      <c r="C7255" s="24"/>
      <c r="D7255" s="24"/>
      <c r="E7255" s="25"/>
      <c r="F7255" s="23"/>
      <c r="G7255" s="26"/>
    </row>
    <row r="7256" spans="3:7" x14ac:dyDescent="0.25">
      <c r="C7256" s="24"/>
      <c r="D7256" s="24"/>
      <c r="E7256" s="25"/>
      <c r="F7256" s="23"/>
      <c r="G7256" s="26"/>
    </row>
    <row r="7257" spans="3:7" x14ac:dyDescent="0.25">
      <c r="C7257" s="24"/>
      <c r="D7257" s="24"/>
      <c r="E7257" s="25"/>
      <c r="F7257" s="23"/>
      <c r="G7257" s="26"/>
    </row>
    <row r="7258" spans="3:7" x14ac:dyDescent="0.25">
      <c r="C7258" s="24"/>
      <c r="D7258" s="24"/>
      <c r="E7258" s="25"/>
      <c r="F7258" s="23"/>
      <c r="G7258" s="26"/>
    </row>
    <row r="7259" spans="3:7" x14ac:dyDescent="0.25">
      <c r="C7259" s="24"/>
      <c r="D7259" s="24"/>
      <c r="E7259" s="25"/>
      <c r="F7259" s="23"/>
      <c r="G7259" s="26"/>
    </row>
    <row r="7260" spans="3:7" x14ac:dyDescent="0.25">
      <c r="C7260" s="24"/>
      <c r="D7260" s="24"/>
      <c r="E7260" s="25"/>
      <c r="F7260" s="23"/>
      <c r="G7260" s="26"/>
    </row>
    <row r="7261" spans="3:7" x14ac:dyDescent="0.25">
      <c r="C7261" s="24"/>
      <c r="D7261" s="24"/>
      <c r="E7261" s="25"/>
      <c r="F7261" s="23"/>
      <c r="G7261" s="26"/>
    </row>
    <row r="7262" spans="3:7" x14ac:dyDescent="0.25">
      <c r="C7262" s="24"/>
      <c r="D7262" s="24"/>
      <c r="E7262" s="25"/>
      <c r="F7262" s="23"/>
      <c r="G7262" s="26"/>
    </row>
    <row r="7263" spans="3:7" x14ac:dyDescent="0.25">
      <c r="C7263" s="24"/>
      <c r="D7263" s="24"/>
      <c r="E7263" s="25"/>
      <c r="F7263" s="23"/>
      <c r="G7263" s="26"/>
    </row>
    <row r="7264" spans="3:7" x14ac:dyDescent="0.25">
      <c r="C7264" s="24"/>
      <c r="D7264" s="24"/>
      <c r="E7264" s="25"/>
      <c r="F7264" s="23"/>
      <c r="G7264" s="26"/>
    </row>
    <row r="7265" spans="3:7" x14ac:dyDescent="0.25">
      <c r="C7265" s="24"/>
      <c r="D7265" s="24"/>
      <c r="E7265" s="25"/>
      <c r="F7265" s="23"/>
      <c r="G7265" s="26"/>
    </row>
    <row r="7266" spans="3:7" x14ac:dyDescent="0.25">
      <c r="C7266" s="24"/>
      <c r="D7266" s="24"/>
      <c r="E7266" s="25"/>
      <c r="F7266" s="23"/>
      <c r="G7266" s="26"/>
    </row>
    <row r="7267" spans="3:7" x14ac:dyDescent="0.25">
      <c r="C7267" s="24"/>
      <c r="D7267" s="24"/>
      <c r="E7267" s="25"/>
      <c r="F7267" s="23"/>
      <c r="G7267" s="26"/>
    </row>
    <row r="7268" spans="3:7" x14ac:dyDescent="0.25">
      <c r="C7268" s="24"/>
      <c r="D7268" s="24"/>
      <c r="E7268" s="25"/>
      <c r="F7268" s="23"/>
      <c r="G7268" s="26"/>
    </row>
    <row r="7269" spans="3:7" x14ac:dyDescent="0.25">
      <c r="C7269" s="24"/>
      <c r="D7269" s="24"/>
      <c r="E7269" s="25"/>
      <c r="F7269" s="23"/>
      <c r="G7269" s="26"/>
    </row>
    <row r="7270" spans="3:7" x14ac:dyDescent="0.25">
      <c r="C7270" s="24"/>
      <c r="D7270" s="24"/>
      <c r="E7270" s="25"/>
      <c r="F7270" s="23"/>
      <c r="G7270" s="26"/>
    </row>
    <row r="7271" spans="3:7" x14ac:dyDescent="0.25">
      <c r="C7271" s="24"/>
      <c r="D7271" s="24"/>
      <c r="E7271" s="25"/>
      <c r="F7271" s="23"/>
      <c r="G7271" s="26"/>
    </row>
    <row r="7272" spans="3:7" x14ac:dyDescent="0.25">
      <c r="C7272" s="24"/>
      <c r="D7272" s="24"/>
      <c r="E7272" s="25"/>
      <c r="F7272" s="23"/>
      <c r="G7272" s="26"/>
    </row>
    <row r="7273" spans="3:7" x14ac:dyDescent="0.25">
      <c r="C7273" s="24"/>
      <c r="D7273" s="24"/>
      <c r="E7273" s="25"/>
      <c r="F7273" s="23"/>
      <c r="G7273" s="26"/>
    </row>
    <row r="7274" spans="3:7" x14ac:dyDescent="0.25">
      <c r="C7274" s="24"/>
      <c r="D7274" s="24"/>
      <c r="E7274" s="25"/>
      <c r="F7274" s="23"/>
      <c r="G7274" s="26"/>
    </row>
    <row r="7275" spans="3:7" x14ac:dyDescent="0.25">
      <c r="C7275" s="24"/>
      <c r="D7275" s="24"/>
      <c r="E7275" s="25"/>
      <c r="F7275" s="23"/>
      <c r="G7275" s="26"/>
    </row>
    <row r="7276" spans="3:7" x14ac:dyDescent="0.25">
      <c r="C7276" s="24"/>
      <c r="D7276" s="24"/>
      <c r="E7276" s="25"/>
      <c r="F7276" s="23"/>
      <c r="G7276" s="26"/>
    </row>
    <row r="7277" spans="3:7" x14ac:dyDescent="0.25">
      <c r="C7277" s="24"/>
      <c r="D7277" s="24"/>
      <c r="E7277" s="25"/>
      <c r="F7277" s="23"/>
      <c r="G7277" s="26"/>
    </row>
    <row r="7278" spans="3:7" x14ac:dyDescent="0.25">
      <c r="C7278" s="24"/>
      <c r="D7278" s="24"/>
      <c r="E7278" s="25"/>
      <c r="F7278" s="23"/>
      <c r="G7278" s="26"/>
    </row>
    <row r="7279" spans="3:7" x14ac:dyDescent="0.25">
      <c r="C7279" s="24"/>
      <c r="D7279" s="24"/>
      <c r="E7279" s="25"/>
      <c r="F7279" s="23"/>
      <c r="G7279" s="26"/>
    </row>
    <row r="7280" spans="3:7" x14ac:dyDescent="0.25">
      <c r="C7280" s="24"/>
      <c r="D7280" s="24"/>
      <c r="E7280" s="25"/>
      <c r="F7280" s="23"/>
      <c r="G7280" s="26"/>
    </row>
    <row r="7281" spans="3:7" x14ac:dyDescent="0.25">
      <c r="C7281" s="24"/>
      <c r="D7281" s="24"/>
      <c r="E7281" s="25"/>
      <c r="F7281" s="23"/>
      <c r="G7281" s="26"/>
    </row>
    <row r="7282" spans="3:7" x14ac:dyDescent="0.25">
      <c r="C7282" s="24"/>
      <c r="D7282" s="24"/>
      <c r="E7282" s="25"/>
      <c r="F7282" s="23"/>
      <c r="G7282" s="26"/>
    </row>
    <row r="7283" spans="3:7" x14ac:dyDescent="0.25">
      <c r="C7283" s="24"/>
      <c r="D7283" s="24"/>
      <c r="E7283" s="25"/>
      <c r="F7283" s="23"/>
      <c r="G7283" s="26"/>
    </row>
    <row r="7284" spans="3:7" x14ac:dyDescent="0.25">
      <c r="C7284" s="24"/>
      <c r="D7284" s="24"/>
      <c r="E7284" s="25"/>
      <c r="F7284" s="23"/>
      <c r="G7284" s="26"/>
    </row>
    <row r="7285" spans="3:7" x14ac:dyDescent="0.25">
      <c r="C7285" s="24"/>
      <c r="D7285" s="24"/>
      <c r="E7285" s="25"/>
      <c r="F7285" s="23"/>
      <c r="G7285" s="26"/>
    </row>
    <row r="7286" spans="3:7" x14ac:dyDescent="0.25">
      <c r="C7286" s="24"/>
      <c r="D7286" s="24"/>
      <c r="E7286" s="25"/>
      <c r="F7286" s="23"/>
      <c r="G7286" s="26"/>
    </row>
    <row r="7287" spans="3:7" x14ac:dyDescent="0.25">
      <c r="C7287" s="24"/>
      <c r="D7287" s="24"/>
      <c r="E7287" s="25"/>
      <c r="F7287" s="23"/>
      <c r="G7287" s="26"/>
    </row>
    <row r="7288" spans="3:7" x14ac:dyDescent="0.25">
      <c r="C7288" s="24"/>
      <c r="D7288" s="24"/>
      <c r="E7288" s="25"/>
      <c r="F7288" s="23"/>
      <c r="G7288" s="26"/>
    </row>
    <row r="7289" spans="3:7" x14ac:dyDescent="0.25">
      <c r="C7289" s="24"/>
      <c r="D7289" s="24"/>
      <c r="E7289" s="25"/>
      <c r="F7289" s="23"/>
      <c r="G7289" s="26"/>
    </row>
    <row r="7290" spans="3:7" x14ac:dyDescent="0.25">
      <c r="C7290" s="24"/>
      <c r="D7290" s="24"/>
      <c r="E7290" s="25"/>
      <c r="F7290" s="23"/>
      <c r="G7290" s="26"/>
    </row>
    <row r="7291" spans="3:7" x14ac:dyDescent="0.25">
      <c r="C7291" s="24"/>
      <c r="D7291" s="24"/>
      <c r="E7291" s="25"/>
      <c r="F7291" s="23"/>
      <c r="G7291" s="26"/>
    </row>
    <row r="7292" spans="3:7" x14ac:dyDescent="0.25">
      <c r="C7292" s="24"/>
      <c r="D7292" s="24"/>
      <c r="E7292" s="25"/>
      <c r="F7292" s="23"/>
      <c r="G7292" s="26"/>
    </row>
    <row r="7293" spans="3:7" x14ac:dyDescent="0.25">
      <c r="C7293" s="24"/>
      <c r="D7293" s="24"/>
      <c r="E7293" s="25"/>
      <c r="F7293" s="23"/>
      <c r="G7293" s="26"/>
    </row>
    <row r="7294" spans="3:7" x14ac:dyDescent="0.25">
      <c r="C7294" s="24"/>
      <c r="D7294" s="24"/>
      <c r="E7294" s="25"/>
      <c r="F7294" s="23"/>
      <c r="G7294" s="26"/>
    </row>
    <row r="7295" spans="3:7" x14ac:dyDescent="0.25">
      <c r="C7295" s="24"/>
      <c r="D7295" s="24"/>
      <c r="E7295" s="25"/>
      <c r="F7295" s="23"/>
      <c r="G7295" s="26"/>
    </row>
    <row r="7296" spans="3:7" x14ac:dyDescent="0.25">
      <c r="C7296" s="24"/>
      <c r="D7296" s="24"/>
      <c r="E7296" s="25"/>
      <c r="F7296" s="23"/>
      <c r="G7296" s="26"/>
    </row>
    <row r="7297" spans="3:7" x14ac:dyDescent="0.25">
      <c r="C7297" s="24"/>
      <c r="D7297" s="24"/>
      <c r="E7297" s="25"/>
      <c r="F7297" s="23"/>
      <c r="G7297" s="26"/>
    </row>
    <row r="7298" spans="3:7" x14ac:dyDescent="0.25">
      <c r="C7298" s="24"/>
      <c r="D7298" s="24"/>
      <c r="E7298" s="25"/>
      <c r="F7298" s="23"/>
      <c r="G7298" s="26"/>
    </row>
    <row r="7299" spans="3:7" x14ac:dyDescent="0.25">
      <c r="C7299" s="24"/>
      <c r="D7299" s="24"/>
      <c r="E7299" s="25"/>
      <c r="F7299" s="23"/>
      <c r="G7299" s="26"/>
    </row>
    <row r="7300" spans="3:7" x14ac:dyDescent="0.25">
      <c r="C7300" s="24"/>
      <c r="D7300" s="24"/>
      <c r="E7300" s="25"/>
      <c r="F7300" s="23"/>
      <c r="G7300" s="26"/>
    </row>
    <row r="7301" spans="3:7" x14ac:dyDescent="0.25">
      <c r="C7301" s="24"/>
      <c r="D7301" s="24"/>
      <c r="E7301" s="25"/>
      <c r="F7301" s="23"/>
      <c r="G7301" s="26"/>
    </row>
    <row r="7302" spans="3:7" x14ac:dyDescent="0.25">
      <c r="C7302" s="24"/>
      <c r="D7302" s="24"/>
      <c r="E7302" s="25"/>
      <c r="F7302" s="23"/>
      <c r="G7302" s="26"/>
    </row>
    <row r="7303" spans="3:7" x14ac:dyDescent="0.25">
      <c r="C7303" s="24"/>
      <c r="D7303" s="24"/>
      <c r="E7303" s="25"/>
      <c r="F7303" s="23"/>
      <c r="G7303" s="26"/>
    </row>
    <row r="7304" spans="3:7" x14ac:dyDescent="0.25">
      <c r="C7304" s="24"/>
      <c r="D7304" s="24"/>
      <c r="E7304" s="25"/>
      <c r="F7304" s="23"/>
      <c r="G7304" s="26"/>
    </row>
    <row r="7305" spans="3:7" x14ac:dyDescent="0.25">
      <c r="C7305" s="24"/>
      <c r="D7305" s="24"/>
      <c r="E7305" s="25"/>
      <c r="F7305" s="23"/>
      <c r="G7305" s="26"/>
    </row>
    <row r="7306" spans="3:7" x14ac:dyDescent="0.25">
      <c r="C7306" s="24"/>
      <c r="D7306" s="24"/>
      <c r="E7306" s="25"/>
      <c r="F7306" s="23"/>
      <c r="G7306" s="26"/>
    </row>
    <row r="7307" spans="3:7" x14ac:dyDescent="0.25">
      <c r="C7307" s="24"/>
      <c r="D7307" s="24"/>
      <c r="E7307" s="25"/>
      <c r="F7307" s="23"/>
      <c r="G7307" s="26"/>
    </row>
    <row r="7308" spans="3:7" x14ac:dyDescent="0.25">
      <c r="C7308" s="24"/>
      <c r="D7308" s="24"/>
      <c r="E7308" s="25"/>
      <c r="F7308" s="23"/>
      <c r="G7308" s="26"/>
    </row>
    <row r="7309" spans="3:7" x14ac:dyDescent="0.25">
      <c r="C7309" s="24"/>
      <c r="D7309" s="24"/>
      <c r="E7309" s="25"/>
      <c r="F7309" s="23"/>
      <c r="G7309" s="26"/>
    </row>
    <row r="7310" spans="3:7" x14ac:dyDescent="0.25">
      <c r="C7310" s="24"/>
      <c r="D7310" s="24"/>
      <c r="E7310" s="25"/>
      <c r="F7310" s="23"/>
      <c r="G7310" s="26"/>
    </row>
    <row r="7311" spans="3:7" x14ac:dyDescent="0.25">
      <c r="C7311" s="24"/>
      <c r="D7311" s="24"/>
      <c r="E7311" s="25"/>
      <c r="F7311" s="23"/>
      <c r="G7311" s="26"/>
    </row>
    <row r="7312" spans="3:7" x14ac:dyDescent="0.25">
      <c r="C7312" s="24"/>
      <c r="D7312" s="24"/>
      <c r="E7312" s="25"/>
      <c r="F7312" s="23"/>
      <c r="G7312" s="26"/>
    </row>
    <row r="7313" spans="3:7" x14ac:dyDescent="0.25">
      <c r="C7313" s="24"/>
      <c r="D7313" s="24"/>
      <c r="E7313" s="25"/>
      <c r="F7313" s="23"/>
      <c r="G7313" s="26"/>
    </row>
    <row r="7314" spans="3:7" x14ac:dyDescent="0.25">
      <c r="C7314" s="24"/>
      <c r="D7314" s="24"/>
      <c r="E7314" s="25"/>
      <c r="F7314" s="23"/>
      <c r="G7314" s="26"/>
    </row>
    <row r="7315" spans="3:7" x14ac:dyDescent="0.25">
      <c r="C7315" s="24"/>
      <c r="D7315" s="24"/>
      <c r="E7315" s="25"/>
      <c r="F7315" s="23"/>
      <c r="G7315" s="26"/>
    </row>
    <row r="7316" spans="3:7" x14ac:dyDescent="0.25">
      <c r="C7316" s="24"/>
      <c r="D7316" s="24"/>
      <c r="E7316" s="25"/>
      <c r="F7316" s="23"/>
      <c r="G7316" s="26"/>
    </row>
    <row r="7317" spans="3:7" x14ac:dyDescent="0.25">
      <c r="C7317" s="24"/>
      <c r="D7317" s="24"/>
      <c r="E7317" s="25"/>
      <c r="F7317" s="23"/>
      <c r="G7317" s="26"/>
    </row>
    <row r="7318" spans="3:7" x14ac:dyDescent="0.25">
      <c r="C7318" s="24"/>
      <c r="D7318" s="24"/>
      <c r="E7318" s="25"/>
      <c r="F7318" s="23"/>
      <c r="G7318" s="26"/>
    </row>
    <row r="7319" spans="3:7" x14ac:dyDescent="0.25">
      <c r="C7319" s="24"/>
      <c r="D7319" s="24"/>
      <c r="E7319" s="25"/>
      <c r="F7319" s="23"/>
      <c r="G7319" s="26"/>
    </row>
    <row r="7320" spans="3:7" x14ac:dyDescent="0.25">
      <c r="C7320" s="24"/>
      <c r="D7320" s="24"/>
      <c r="E7320" s="25"/>
      <c r="F7320" s="23"/>
      <c r="G7320" s="26"/>
    </row>
    <row r="7321" spans="3:7" x14ac:dyDescent="0.25">
      <c r="C7321" s="24"/>
      <c r="D7321" s="24"/>
      <c r="E7321" s="25"/>
      <c r="F7321" s="23"/>
      <c r="G7321" s="26"/>
    </row>
    <row r="7322" spans="3:7" x14ac:dyDescent="0.25">
      <c r="C7322" s="24"/>
      <c r="D7322" s="24"/>
      <c r="E7322" s="25"/>
      <c r="F7322" s="23"/>
      <c r="G7322" s="26"/>
    </row>
    <row r="7323" spans="3:7" x14ac:dyDescent="0.25">
      <c r="C7323" s="24"/>
      <c r="D7323" s="24"/>
      <c r="E7323" s="25"/>
      <c r="F7323" s="23"/>
      <c r="G7323" s="26"/>
    </row>
    <row r="7324" spans="3:7" x14ac:dyDescent="0.25">
      <c r="C7324" s="24"/>
      <c r="D7324" s="24"/>
      <c r="E7324" s="25"/>
      <c r="F7324" s="23"/>
      <c r="G7324" s="26"/>
    </row>
    <row r="7325" spans="3:7" x14ac:dyDescent="0.25">
      <c r="C7325" s="24"/>
      <c r="D7325" s="24"/>
      <c r="E7325" s="25"/>
      <c r="F7325" s="23"/>
      <c r="G7325" s="26"/>
    </row>
    <row r="7326" spans="3:7" x14ac:dyDescent="0.25">
      <c r="C7326" s="24"/>
      <c r="D7326" s="24"/>
      <c r="E7326" s="25"/>
      <c r="F7326" s="23"/>
      <c r="G7326" s="26"/>
    </row>
    <row r="7327" spans="3:7" x14ac:dyDescent="0.25">
      <c r="C7327" s="24"/>
      <c r="D7327" s="24"/>
      <c r="E7327" s="25"/>
      <c r="F7327" s="23"/>
      <c r="G7327" s="26"/>
    </row>
    <row r="7328" spans="3:7" x14ac:dyDescent="0.25">
      <c r="C7328" s="24"/>
      <c r="D7328" s="24"/>
      <c r="E7328" s="25"/>
      <c r="F7328" s="23"/>
      <c r="G7328" s="26"/>
    </row>
    <row r="7329" spans="3:7" x14ac:dyDescent="0.25">
      <c r="C7329" s="24"/>
      <c r="D7329" s="24"/>
      <c r="E7329" s="25"/>
      <c r="F7329" s="23"/>
      <c r="G7329" s="26"/>
    </row>
    <row r="7330" spans="3:7" x14ac:dyDescent="0.25">
      <c r="C7330" s="24"/>
      <c r="D7330" s="24"/>
      <c r="E7330" s="25"/>
      <c r="F7330" s="23"/>
      <c r="G7330" s="26"/>
    </row>
    <row r="7331" spans="3:7" x14ac:dyDescent="0.25">
      <c r="C7331" s="24"/>
      <c r="D7331" s="24"/>
      <c r="E7331" s="25"/>
      <c r="F7331" s="23"/>
      <c r="G7331" s="26"/>
    </row>
    <row r="7332" spans="3:7" x14ac:dyDescent="0.25">
      <c r="C7332" s="24"/>
      <c r="D7332" s="24"/>
      <c r="E7332" s="25"/>
      <c r="F7332" s="23"/>
      <c r="G7332" s="26"/>
    </row>
    <row r="7333" spans="3:7" x14ac:dyDescent="0.25">
      <c r="C7333" s="24"/>
      <c r="D7333" s="24"/>
      <c r="E7333" s="25"/>
      <c r="F7333" s="23"/>
      <c r="G7333" s="26"/>
    </row>
    <row r="7334" spans="3:7" x14ac:dyDescent="0.25">
      <c r="C7334" s="24"/>
      <c r="D7334" s="24"/>
      <c r="E7334" s="25"/>
      <c r="F7334" s="23"/>
      <c r="G7334" s="26"/>
    </row>
    <row r="7335" spans="3:7" x14ac:dyDescent="0.25">
      <c r="C7335" s="24"/>
      <c r="D7335" s="24"/>
      <c r="E7335" s="25"/>
      <c r="F7335" s="23"/>
      <c r="G7335" s="26"/>
    </row>
    <row r="7336" spans="3:7" x14ac:dyDescent="0.25">
      <c r="C7336" s="24"/>
      <c r="D7336" s="24"/>
      <c r="E7336" s="25"/>
      <c r="F7336" s="23"/>
      <c r="G7336" s="26"/>
    </row>
    <row r="7337" spans="3:7" x14ac:dyDescent="0.25">
      <c r="C7337" s="24"/>
      <c r="D7337" s="24"/>
      <c r="E7337" s="25"/>
      <c r="F7337" s="23"/>
      <c r="G7337" s="26"/>
    </row>
    <row r="7338" spans="3:7" x14ac:dyDescent="0.25">
      <c r="C7338" s="24"/>
      <c r="D7338" s="24"/>
      <c r="E7338" s="25"/>
      <c r="F7338" s="23"/>
      <c r="G7338" s="26"/>
    </row>
    <row r="7339" spans="3:7" x14ac:dyDescent="0.25">
      <c r="C7339" s="24"/>
      <c r="D7339" s="24"/>
      <c r="E7339" s="25"/>
      <c r="F7339" s="23"/>
      <c r="G7339" s="26"/>
    </row>
    <row r="7340" spans="3:7" x14ac:dyDescent="0.25">
      <c r="C7340" s="24"/>
      <c r="D7340" s="24"/>
      <c r="E7340" s="25"/>
      <c r="F7340" s="23"/>
      <c r="G7340" s="26"/>
    </row>
    <row r="7341" spans="3:7" x14ac:dyDescent="0.25">
      <c r="C7341" s="24"/>
      <c r="D7341" s="24"/>
      <c r="E7341" s="25"/>
      <c r="F7341" s="23"/>
      <c r="G7341" s="26"/>
    </row>
    <row r="7342" spans="3:7" x14ac:dyDescent="0.25">
      <c r="C7342" s="24"/>
      <c r="D7342" s="24"/>
      <c r="E7342" s="25"/>
      <c r="F7342" s="23"/>
      <c r="G7342" s="26"/>
    </row>
    <row r="7343" spans="3:7" x14ac:dyDescent="0.25">
      <c r="C7343" s="24"/>
      <c r="D7343" s="24"/>
      <c r="E7343" s="25"/>
      <c r="F7343" s="23"/>
      <c r="G7343" s="26"/>
    </row>
    <row r="7344" spans="3:7" x14ac:dyDescent="0.25">
      <c r="C7344" s="24"/>
      <c r="D7344" s="24"/>
      <c r="E7344" s="25"/>
      <c r="F7344" s="23"/>
      <c r="G7344" s="26"/>
    </row>
    <row r="7345" spans="3:7" x14ac:dyDescent="0.25">
      <c r="C7345" s="24"/>
      <c r="D7345" s="24"/>
      <c r="E7345" s="25"/>
      <c r="F7345" s="23"/>
      <c r="G7345" s="26"/>
    </row>
    <row r="7346" spans="3:7" x14ac:dyDescent="0.25">
      <c r="C7346" s="24"/>
      <c r="D7346" s="24"/>
      <c r="E7346" s="25"/>
      <c r="F7346" s="23"/>
      <c r="G7346" s="26"/>
    </row>
    <row r="7347" spans="3:7" x14ac:dyDescent="0.25">
      <c r="C7347" s="24"/>
      <c r="D7347" s="24"/>
      <c r="E7347" s="25"/>
      <c r="F7347" s="23"/>
      <c r="G7347" s="26"/>
    </row>
    <row r="7348" spans="3:7" x14ac:dyDescent="0.25">
      <c r="C7348" s="24"/>
      <c r="D7348" s="24"/>
      <c r="E7348" s="25"/>
      <c r="F7348" s="23"/>
      <c r="G7348" s="26"/>
    </row>
    <row r="7349" spans="3:7" x14ac:dyDescent="0.25">
      <c r="C7349" s="24"/>
      <c r="D7349" s="24"/>
      <c r="E7349" s="25"/>
      <c r="F7349" s="23"/>
      <c r="G7349" s="26"/>
    </row>
    <row r="7350" spans="3:7" x14ac:dyDescent="0.25">
      <c r="C7350" s="24"/>
      <c r="D7350" s="24"/>
      <c r="E7350" s="25"/>
      <c r="F7350" s="23"/>
      <c r="G7350" s="26"/>
    </row>
    <row r="7351" spans="3:7" x14ac:dyDescent="0.25">
      <c r="C7351" s="24"/>
      <c r="D7351" s="24"/>
      <c r="E7351" s="25"/>
      <c r="F7351" s="23"/>
      <c r="G7351" s="26"/>
    </row>
    <row r="7352" spans="3:7" x14ac:dyDescent="0.25">
      <c r="C7352" s="24"/>
      <c r="D7352" s="24"/>
      <c r="E7352" s="25"/>
      <c r="F7352" s="23"/>
      <c r="G7352" s="26"/>
    </row>
    <row r="7353" spans="3:7" x14ac:dyDescent="0.25">
      <c r="C7353" s="24"/>
      <c r="D7353" s="24"/>
      <c r="E7353" s="25"/>
      <c r="F7353" s="23"/>
      <c r="G7353" s="26"/>
    </row>
    <row r="7354" spans="3:7" x14ac:dyDescent="0.25">
      <c r="C7354" s="24"/>
      <c r="D7354" s="24"/>
      <c r="E7354" s="25"/>
      <c r="F7354" s="23"/>
      <c r="G7354" s="26"/>
    </row>
    <row r="7355" spans="3:7" x14ac:dyDescent="0.25">
      <c r="C7355" s="24"/>
      <c r="D7355" s="24"/>
      <c r="E7355" s="25"/>
      <c r="F7355" s="23"/>
      <c r="G7355" s="26"/>
    </row>
    <row r="7356" spans="3:7" x14ac:dyDescent="0.25">
      <c r="C7356" s="24"/>
      <c r="D7356" s="24"/>
      <c r="E7356" s="25"/>
      <c r="F7356" s="23"/>
      <c r="G7356" s="26"/>
    </row>
    <row r="7357" spans="3:7" x14ac:dyDescent="0.25">
      <c r="C7357" s="24"/>
      <c r="D7357" s="24"/>
      <c r="E7357" s="25"/>
      <c r="F7357" s="23"/>
      <c r="G7357" s="26"/>
    </row>
    <row r="7358" spans="3:7" x14ac:dyDescent="0.25">
      <c r="C7358" s="24"/>
      <c r="D7358" s="24"/>
      <c r="E7358" s="25"/>
      <c r="F7358" s="23"/>
      <c r="G7358" s="26"/>
    </row>
    <row r="7359" spans="3:7" x14ac:dyDescent="0.25">
      <c r="C7359" s="24"/>
      <c r="D7359" s="24"/>
      <c r="E7359" s="25"/>
      <c r="F7359" s="23"/>
      <c r="G7359" s="26"/>
    </row>
    <row r="7360" spans="3:7" x14ac:dyDescent="0.25">
      <c r="C7360" s="24"/>
      <c r="D7360" s="24"/>
      <c r="E7360" s="25"/>
      <c r="F7360" s="23"/>
      <c r="G7360" s="26"/>
    </row>
    <row r="7361" spans="3:7" x14ac:dyDescent="0.25">
      <c r="C7361" s="24"/>
      <c r="D7361" s="24"/>
      <c r="E7361" s="25"/>
      <c r="F7361" s="23"/>
      <c r="G7361" s="26"/>
    </row>
    <row r="7362" spans="3:7" x14ac:dyDescent="0.25">
      <c r="C7362" s="24"/>
      <c r="D7362" s="24"/>
      <c r="E7362" s="25"/>
      <c r="F7362" s="23"/>
      <c r="G7362" s="26"/>
    </row>
    <row r="7363" spans="3:7" x14ac:dyDescent="0.25">
      <c r="C7363" s="24"/>
      <c r="D7363" s="24"/>
      <c r="E7363" s="25"/>
      <c r="F7363" s="23"/>
      <c r="G7363" s="26"/>
    </row>
    <row r="7364" spans="3:7" x14ac:dyDescent="0.25">
      <c r="C7364" s="24"/>
      <c r="D7364" s="24"/>
      <c r="E7364" s="25"/>
      <c r="F7364" s="23"/>
      <c r="G7364" s="26"/>
    </row>
    <row r="7365" spans="3:7" x14ac:dyDescent="0.25">
      <c r="C7365" s="24"/>
      <c r="D7365" s="24"/>
      <c r="E7365" s="25"/>
      <c r="F7365" s="23"/>
      <c r="G7365" s="26"/>
    </row>
    <row r="7366" spans="3:7" x14ac:dyDescent="0.25">
      <c r="C7366" s="24"/>
      <c r="D7366" s="24"/>
      <c r="E7366" s="25"/>
      <c r="F7366" s="23"/>
      <c r="G7366" s="26"/>
    </row>
    <row r="7367" spans="3:7" x14ac:dyDescent="0.25">
      <c r="C7367" s="24"/>
      <c r="D7367" s="24"/>
      <c r="E7367" s="25"/>
      <c r="F7367" s="23"/>
      <c r="G7367" s="26"/>
    </row>
    <row r="7368" spans="3:7" x14ac:dyDescent="0.25">
      <c r="C7368" s="24"/>
      <c r="D7368" s="24"/>
      <c r="E7368" s="25"/>
      <c r="F7368" s="23"/>
      <c r="G7368" s="26"/>
    </row>
    <row r="7369" spans="3:7" x14ac:dyDescent="0.25">
      <c r="C7369" s="24"/>
      <c r="D7369" s="24"/>
      <c r="E7369" s="25"/>
      <c r="F7369" s="23"/>
      <c r="G7369" s="26"/>
    </row>
    <row r="7370" spans="3:7" x14ac:dyDescent="0.25">
      <c r="C7370" s="24"/>
      <c r="D7370" s="24"/>
      <c r="E7370" s="25"/>
      <c r="F7370" s="23"/>
      <c r="G7370" s="26"/>
    </row>
    <row r="7371" spans="3:7" x14ac:dyDescent="0.25">
      <c r="C7371" s="24"/>
      <c r="D7371" s="24"/>
      <c r="E7371" s="25"/>
      <c r="F7371" s="23"/>
      <c r="G7371" s="26"/>
    </row>
    <row r="7372" spans="3:7" x14ac:dyDescent="0.25">
      <c r="C7372" s="24"/>
      <c r="D7372" s="24"/>
      <c r="E7372" s="25"/>
      <c r="F7372" s="23"/>
      <c r="G7372" s="26"/>
    </row>
    <row r="7373" spans="3:7" x14ac:dyDescent="0.25">
      <c r="C7373" s="24"/>
      <c r="D7373" s="24"/>
      <c r="E7373" s="25"/>
      <c r="F7373" s="23"/>
      <c r="G7373" s="26"/>
    </row>
    <row r="7374" spans="3:7" x14ac:dyDescent="0.25">
      <c r="C7374" s="24"/>
      <c r="D7374" s="24"/>
      <c r="E7374" s="25"/>
      <c r="F7374" s="23"/>
      <c r="G7374" s="26"/>
    </row>
    <row r="7375" spans="3:7" x14ac:dyDescent="0.25">
      <c r="C7375" s="24"/>
      <c r="D7375" s="24"/>
      <c r="E7375" s="25"/>
      <c r="F7375" s="23"/>
      <c r="G7375" s="26"/>
    </row>
    <row r="7376" spans="3:7" x14ac:dyDescent="0.25">
      <c r="C7376" s="24"/>
      <c r="D7376" s="24"/>
      <c r="E7376" s="25"/>
      <c r="F7376" s="23"/>
      <c r="G7376" s="26"/>
    </row>
    <row r="7377" spans="3:7" x14ac:dyDescent="0.25">
      <c r="C7377" s="24"/>
      <c r="D7377" s="24"/>
      <c r="E7377" s="25"/>
      <c r="F7377" s="23"/>
      <c r="G7377" s="26"/>
    </row>
    <row r="7378" spans="3:7" x14ac:dyDescent="0.25">
      <c r="C7378" s="24"/>
      <c r="D7378" s="24"/>
      <c r="E7378" s="25"/>
      <c r="F7378" s="23"/>
      <c r="G7378" s="26"/>
    </row>
    <row r="7379" spans="3:7" x14ac:dyDescent="0.25">
      <c r="C7379" s="24"/>
      <c r="D7379" s="24"/>
      <c r="E7379" s="25"/>
      <c r="F7379" s="23"/>
      <c r="G7379" s="26"/>
    </row>
    <row r="7380" spans="3:7" x14ac:dyDescent="0.25">
      <c r="C7380" s="24"/>
      <c r="D7380" s="24"/>
      <c r="E7380" s="25"/>
      <c r="F7380" s="23"/>
      <c r="G7380" s="26"/>
    </row>
    <row r="7381" spans="3:7" x14ac:dyDescent="0.25">
      <c r="C7381" s="24"/>
      <c r="D7381" s="24"/>
      <c r="E7381" s="25"/>
      <c r="F7381" s="23"/>
      <c r="G7381" s="26"/>
    </row>
    <row r="7382" spans="3:7" x14ac:dyDescent="0.25">
      <c r="C7382" s="24"/>
      <c r="D7382" s="24"/>
      <c r="E7382" s="25"/>
      <c r="F7382" s="23"/>
      <c r="G7382" s="26"/>
    </row>
    <row r="7383" spans="3:7" x14ac:dyDescent="0.25">
      <c r="C7383" s="24"/>
      <c r="D7383" s="24"/>
      <c r="E7383" s="25"/>
      <c r="F7383" s="23"/>
      <c r="G7383" s="26"/>
    </row>
    <row r="7384" spans="3:7" x14ac:dyDescent="0.25">
      <c r="C7384" s="24"/>
      <c r="D7384" s="24"/>
      <c r="E7384" s="25"/>
      <c r="F7384" s="23"/>
      <c r="G7384" s="26"/>
    </row>
    <row r="7385" spans="3:7" x14ac:dyDescent="0.25">
      <c r="C7385" s="24"/>
      <c r="D7385" s="24"/>
      <c r="E7385" s="25"/>
      <c r="F7385" s="23"/>
      <c r="G7385" s="26"/>
    </row>
    <row r="7386" spans="3:7" x14ac:dyDescent="0.25">
      <c r="C7386" s="24"/>
      <c r="D7386" s="24"/>
      <c r="E7386" s="25"/>
      <c r="F7386" s="23"/>
      <c r="G7386" s="26"/>
    </row>
    <row r="7387" spans="3:7" x14ac:dyDescent="0.25">
      <c r="C7387" s="24"/>
      <c r="D7387" s="24"/>
      <c r="E7387" s="25"/>
      <c r="F7387" s="23"/>
      <c r="G7387" s="26"/>
    </row>
    <row r="7388" spans="3:7" x14ac:dyDescent="0.25">
      <c r="C7388" s="24"/>
      <c r="D7388" s="24"/>
      <c r="E7388" s="25"/>
      <c r="F7388" s="23"/>
      <c r="G7388" s="26"/>
    </row>
    <row r="7389" spans="3:7" x14ac:dyDescent="0.25">
      <c r="C7389" s="24"/>
      <c r="D7389" s="24"/>
      <c r="E7389" s="25"/>
      <c r="F7389" s="23"/>
      <c r="G7389" s="26"/>
    </row>
    <row r="7390" spans="3:7" x14ac:dyDescent="0.25">
      <c r="C7390" s="24"/>
      <c r="D7390" s="24"/>
      <c r="E7390" s="25"/>
      <c r="F7390" s="23"/>
      <c r="G7390" s="26"/>
    </row>
    <row r="7391" spans="3:7" x14ac:dyDescent="0.25">
      <c r="C7391" s="24"/>
      <c r="D7391" s="24"/>
      <c r="E7391" s="25"/>
      <c r="F7391" s="23"/>
      <c r="G7391" s="26"/>
    </row>
    <row r="7392" spans="3:7" x14ac:dyDescent="0.25">
      <c r="C7392" s="24"/>
      <c r="D7392" s="24"/>
      <c r="E7392" s="25"/>
      <c r="F7392" s="23"/>
      <c r="G7392" s="26"/>
    </row>
    <row r="7393" spans="3:7" x14ac:dyDescent="0.25">
      <c r="C7393" s="24"/>
      <c r="D7393" s="24"/>
      <c r="E7393" s="25"/>
      <c r="F7393" s="23"/>
      <c r="G7393" s="26"/>
    </row>
    <row r="7394" spans="3:7" x14ac:dyDescent="0.25">
      <c r="C7394" s="24"/>
      <c r="D7394" s="24"/>
      <c r="E7394" s="25"/>
      <c r="F7394" s="23"/>
      <c r="G7394" s="26"/>
    </row>
    <row r="7395" spans="3:7" x14ac:dyDescent="0.25">
      <c r="C7395" s="24"/>
      <c r="D7395" s="24"/>
      <c r="E7395" s="25"/>
      <c r="F7395" s="23"/>
      <c r="G7395" s="26"/>
    </row>
    <row r="7396" spans="3:7" x14ac:dyDescent="0.25">
      <c r="C7396" s="24"/>
      <c r="D7396" s="24"/>
      <c r="E7396" s="25"/>
      <c r="F7396" s="23"/>
      <c r="G7396" s="26"/>
    </row>
    <row r="7397" spans="3:7" x14ac:dyDescent="0.25">
      <c r="C7397" s="24"/>
      <c r="D7397" s="24"/>
      <c r="E7397" s="25"/>
      <c r="F7397" s="23"/>
      <c r="G7397" s="26"/>
    </row>
    <row r="7398" spans="3:7" x14ac:dyDescent="0.25">
      <c r="C7398" s="24"/>
      <c r="D7398" s="24"/>
      <c r="E7398" s="25"/>
      <c r="F7398" s="23"/>
      <c r="G7398" s="26"/>
    </row>
    <row r="7399" spans="3:7" x14ac:dyDescent="0.25">
      <c r="C7399" s="24"/>
      <c r="D7399" s="24"/>
      <c r="E7399" s="25"/>
      <c r="F7399" s="23"/>
      <c r="G7399" s="26"/>
    </row>
    <row r="7400" spans="3:7" x14ac:dyDescent="0.25">
      <c r="C7400" s="24"/>
      <c r="D7400" s="24"/>
      <c r="E7400" s="25"/>
      <c r="F7400" s="23"/>
      <c r="G7400" s="26"/>
    </row>
    <row r="7401" spans="3:7" x14ac:dyDescent="0.25">
      <c r="C7401" s="24"/>
      <c r="D7401" s="24"/>
      <c r="E7401" s="25"/>
      <c r="F7401" s="23"/>
      <c r="G7401" s="26"/>
    </row>
    <row r="7402" spans="3:7" x14ac:dyDescent="0.25">
      <c r="C7402" s="24"/>
      <c r="D7402" s="24"/>
      <c r="E7402" s="25"/>
      <c r="F7402" s="23"/>
      <c r="G7402" s="26"/>
    </row>
    <row r="7403" spans="3:7" x14ac:dyDescent="0.25">
      <c r="C7403" s="24"/>
      <c r="D7403" s="24"/>
      <c r="E7403" s="25"/>
      <c r="F7403" s="23"/>
      <c r="G7403" s="26"/>
    </row>
    <row r="7404" spans="3:7" x14ac:dyDescent="0.25">
      <c r="C7404" s="24"/>
      <c r="D7404" s="24"/>
      <c r="E7404" s="25"/>
      <c r="F7404" s="23"/>
      <c r="G7404" s="26"/>
    </row>
    <row r="7405" spans="3:7" x14ac:dyDescent="0.25">
      <c r="C7405" s="24"/>
      <c r="D7405" s="24"/>
      <c r="E7405" s="25"/>
      <c r="F7405" s="23"/>
      <c r="G7405" s="26"/>
    </row>
    <row r="7406" spans="3:7" x14ac:dyDescent="0.25">
      <c r="C7406" s="24"/>
      <c r="D7406" s="24"/>
      <c r="E7406" s="25"/>
      <c r="F7406" s="23"/>
      <c r="G7406" s="26"/>
    </row>
    <row r="7407" spans="3:7" x14ac:dyDescent="0.25">
      <c r="C7407" s="24"/>
      <c r="D7407" s="24"/>
      <c r="E7407" s="25"/>
      <c r="F7407" s="23"/>
      <c r="G7407" s="26"/>
    </row>
    <row r="7408" spans="3:7" x14ac:dyDescent="0.25">
      <c r="C7408" s="24"/>
      <c r="D7408" s="24"/>
      <c r="E7408" s="25"/>
      <c r="F7408" s="23"/>
      <c r="G7408" s="26"/>
    </row>
    <row r="7409" spans="3:7" x14ac:dyDescent="0.25">
      <c r="C7409" s="24"/>
      <c r="D7409" s="24"/>
      <c r="E7409" s="25"/>
      <c r="F7409" s="23"/>
      <c r="G7409" s="26"/>
    </row>
    <row r="7410" spans="3:7" x14ac:dyDescent="0.25">
      <c r="C7410" s="24"/>
      <c r="D7410" s="24"/>
      <c r="E7410" s="25"/>
      <c r="F7410" s="23"/>
      <c r="G7410" s="26"/>
    </row>
    <row r="7411" spans="3:7" x14ac:dyDescent="0.25">
      <c r="C7411" s="24"/>
      <c r="D7411" s="24"/>
      <c r="E7411" s="25"/>
      <c r="F7411" s="23"/>
      <c r="G7411" s="26"/>
    </row>
    <row r="7412" spans="3:7" x14ac:dyDescent="0.25">
      <c r="C7412" s="24"/>
      <c r="D7412" s="24"/>
      <c r="E7412" s="25"/>
      <c r="F7412" s="23"/>
      <c r="G7412" s="26"/>
    </row>
    <row r="7413" spans="3:7" x14ac:dyDescent="0.25">
      <c r="C7413" s="24"/>
      <c r="D7413" s="24"/>
      <c r="E7413" s="25"/>
      <c r="F7413" s="23"/>
      <c r="G7413" s="26"/>
    </row>
    <row r="7414" spans="3:7" x14ac:dyDescent="0.25">
      <c r="C7414" s="24"/>
      <c r="D7414" s="24"/>
      <c r="E7414" s="25"/>
      <c r="F7414" s="23"/>
      <c r="G7414" s="26"/>
    </row>
    <row r="7415" spans="3:7" x14ac:dyDescent="0.25">
      <c r="C7415" s="24"/>
      <c r="D7415" s="24"/>
      <c r="E7415" s="25"/>
      <c r="F7415" s="23"/>
      <c r="G7415" s="26"/>
    </row>
    <row r="7416" spans="3:7" x14ac:dyDescent="0.25">
      <c r="C7416" s="24"/>
      <c r="D7416" s="24"/>
      <c r="E7416" s="25"/>
      <c r="F7416" s="23"/>
      <c r="G7416" s="26"/>
    </row>
    <row r="7417" spans="3:7" x14ac:dyDescent="0.25">
      <c r="C7417" s="24"/>
      <c r="D7417" s="24"/>
      <c r="E7417" s="25"/>
      <c r="F7417" s="23"/>
      <c r="G7417" s="26"/>
    </row>
    <row r="7418" spans="3:7" x14ac:dyDescent="0.25">
      <c r="C7418" s="24"/>
      <c r="D7418" s="24"/>
      <c r="E7418" s="25"/>
      <c r="F7418" s="23"/>
      <c r="G7418" s="26"/>
    </row>
    <row r="7419" spans="3:7" x14ac:dyDescent="0.25">
      <c r="C7419" s="24"/>
      <c r="D7419" s="24"/>
      <c r="E7419" s="25"/>
      <c r="F7419" s="23"/>
      <c r="G7419" s="26"/>
    </row>
    <row r="7420" spans="3:7" x14ac:dyDescent="0.25">
      <c r="C7420" s="24"/>
      <c r="D7420" s="24"/>
      <c r="E7420" s="25"/>
      <c r="F7420" s="23"/>
      <c r="G7420" s="26"/>
    </row>
    <row r="7421" spans="3:7" x14ac:dyDescent="0.25">
      <c r="C7421" s="24"/>
      <c r="D7421" s="24"/>
      <c r="E7421" s="25"/>
      <c r="F7421" s="23"/>
      <c r="G7421" s="26"/>
    </row>
    <row r="7422" spans="3:7" x14ac:dyDescent="0.25">
      <c r="C7422" s="24"/>
      <c r="D7422" s="24"/>
      <c r="E7422" s="25"/>
      <c r="F7422" s="23"/>
      <c r="G7422" s="26"/>
    </row>
    <row r="7423" spans="3:7" x14ac:dyDescent="0.25">
      <c r="C7423" s="24"/>
      <c r="D7423" s="24"/>
      <c r="E7423" s="25"/>
      <c r="F7423" s="23"/>
      <c r="G7423" s="26"/>
    </row>
    <row r="7424" spans="3:7" x14ac:dyDescent="0.25">
      <c r="C7424" s="24"/>
      <c r="D7424" s="24"/>
      <c r="E7424" s="25"/>
      <c r="F7424" s="23"/>
      <c r="G7424" s="26"/>
    </row>
    <row r="7425" spans="3:7" x14ac:dyDescent="0.25">
      <c r="C7425" s="24"/>
      <c r="D7425" s="24"/>
      <c r="E7425" s="25"/>
      <c r="F7425" s="23"/>
      <c r="G7425" s="26"/>
    </row>
    <row r="7426" spans="3:7" x14ac:dyDescent="0.25">
      <c r="C7426" s="24"/>
      <c r="D7426" s="24"/>
      <c r="E7426" s="25"/>
      <c r="F7426" s="23"/>
      <c r="G7426" s="26"/>
    </row>
    <row r="7427" spans="3:7" x14ac:dyDescent="0.25">
      <c r="C7427" s="24"/>
      <c r="D7427" s="24"/>
      <c r="E7427" s="25"/>
      <c r="F7427" s="23"/>
      <c r="G7427" s="26"/>
    </row>
    <row r="7428" spans="3:7" x14ac:dyDescent="0.25">
      <c r="C7428" s="24"/>
      <c r="D7428" s="24"/>
      <c r="E7428" s="25"/>
      <c r="F7428" s="23"/>
      <c r="G7428" s="26"/>
    </row>
    <row r="7429" spans="3:7" x14ac:dyDescent="0.25">
      <c r="C7429" s="24"/>
      <c r="D7429" s="24"/>
      <c r="E7429" s="25"/>
      <c r="F7429" s="23"/>
      <c r="G7429" s="26"/>
    </row>
    <row r="7430" spans="3:7" x14ac:dyDescent="0.25">
      <c r="C7430" s="24"/>
      <c r="D7430" s="24"/>
      <c r="E7430" s="25"/>
      <c r="F7430" s="23"/>
      <c r="G7430" s="26"/>
    </row>
    <row r="7431" spans="3:7" x14ac:dyDescent="0.25">
      <c r="C7431" s="24"/>
      <c r="D7431" s="24"/>
      <c r="E7431" s="25"/>
      <c r="F7431" s="23"/>
      <c r="G7431" s="26"/>
    </row>
    <row r="7432" spans="3:7" x14ac:dyDescent="0.25">
      <c r="C7432" s="24"/>
      <c r="D7432" s="24"/>
      <c r="E7432" s="25"/>
      <c r="F7432" s="23"/>
      <c r="G7432" s="26"/>
    </row>
    <row r="7433" spans="3:7" x14ac:dyDescent="0.25">
      <c r="C7433" s="24"/>
      <c r="D7433" s="24"/>
      <c r="E7433" s="25"/>
      <c r="F7433" s="23"/>
      <c r="G7433" s="26"/>
    </row>
    <row r="7434" spans="3:7" x14ac:dyDescent="0.25">
      <c r="C7434" s="24"/>
      <c r="D7434" s="24"/>
      <c r="E7434" s="25"/>
      <c r="F7434" s="23"/>
      <c r="G7434" s="26"/>
    </row>
    <row r="7435" spans="3:7" x14ac:dyDescent="0.25">
      <c r="C7435" s="24"/>
      <c r="D7435" s="24"/>
      <c r="E7435" s="25"/>
      <c r="F7435" s="23"/>
      <c r="G7435" s="26"/>
    </row>
    <row r="7436" spans="3:7" x14ac:dyDescent="0.25">
      <c r="C7436" s="24"/>
      <c r="D7436" s="24"/>
      <c r="E7436" s="25"/>
      <c r="F7436" s="23"/>
      <c r="G7436" s="26"/>
    </row>
    <row r="7437" spans="3:7" x14ac:dyDescent="0.25">
      <c r="C7437" s="24"/>
      <c r="D7437" s="24"/>
      <c r="E7437" s="25"/>
      <c r="F7437" s="23"/>
      <c r="G7437" s="26"/>
    </row>
    <row r="7438" spans="3:7" x14ac:dyDescent="0.25">
      <c r="C7438" s="24"/>
      <c r="D7438" s="24"/>
      <c r="E7438" s="25"/>
      <c r="F7438" s="23"/>
      <c r="G7438" s="26"/>
    </row>
    <row r="7439" spans="3:7" x14ac:dyDescent="0.25">
      <c r="C7439" s="24"/>
      <c r="D7439" s="24"/>
      <c r="E7439" s="25"/>
      <c r="F7439" s="23"/>
      <c r="G7439" s="26"/>
    </row>
    <row r="7440" spans="3:7" x14ac:dyDescent="0.25">
      <c r="C7440" s="24"/>
      <c r="D7440" s="24"/>
      <c r="E7440" s="25"/>
      <c r="F7440" s="23"/>
      <c r="G7440" s="26"/>
    </row>
    <row r="7441" spans="3:7" x14ac:dyDescent="0.25">
      <c r="C7441" s="24"/>
      <c r="D7441" s="24"/>
      <c r="E7441" s="25"/>
      <c r="F7441" s="23"/>
      <c r="G7441" s="26"/>
    </row>
    <row r="7442" spans="3:7" x14ac:dyDescent="0.25">
      <c r="C7442" s="24"/>
      <c r="D7442" s="24"/>
      <c r="E7442" s="25"/>
      <c r="F7442" s="23"/>
      <c r="G7442" s="26"/>
    </row>
    <row r="7443" spans="3:7" x14ac:dyDescent="0.25">
      <c r="C7443" s="24"/>
      <c r="D7443" s="24"/>
      <c r="E7443" s="25"/>
      <c r="F7443" s="23"/>
      <c r="G7443" s="26"/>
    </row>
    <row r="7444" spans="3:7" x14ac:dyDescent="0.25">
      <c r="C7444" s="24"/>
      <c r="D7444" s="24"/>
      <c r="E7444" s="25"/>
      <c r="F7444" s="23"/>
      <c r="G7444" s="26"/>
    </row>
    <row r="7445" spans="3:7" x14ac:dyDescent="0.25">
      <c r="C7445" s="24"/>
      <c r="D7445" s="24"/>
      <c r="E7445" s="25"/>
      <c r="F7445" s="23"/>
      <c r="G7445" s="26"/>
    </row>
    <row r="7446" spans="3:7" x14ac:dyDescent="0.25">
      <c r="C7446" s="24"/>
      <c r="D7446" s="24"/>
      <c r="E7446" s="25"/>
      <c r="F7446" s="23"/>
      <c r="G7446" s="26"/>
    </row>
    <row r="7447" spans="3:7" x14ac:dyDescent="0.25">
      <c r="C7447" s="24"/>
      <c r="D7447" s="24"/>
      <c r="E7447" s="25"/>
      <c r="F7447" s="23"/>
      <c r="G7447" s="26"/>
    </row>
    <row r="7448" spans="3:7" x14ac:dyDescent="0.25">
      <c r="C7448" s="24"/>
      <c r="D7448" s="24"/>
      <c r="E7448" s="25"/>
      <c r="F7448" s="23"/>
      <c r="G7448" s="26"/>
    </row>
    <row r="7449" spans="3:7" x14ac:dyDescent="0.25">
      <c r="C7449" s="24"/>
      <c r="D7449" s="24"/>
      <c r="E7449" s="25"/>
      <c r="F7449" s="23"/>
      <c r="G7449" s="26"/>
    </row>
    <row r="7450" spans="3:7" x14ac:dyDescent="0.25">
      <c r="C7450" s="24"/>
      <c r="D7450" s="24"/>
      <c r="E7450" s="25"/>
      <c r="F7450" s="23"/>
      <c r="G7450" s="26"/>
    </row>
    <row r="7451" spans="3:7" x14ac:dyDescent="0.25">
      <c r="C7451" s="24"/>
      <c r="D7451" s="24"/>
      <c r="E7451" s="25"/>
      <c r="F7451" s="23"/>
      <c r="G7451" s="26"/>
    </row>
    <row r="7452" spans="3:7" x14ac:dyDescent="0.25">
      <c r="C7452" s="24"/>
      <c r="D7452" s="24"/>
      <c r="E7452" s="25"/>
      <c r="F7452" s="23"/>
      <c r="G7452" s="26"/>
    </row>
    <row r="7453" spans="3:7" x14ac:dyDescent="0.25">
      <c r="C7453" s="24"/>
      <c r="D7453" s="24"/>
      <c r="E7453" s="25"/>
      <c r="F7453" s="23"/>
      <c r="G7453" s="26"/>
    </row>
    <row r="7454" spans="3:7" x14ac:dyDescent="0.25">
      <c r="C7454" s="24"/>
      <c r="D7454" s="24"/>
      <c r="E7454" s="25"/>
      <c r="F7454" s="23"/>
      <c r="G7454" s="26"/>
    </row>
    <row r="7455" spans="3:7" x14ac:dyDescent="0.25">
      <c r="C7455" s="24"/>
      <c r="D7455" s="24"/>
      <c r="E7455" s="25"/>
      <c r="F7455" s="23"/>
      <c r="G7455" s="26"/>
    </row>
    <row r="7456" spans="3:7" x14ac:dyDescent="0.25">
      <c r="C7456" s="24"/>
      <c r="D7456" s="24"/>
      <c r="E7456" s="25"/>
      <c r="F7456" s="23"/>
      <c r="G7456" s="26"/>
    </row>
    <row r="7457" spans="3:7" x14ac:dyDescent="0.25">
      <c r="C7457" s="24"/>
      <c r="D7457" s="24"/>
      <c r="E7457" s="25"/>
      <c r="F7457" s="23"/>
      <c r="G7457" s="26"/>
    </row>
    <row r="7458" spans="3:7" x14ac:dyDescent="0.25">
      <c r="C7458" s="24"/>
      <c r="D7458" s="24"/>
      <c r="E7458" s="25"/>
      <c r="F7458" s="23"/>
      <c r="G7458" s="26"/>
    </row>
    <row r="7459" spans="3:7" x14ac:dyDescent="0.25">
      <c r="C7459" s="24"/>
      <c r="D7459" s="24"/>
      <c r="E7459" s="25"/>
      <c r="F7459" s="23"/>
      <c r="G7459" s="26"/>
    </row>
    <row r="7460" spans="3:7" x14ac:dyDescent="0.25">
      <c r="C7460" s="24"/>
      <c r="D7460" s="24"/>
      <c r="E7460" s="25"/>
      <c r="F7460" s="23"/>
      <c r="G7460" s="26"/>
    </row>
    <row r="7461" spans="3:7" x14ac:dyDescent="0.25">
      <c r="C7461" s="24"/>
      <c r="D7461" s="24"/>
      <c r="E7461" s="25"/>
      <c r="F7461" s="23"/>
      <c r="G7461" s="26"/>
    </row>
    <row r="7462" spans="3:7" x14ac:dyDescent="0.25">
      <c r="C7462" s="24"/>
      <c r="D7462" s="24"/>
      <c r="E7462" s="25"/>
      <c r="F7462" s="23"/>
      <c r="G7462" s="26"/>
    </row>
    <row r="7463" spans="3:7" x14ac:dyDescent="0.25">
      <c r="C7463" s="24"/>
      <c r="D7463" s="24"/>
      <c r="E7463" s="25"/>
      <c r="F7463" s="23"/>
      <c r="G7463" s="26"/>
    </row>
    <row r="7464" spans="3:7" x14ac:dyDescent="0.25">
      <c r="C7464" s="24"/>
      <c r="D7464" s="24"/>
      <c r="E7464" s="25"/>
      <c r="F7464" s="23"/>
      <c r="G7464" s="26"/>
    </row>
    <row r="7465" spans="3:7" x14ac:dyDescent="0.25">
      <c r="C7465" s="24"/>
      <c r="D7465" s="24"/>
      <c r="E7465" s="25"/>
      <c r="F7465" s="23"/>
      <c r="G7465" s="26"/>
    </row>
    <row r="7466" spans="3:7" x14ac:dyDescent="0.25">
      <c r="C7466" s="24"/>
      <c r="D7466" s="24"/>
      <c r="E7466" s="25"/>
      <c r="F7466" s="23"/>
      <c r="G7466" s="26"/>
    </row>
    <row r="7467" spans="3:7" x14ac:dyDescent="0.25">
      <c r="C7467" s="24"/>
      <c r="D7467" s="24"/>
      <c r="E7467" s="25"/>
      <c r="F7467" s="23"/>
      <c r="G7467" s="26"/>
    </row>
    <row r="7468" spans="3:7" x14ac:dyDescent="0.25">
      <c r="C7468" s="24"/>
      <c r="D7468" s="24"/>
      <c r="E7468" s="25"/>
      <c r="F7468" s="23"/>
      <c r="G7468" s="26"/>
    </row>
    <row r="7469" spans="3:7" x14ac:dyDescent="0.25">
      <c r="C7469" s="24"/>
      <c r="D7469" s="24"/>
      <c r="E7469" s="25"/>
      <c r="F7469" s="23"/>
      <c r="G7469" s="26"/>
    </row>
    <row r="7470" spans="3:7" x14ac:dyDescent="0.25">
      <c r="C7470" s="24"/>
      <c r="D7470" s="24"/>
      <c r="E7470" s="25"/>
      <c r="F7470" s="23"/>
      <c r="G7470" s="26"/>
    </row>
    <row r="7471" spans="3:7" x14ac:dyDescent="0.25">
      <c r="C7471" s="24"/>
      <c r="D7471" s="24"/>
      <c r="E7471" s="25"/>
      <c r="F7471" s="23"/>
      <c r="G7471" s="26"/>
    </row>
    <row r="7472" spans="3:7" x14ac:dyDescent="0.25">
      <c r="C7472" s="24"/>
      <c r="D7472" s="24"/>
      <c r="E7472" s="25"/>
      <c r="F7472" s="23"/>
      <c r="G7472" s="26"/>
    </row>
    <row r="7473" spans="3:7" x14ac:dyDescent="0.25">
      <c r="C7473" s="24"/>
      <c r="D7473" s="24"/>
      <c r="E7473" s="25"/>
      <c r="F7473" s="23"/>
      <c r="G7473" s="26"/>
    </row>
    <row r="7474" spans="3:7" x14ac:dyDescent="0.25">
      <c r="C7474" s="24"/>
      <c r="D7474" s="24"/>
      <c r="E7474" s="25"/>
      <c r="F7474" s="23"/>
      <c r="G7474" s="26"/>
    </row>
    <row r="7475" spans="3:7" x14ac:dyDescent="0.25">
      <c r="C7475" s="24"/>
      <c r="D7475" s="24"/>
      <c r="E7475" s="25"/>
      <c r="F7475" s="23"/>
      <c r="G7475" s="26"/>
    </row>
    <row r="7476" spans="3:7" x14ac:dyDescent="0.25">
      <c r="C7476" s="24"/>
      <c r="D7476" s="24"/>
      <c r="E7476" s="25"/>
      <c r="F7476" s="23"/>
      <c r="G7476" s="26"/>
    </row>
    <row r="7477" spans="3:7" x14ac:dyDescent="0.25">
      <c r="C7477" s="24"/>
      <c r="D7477" s="24"/>
      <c r="E7477" s="25"/>
      <c r="F7477" s="23"/>
      <c r="G7477" s="26"/>
    </row>
    <row r="7478" spans="3:7" x14ac:dyDescent="0.25">
      <c r="C7478" s="24"/>
      <c r="D7478" s="24"/>
      <c r="E7478" s="25"/>
      <c r="F7478" s="23"/>
      <c r="G7478" s="26"/>
    </row>
    <row r="7479" spans="3:7" x14ac:dyDescent="0.25">
      <c r="C7479" s="24"/>
      <c r="D7479" s="24"/>
      <c r="E7479" s="25"/>
      <c r="F7479" s="23"/>
      <c r="G7479" s="26"/>
    </row>
    <row r="7480" spans="3:7" x14ac:dyDescent="0.25">
      <c r="C7480" s="24"/>
      <c r="D7480" s="24"/>
      <c r="E7480" s="25"/>
      <c r="F7480" s="23"/>
      <c r="G7480" s="26"/>
    </row>
    <row r="7481" spans="3:7" x14ac:dyDescent="0.25">
      <c r="C7481" s="24"/>
      <c r="D7481" s="24"/>
      <c r="E7481" s="25"/>
      <c r="F7481" s="23"/>
      <c r="G7481" s="26"/>
    </row>
    <row r="7482" spans="3:7" x14ac:dyDescent="0.25">
      <c r="C7482" s="24"/>
      <c r="D7482" s="24"/>
      <c r="E7482" s="25"/>
      <c r="F7482" s="23"/>
      <c r="G7482" s="26"/>
    </row>
    <row r="7483" spans="3:7" x14ac:dyDescent="0.25">
      <c r="C7483" s="24"/>
      <c r="D7483" s="24"/>
      <c r="E7483" s="25"/>
      <c r="F7483" s="23"/>
      <c r="G7483" s="26"/>
    </row>
    <row r="7484" spans="3:7" x14ac:dyDescent="0.25">
      <c r="C7484" s="24"/>
      <c r="D7484" s="24"/>
      <c r="E7484" s="25"/>
      <c r="F7484" s="23"/>
      <c r="G7484" s="26"/>
    </row>
    <row r="7485" spans="3:7" x14ac:dyDescent="0.25">
      <c r="C7485" s="24"/>
      <c r="D7485" s="24"/>
      <c r="E7485" s="25"/>
      <c r="F7485" s="23"/>
      <c r="G7485" s="26"/>
    </row>
    <row r="7486" spans="3:7" x14ac:dyDescent="0.25">
      <c r="C7486" s="24"/>
      <c r="D7486" s="24"/>
      <c r="E7486" s="25"/>
      <c r="F7486" s="23"/>
      <c r="G7486" s="26"/>
    </row>
    <row r="7487" spans="3:7" x14ac:dyDescent="0.25">
      <c r="C7487" s="24"/>
      <c r="D7487" s="24"/>
      <c r="E7487" s="25"/>
      <c r="F7487" s="23"/>
      <c r="G7487" s="26"/>
    </row>
    <row r="7488" spans="3:7" x14ac:dyDescent="0.25">
      <c r="C7488" s="24"/>
      <c r="D7488" s="24"/>
      <c r="E7488" s="25"/>
      <c r="F7488" s="23"/>
      <c r="G7488" s="26"/>
    </row>
    <row r="7489" spans="3:7" x14ac:dyDescent="0.25">
      <c r="C7489" s="24"/>
      <c r="D7489" s="24"/>
      <c r="E7489" s="25"/>
      <c r="F7489" s="23"/>
      <c r="G7489" s="26"/>
    </row>
    <row r="7490" spans="3:7" x14ac:dyDescent="0.25">
      <c r="C7490" s="24"/>
      <c r="D7490" s="24"/>
      <c r="E7490" s="25"/>
      <c r="F7490" s="23"/>
      <c r="G7490" s="26"/>
    </row>
    <row r="7491" spans="3:7" x14ac:dyDescent="0.25">
      <c r="C7491" s="24"/>
      <c r="D7491" s="24"/>
      <c r="E7491" s="25"/>
      <c r="F7491" s="23"/>
      <c r="G7491" s="26"/>
    </row>
    <row r="7492" spans="3:7" x14ac:dyDescent="0.25">
      <c r="C7492" s="24"/>
      <c r="D7492" s="24"/>
      <c r="E7492" s="25"/>
      <c r="F7492" s="23"/>
      <c r="G7492" s="26"/>
    </row>
    <row r="7493" spans="3:7" x14ac:dyDescent="0.25">
      <c r="C7493" s="24"/>
      <c r="D7493" s="24"/>
      <c r="E7493" s="25"/>
      <c r="F7493" s="23"/>
      <c r="G7493" s="26"/>
    </row>
    <row r="7494" spans="3:7" x14ac:dyDescent="0.25">
      <c r="C7494" s="24"/>
      <c r="D7494" s="24"/>
      <c r="E7494" s="25"/>
      <c r="F7494" s="23"/>
      <c r="G7494" s="26"/>
    </row>
    <row r="7495" spans="3:7" x14ac:dyDescent="0.25">
      <c r="C7495" s="24"/>
      <c r="D7495" s="24"/>
      <c r="E7495" s="25"/>
      <c r="F7495" s="23"/>
      <c r="G7495" s="26"/>
    </row>
    <row r="7496" spans="3:7" x14ac:dyDescent="0.25">
      <c r="C7496" s="24"/>
      <c r="D7496" s="24"/>
      <c r="E7496" s="25"/>
      <c r="F7496" s="23"/>
      <c r="G7496" s="26"/>
    </row>
    <row r="7497" spans="3:7" x14ac:dyDescent="0.25">
      <c r="C7497" s="24"/>
      <c r="D7497" s="24"/>
      <c r="E7497" s="25"/>
      <c r="F7497" s="23"/>
      <c r="G7497" s="26"/>
    </row>
    <row r="7498" spans="3:7" x14ac:dyDescent="0.25">
      <c r="C7498" s="24"/>
      <c r="D7498" s="24"/>
      <c r="E7498" s="25"/>
      <c r="F7498" s="23"/>
      <c r="G7498" s="26"/>
    </row>
    <row r="7499" spans="3:7" x14ac:dyDescent="0.25">
      <c r="C7499" s="24"/>
      <c r="D7499" s="24"/>
      <c r="E7499" s="25"/>
      <c r="F7499" s="23"/>
      <c r="G7499" s="26"/>
    </row>
    <row r="7500" spans="3:7" x14ac:dyDescent="0.25">
      <c r="C7500" s="24"/>
      <c r="D7500" s="24"/>
      <c r="E7500" s="25"/>
      <c r="F7500" s="23"/>
      <c r="G7500" s="26"/>
    </row>
    <row r="7501" spans="3:7" x14ac:dyDescent="0.25">
      <c r="C7501" s="24"/>
      <c r="D7501" s="24"/>
      <c r="E7501" s="25"/>
      <c r="F7501" s="23"/>
      <c r="G7501" s="26"/>
    </row>
    <row r="7502" spans="3:7" x14ac:dyDescent="0.25">
      <c r="C7502" s="24"/>
      <c r="D7502" s="24"/>
      <c r="E7502" s="25"/>
      <c r="F7502" s="23"/>
      <c r="G7502" s="26"/>
    </row>
    <row r="7503" spans="3:7" x14ac:dyDescent="0.25">
      <c r="C7503" s="24"/>
      <c r="D7503" s="24"/>
      <c r="E7503" s="25"/>
      <c r="F7503" s="23"/>
      <c r="G7503" s="26"/>
    </row>
    <row r="7504" spans="3:7" x14ac:dyDescent="0.25">
      <c r="C7504" s="24"/>
      <c r="D7504" s="24"/>
      <c r="E7504" s="25"/>
      <c r="F7504" s="23"/>
      <c r="G7504" s="26"/>
    </row>
    <row r="7505" spans="3:7" x14ac:dyDescent="0.25">
      <c r="C7505" s="24"/>
      <c r="D7505" s="24"/>
      <c r="E7505" s="25"/>
      <c r="F7505" s="23"/>
      <c r="G7505" s="26"/>
    </row>
    <row r="7506" spans="3:7" x14ac:dyDescent="0.25">
      <c r="C7506" s="24"/>
      <c r="D7506" s="24"/>
      <c r="E7506" s="25"/>
      <c r="F7506" s="23"/>
      <c r="G7506" s="26"/>
    </row>
    <row r="7507" spans="3:7" x14ac:dyDescent="0.25">
      <c r="C7507" s="24"/>
      <c r="D7507" s="24"/>
      <c r="E7507" s="25"/>
      <c r="F7507" s="23"/>
      <c r="G7507" s="26"/>
    </row>
    <row r="7508" spans="3:7" x14ac:dyDescent="0.25">
      <c r="C7508" s="24"/>
      <c r="D7508" s="24"/>
      <c r="E7508" s="25"/>
      <c r="F7508" s="23"/>
      <c r="G7508" s="26"/>
    </row>
    <row r="7509" spans="3:7" x14ac:dyDescent="0.25">
      <c r="C7509" s="24"/>
      <c r="D7509" s="24"/>
      <c r="E7509" s="25"/>
      <c r="F7509" s="23"/>
      <c r="G7509" s="26"/>
    </row>
    <row r="7510" spans="3:7" x14ac:dyDescent="0.25">
      <c r="C7510" s="24"/>
      <c r="D7510" s="24"/>
      <c r="E7510" s="25"/>
      <c r="F7510" s="23"/>
      <c r="G7510" s="26"/>
    </row>
    <row r="7511" spans="3:7" x14ac:dyDescent="0.25">
      <c r="C7511" s="24"/>
      <c r="D7511" s="24"/>
      <c r="E7511" s="25"/>
      <c r="F7511" s="23"/>
      <c r="G7511" s="26"/>
    </row>
    <row r="7512" spans="3:7" x14ac:dyDescent="0.25">
      <c r="C7512" s="24"/>
      <c r="D7512" s="24"/>
      <c r="E7512" s="25"/>
      <c r="F7512" s="23"/>
      <c r="G7512" s="26"/>
    </row>
    <row r="7513" spans="3:7" x14ac:dyDescent="0.25">
      <c r="C7513" s="24"/>
      <c r="D7513" s="24"/>
      <c r="E7513" s="25"/>
      <c r="F7513" s="23"/>
      <c r="G7513" s="26"/>
    </row>
    <row r="7514" spans="3:7" x14ac:dyDescent="0.25">
      <c r="C7514" s="24"/>
      <c r="D7514" s="24"/>
      <c r="E7514" s="25"/>
      <c r="F7514" s="23"/>
      <c r="G7514" s="26"/>
    </row>
    <row r="7515" spans="3:7" x14ac:dyDescent="0.25">
      <c r="C7515" s="24"/>
      <c r="D7515" s="24"/>
      <c r="E7515" s="25"/>
      <c r="F7515" s="23"/>
      <c r="G7515" s="26"/>
    </row>
    <row r="7516" spans="3:7" x14ac:dyDescent="0.25">
      <c r="C7516" s="24"/>
      <c r="D7516" s="24"/>
      <c r="E7516" s="25"/>
      <c r="F7516" s="23"/>
      <c r="G7516" s="26"/>
    </row>
    <row r="7517" spans="3:7" x14ac:dyDescent="0.25">
      <c r="C7517" s="24"/>
      <c r="D7517" s="24"/>
      <c r="E7517" s="25"/>
      <c r="F7517" s="23"/>
      <c r="G7517" s="26"/>
    </row>
    <row r="7518" spans="3:7" x14ac:dyDescent="0.25">
      <c r="C7518" s="24"/>
      <c r="D7518" s="24"/>
      <c r="E7518" s="25"/>
      <c r="F7518" s="23"/>
      <c r="G7518" s="26"/>
    </row>
    <row r="7519" spans="3:7" x14ac:dyDescent="0.25">
      <c r="C7519" s="24"/>
      <c r="D7519" s="24"/>
      <c r="E7519" s="25"/>
      <c r="F7519" s="23"/>
      <c r="G7519" s="26"/>
    </row>
    <row r="7520" spans="3:7" x14ac:dyDescent="0.25">
      <c r="C7520" s="24"/>
      <c r="D7520" s="24"/>
      <c r="E7520" s="25"/>
      <c r="F7520" s="23"/>
      <c r="G7520" s="26"/>
    </row>
    <row r="7521" spans="3:7" x14ac:dyDescent="0.25">
      <c r="C7521" s="24"/>
      <c r="D7521" s="24"/>
      <c r="E7521" s="25"/>
      <c r="F7521" s="23"/>
      <c r="G7521" s="26"/>
    </row>
    <row r="7522" spans="3:7" x14ac:dyDescent="0.25">
      <c r="C7522" s="24"/>
      <c r="D7522" s="24"/>
      <c r="E7522" s="25"/>
      <c r="F7522" s="23"/>
      <c r="G7522" s="26"/>
    </row>
    <row r="7523" spans="3:7" x14ac:dyDescent="0.25">
      <c r="C7523" s="24"/>
      <c r="D7523" s="24"/>
      <c r="E7523" s="25"/>
      <c r="F7523" s="23"/>
      <c r="G7523" s="26"/>
    </row>
    <row r="7524" spans="3:7" x14ac:dyDescent="0.25">
      <c r="C7524" s="24"/>
      <c r="D7524" s="24"/>
      <c r="E7524" s="25"/>
      <c r="F7524" s="23"/>
      <c r="G7524" s="26"/>
    </row>
    <row r="7525" spans="3:7" x14ac:dyDescent="0.25">
      <c r="C7525" s="24"/>
      <c r="D7525" s="24"/>
      <c r="E7525" s="25"/>
      <c r="F7525" s="23"/>
      <c r="G7525" s="26"/>
    </row>
    <row r="7526" spans="3:7" x14ac:dyDescent="0.25">
      <c r="C7526" s="24"/>
      <c r="D7526" s="24"/>
      <c r="E7526" s="25"/>
      <c r="F7526" s="23"/>
      <c r="G7526" s="26"/>
    </row>
    <row r="7527" spans="3:7" x14ac:dyDescent="0.25">
      <c r="C7527" s="24"/>
      <c r="D7527" s="24"/>
      <c r="E7527" s="25"/>
      <c r="F7527" s="23"/>
      <c r="G7527" s="26"/>
    </row>
    <row r="7528" spans="3:7" x14ac:dyDescent="0.25">
      <c r="C7528" s="24"/>
      <c r="D7528" s="24"/>
      <c r="E7528" s="25"/>
      <c r="F7528" s="23"/>
      <c r="G7528" s="26"/>
    </row>
    <row r="7529" spans="3:7" x14ac:dyDescent="0.25">
      <c r="C7529" s="24"/>
      <c r="D7529" s="24"/>
      <c r="E7529" s="25"/>
      <c r="F7529" s="23"/>
      <c r="G7529" s="26"/>
    </row>
    <row r="7530" spans="3:7" x14ac:dyDescent="0.25">
      <c r="C7530" s="24"/>
      <c r="D7530" s="24"/>
      <c r="E7530" s="25"/>
      <c r="F7530" s="23"/>
      <c r="G7530" s="26"/>
    </row>
    <row r="7531" spans="3:7" x14ac:dyDescent="0.25">
      <c r="C7531" s="24"/>
      <c r="D7531" s="24"/>
      <c r="E7531" s="25"/>
      <c r="F7531" s="23"/>
      <c r="G7531" s="26"/>
    </row>
    <row r="7532" spans="3:7" x14ac:dyDescent="0.25">
      <c r="C7532" s="24"/>
      <c r="D7532" s="24"/>
      <c r="E7532" s="25"/>
      <c r="F7532" s="23"/>
      <c r="G7532" s="26"/>
    </row>
    <row r="7533" spans="3:7" x14ac:dyDescent="0.25">
      <c r="C7533" s="24"/>
      <c r="D7533" s="24"/>
      <c r="E7533" s="25"/>
      <c r="F7533" s="23"/>
      <c r="G7533" s="26"/>
    </row>
    <row r="7534" spans="3:7" x14ac:dyDescent="0.25">
      <c r="C7534" s="24"/>
      <c r="D7534" s="24"/>
      <c r="E7534" s="25"/>
      <c r="F7534" s="23"/>
      <c r="G7534" s="26"/>
    </row>
    <row r="7535" spans="3:7" x14ac:dyDescent="0.25">
      <c r="C7535" s="24"/>
      <c r="D7535" s="24"/>
      <c r="E7535" s="25"/>
      <c r="F7535" s="23"/>
      <c r="G7535" s="26"/>
    </row>
    <row r="7536" spans="3:7" x14ac:dyDescent="0.25">
      <c r="C7536" s="24"/>
      <c r="D7536" s="24"/>
      <c r="E7536" s="25"/>
      <c r="F7536" s="23"/>
      <c r="G7536" s="26"/>
    </row>
    <row r="7537" spans="3:7" x14ac:dyDescent="0.25">
      <c r="C7537" s="24"/>
      <c r="D7537" s="24"/>
      <c r="E7537" s="25"/>
      <c r="F7537" s="23"/>
      <c r="G7537" s="26"/>
    </row>
    <row r="7538" spans="3:7" x14ac:dyDescent="0.25">
      <c r="C7538" s="24"/>
      <c r="D7538" s="24"/>
      <c r="E7538" s="25"/>
      <c r="F7538" s="23"/>
      <c r="G7538" s="26"/>
    </row>
    <row r="7539" spans="3:7" x14ac:dyDescent="0.25">
      <c r="C7539" s="24"/>
      <c r="D7539" s="24"/>
      <c r="E7539" s="25"/>
      <c r="F7539" s="23"/>
      <c r="G7539" s="26"/>
    </row>
    <row r="7540" spans="3:7" x14ac:dyDescent="0.25">
      <c r="C7540" s="24"/>
      <c r="D7540" s="24"/>
      <c r="E7540" s="25"/>
      <c r="F7540" s="23"/>
      <c r="G7540" s="26"/>
    </row>
    <row r="7541" spans="3:7" x14ac:dyDescent="0.25">
      <c r="C7541" s="24"/>
      <c r="D7541" s="24"/>
      <c r="E7541" s="25"/>
      <c r="F7541" s="23"/>
      <c r="G7541" s="26"/>
    </row>
    <row r="7542" spans="3:7" x14ac:dyDescent="0.25">
      <c r="C7542" s="24"/>
      <c r="D7542" s="24"/>
      <c r="E7542" s="25"/>
      <c r="F7542" s="23"/>
      <c r="G7542" s="26"/>
    </row>
    <row r="7543" spans="3:7" x14ac:dyDescent="0.25">
      <c r="C7543" s="24"/>
      <c r="D7543" s="24"/>
      <c r="E7543" s="25"/>
      <c r="F7543" s="23"/>
      <c r="G7543" s="26"/>
    </row>
    <row r="7544" spans="3:7" x14ac:dyDescent="0.25">
      <c r="C7544" s="24"/>
      <c r="D7544" s="24"/>
      <c r="E7544" s="25"/>
      <c r="F7544" s="23"/>
      <c r="G7544" s="26"/>
    </row>
    <row r="7545" spans="3:7" x14ac:dyDescent="0.25">
      <c r="C7545" s="24"/>
      <c r="D7545" s="24"/>
      <c r="E7545" s="25"/>
      <c r="F7545" s="23"/>
      <c r="G7545" s="26"/>
    </row>
    <row r="7546" spans="3:7" x14ac:dyDescent="0.25">
      <c r="C7546" s="24"/>
      <c r="D7546" s="24"/>
      <c r="E7546" s="25"/>
      <c r="F7546" s="23"/>
      <c r="G7546" s="26"/>
    </row>
    <row r="7547" spans="3:7" x14ac:dyDescent="0.25">
      <c r="C7547" s="24"/>
      <c r="D7547" s="24"/>
      <c r="E7547" s="25"/>
      <c r="F7547" s="23"/>
      <c r="G7547" s="26"/>
    </row>
    <row r="7548" spans="3:7" x14ac:dyDescent="0.25">
      <c r="C7548" s="24"/>
      <c r="D7548" s="24"/>
      <c r="E7548" s="25"/>
      <c r="F7548" s="23"/>
      <c r="G7548" s="26"/>
    </row>
    <row r="7549" spans="3:7" x14ac:dyDescent="0.25">
      <c r="C7549" s="24"/>
      <c r="D7549" s="24"/>
      <c r="E7549" s="25"/>
      <c r="F7549" s="23"/>
      <c r="G7549" s="26"/>
    </row>
    <row r="7550" spans="3:7" x14ac:dyDescent="0.25">
      <c r="C7550" s="24"/>
      <c r="D7550" s="24"/>
      <c r="E7550" s="25"/>
      <c r="F7550" s="23"/>
      <c r="G7550" s="26"/>
    </row>
    <row r="7551" spans="3:7" x14ac:dyDescent="0.25">
      <c r="C7551" s="24"/>
      <c r="D7551" s="24"/>
      <c r="E7551" s="25"/>
      <c r="F7551" s="23"/>
      <c r="G7551" s="26"/>
    </row>
    <row r="7552" spans="3:7" x14ac:dyDescent="0.25">
      <c r="C7552" s="24"/>
      <c r="D7552" s="24"/>
      <c r="E7552" s="25"/>
      <c r="F7552" s="23"/>
      <c r="G7552" s="26"/>
    </row>
    <row r="7553" spans="3:7" x14ac:dyDescent="0.25">
      <c r="C7553" s="24"/>
      <c r="D7553" s="24"/>
      <c r="E7553" s="25"/>
      <c r="F7553" s="23"/>
      <c r="G7553" s="26"/>
    </row>
    <row r="7554" spans="3:7" x14ac:dyDescent="0.25">
      <c r="C7554" s="24"/>
      <c r="D7554" s="24"/>
      <c r="E7554" s="25"/>
      <c r="F7554" s="23"/>
      <c r="G7554" s="26"/>
    </row>
    <row r="7555" spans="3:7" x14ac:dyDescent="0.25">
      <c r="C7555" s="24"/>
      <c r="D7555" s="24"/>
      <c r="E7555" s="25"/>
      <c r="F7555" s="23"/>
      <c r="G7555" s="26"/>
    </row>
    <row r="7556" spans="3:7" x14ac:dyDescent="0.25">
      <c r="C7556" s="24"/>
      <c r="D7556" s="24"/>
      <c r="E7556" s="25"/>
      <c r="F7556" s="23"/>
      <c r="G7556" s="26"/>
    </row>
    <row r="7557" spans="3:7" x14ac:dyDescent="0.25">
      <c r="C7557" s="24"/>
      <c r="D7557" s="24"/>
      <c r="E7557" s="25"/>
      <c r="F7557" s="23"/>
      <c r="G7557" s="26"/>
    </row>
    <row r="7558" spans="3:7" x14ac:dyDescent="0.25">
      <c r="C7558" s="24"/>
      <c r="D7558" s="24"/>
      <c r="E7558" s="25"/>
      <c r="F7558" s="23"/>
      <c r="G7558" s="26"/>
    </row>
    <row r="7559" spans="3:7" x14ac:dyDescent="0.25">
      <c r="C7559" s="24"/>
      <c r="D7559" s="24"/>
      <c r="E7559" s="25"/>
      <c r="F7559" s="23"/>
      <c r="G7559" s="26"/>
    </row>
    <row r="7560" spans="3:7" x14ac:dyDescent="0.25">
      <c r="C7560" s="24"/>
      <c r="D7560" s="24"/>
      <c r="E7560" s="25"/>
      <c r="F7560" s="23"/>
      <c r="G7560" s="26"/>
    </row>
    <row r="7561" spans="3:7" x14ac:dyDescent="0.25">
      <c r="C7561" s="24"/>
      <c r="D7561" s="24"/>
      <c r="E7561" s="25"/>
      <c r="F7561" s="23"/>
      <c r="G7561" s="26"/>
    </row>
    <row r="7562" spans="3:7" x14ac:dyDescent="0.25">
      <c r="C7562" s="24"/>
      <c r="D7562" s="24"/>
      <c r="E7562" s="25"/>
      <c r="F7562" s="23"/>
      <c r="G7562" s="26"/>
    </row>
    <row r="7563" spans="3:7" x14ac:dyDescent="0.25">
      <c r="C7563" s="24"/>
      <c r="D7563" s="24"/>
      <c r="E7563" s="25"/>
      <c r="F7563" s="23"/>
      <c r="G7563" s="26"/>
    </row>
    <row r="7564" spans="3:7" x14ac:dyDescent="0.25">
      <c r="C7564" s="24"/>
      <c r="D7564" s="24"/>
      <c r="E7564" s="25"/>
      <c r="F7564" s="23"/>
      <c r="G7564" s="26"/>
    </row>
    <row r="7565" spans="3:7" x14ac:dyDescent="0.25">
      <c r="C7565" s="24"/>
      <c r="D7565" s="24"/>
      <c r="E7565" s="25"/>
      <c r="F7565" s="23"/>
      <c r="G7565" s="26"/>
    </row>
    <row r="7566" spans="3:7" x14ac:dyDescent="0.25">
      <c r="C7566" s="24"/>
      <c r="D7566" s="24"/>
      <c r="E7566" s="25"/>
      <c r="F7566" s="23"/>
      <c r="G7566" s="26"/>
    </row>
    <row r="7567" spans="3:7" x14ac:dyDescent="0.25">
      <c r="C7567" s="24"/>
      <c r="D7567" s="24"/>
      <c r="E7567" s="25"/>
      <c r="F7567" s="23"/>
      <c r="G7567" s="26"/>
    </row>
    <row r="7568" spans="3:7" x14ac:dyDescent="0.25">
      <c r="C7568" s="24"/>
      <c r="D7568" s="24"/>
      <c r="E7568" s="25"/>
      <c r="F7568" s="23"/>
      <c r="G7568" s="26"/>
    </row>
    <row r="7569" spans="3:7" x14ac:dyDescent="0.25">
      <c r="C7569" s="24"/>
      <c r="D7569" s="24"/>
      <c r="E7569" s="25"/>
      <c r="F7569" s="23"/>
      <c r="G7569" s="26"/>
    </row>
    <row r="7570" spans="3:7" x14ac:dyDescent="0.25">
      <c r="C7570" s="24"/>
      <c r="D7570" s="24"/>
      <c r="E7570" s="25"/>
      <c r="F7570" s="23"/>
      <c r="G7570" s="26"/>
    </row>
    <row r="7571" spans="3:7" x14ac:dyDescent="0.25">
      <c r="C7571" s="24"/>
      <c r="D7571" s="24"/>
      <c r="E7571" s="25"/>
      <c r="F7571" s="23"/>
      <c r="G7571" s="26"/>
    </row>
    <row r="7572" spans="3:7" x14ac:dyDescent="0.25">
      <c r="C7572" s="24"/>
      <c r="D7572" s="24"/>
      <c r="E7572" s="25"/>
      <c r="F7572" s="23"/>
      <c r="G7572" s="26"/>
    </row>
    <row r="7573" spans="3:7" x14ac:dyDescent="0.25">
      <c r="C7573" s="24"/>
      <c r="D7573" s="24"/>
      <c r="E7573" s="25"/>
      <c r="F7573" s="23"/>
      <c r="G7573" s="26"/>
    </row>
    <row r="7574" spans="3:7" x14ac:dyDescent="0.25">
      <c r="C7574" s="24"/>
      <c r="D7574" s="24"/>
      <c r="E7574" s="25"/>
      <c r="F7574" s="23"/>
      <c r="G7574" s="26"/>
    </row>
    <row r="7575" spans="3:7" x14ac:dyDescent="0.25">
      <c r="C7575" s="24"/>
      <c r="D7575" s="24"/>
      <c r="E7575" s="25"/>
      <c r="F7575" s="23"/>
      <c r="G7575" s="26"/>
    </row>
    <row r="7576" spans="3:7" x14ac:dyDescent="0.25">
      <c r="C7576" s="24"/>
      <c r="D7576" s="24"/>
      <c r="E7576" s="25"/>
      <c r="F7576" s="23"/>
      <c r="G7576" s="26"/>
    </row>
    <row r="7577" spans="3:7" x14ac:dyDescent="0.25">
      <c r="C7577" s="24"/>
      <c r="D7577" s="24"/>
      <c r="E7577" s="25"/>
      <c r="F7577" s="23"/>
      <c r="G7577" s="26"/>
    </row>
    <row r="7578" spans="3:7" x14ac:dyDescent="0.25">
      <c r="C7578" s="24"/>
      <c r="D7578" s="24"/>
      <c r="E7578" s="25"/>
      <c r="F7578" s="23"/>
      <c r="G7578" s="26"/>
    </row>
    <row r="7579" spans="3:7" x14ac:dyDescent="0.25">
      <c r="C7579" s="24"/>
      <c r="D7579" s="24"/>
      <c r="E7579" s="25"/>
      <c r="F7579" s="23"/>
      <c r="G7579" s="26"/>
    </row>
    <row r="7580" spans="3:7" x14ac:dyDescent="0.25">
      <c r="C7580" s="24"/>
      <c r="D7580" s="24"/>
      <c r="E7580" s="25"/>
      <c r="F7580" s="23"/>
      <c r="G7580" s="26"/>
    </row>
    <row r="7581" spans="3:7" x14ac:dyDescent="0.25">
      <c r="C7581" s="24"/>
      <c r="D7581" s="24"/>
      <c r="E7581" s="25"/>
      <c r="F7581" s="23"/>
      <c r="G7581" s="26"/>
    </row>
    <row r="7582" spans="3:7" x14ac:dyDescent="0.25">
      <c r="C7582" s="24"/>
      <c r="D7582" s="24"/>
      <c r="E7582" s="25"/>
      <c r="F7582" s="23"/>
      <c r="G7582" s="26"/>
    </row>
    <row r="7583" spans="3:7" x14ac:dyDescent="0.25">
      <c r="C7583" s="24"/>
      <c r="D7583" s="24"/>
      <c r="E7583" s="25"/>
      <c r="F7583" s="23"/>
      <c r="G7583" s="26"/>
    </row>
    <row r="7584" spans="3:7" x14ac:dyDescent="0.25">
      <c r="C7584" s="24"/>
      <c r="D7584" s="24"/>
      <c r="E7584" s="25"/>
      <c r="F7584" s="23"/>
      <c r="G7584" s="26"/>
    </row>
    <row r="7585" spans="3:7" x14ac:dyDescent="0.25">
      <c r="C7585" s="24"/>
      <c r="D7585" s="24"/>
      <c r="E7585" s="25"/>
      <c r="F7585" s="23"/>
      <c r="G7585" s="26"/>
    </row>
    <row r="7586" spans="3:7" x14ac:dyDescent="0.25">
      <c r="C7586" s="24"/>
      <c r="D7586" s="24"/>
      <c r="E7586" s="25"/>
      <c r="F7586" s="23"/>
      <c r="G7586" s="26"/>
    </row>
    <row r="7587" spans="3:7" x14ac:dyDescent="0.25">
      <c r="C7587" s="24"/>
      <c r="D7587" s="24"/>
      <c r="E7587" s="25"/>
      <c r="F7587" s="23"/>
      <c r="G7587" s="26"/>
    </row>
    <row r="7588" spans="3:7" x14ac:dyDescent="0.25">
      <c r="C7588" s="24"/>
      <c r="D7588" s="24"/>
      <c r="E7588" s="25"/>
      <c r="F7588" s="23"/>
      <c r="G7588" s="26"/>
    </row>
    <row r="7589" spans="3:7" x14ac:dyDescent="0.25">
      <c r="C7589" s="24"/>
      <c r="D7589" s="24"/>
      <c r="E7589" s="25"/>
      <c r="F7589" s="23"/>
      <c r="G7589" s="26"/>
    </row>
    <row r="7590" spans="3:7" x14ac:dyDescent="0.25">
      <c r="C7590" s="24"/>
      <c r="D7590" s="24"/>
      <c r="E7590" s="25"/>
      <c r="F7590" s="23"/>
      <c r="G7590" s="26"/>
    </row>
    <row r="7591" spans="3:7" x14ac:dyDescent="0.25">
      <c r="C7591" s="24"/>
      <c r="D7591" s="24"/>
      <c r="E7591" s="25"/>
      <c r="F7591" s="23"/>
      <c r="G7591" s="26"/>
    </row>
    <row r="7592" spans="3:7" x14ac:dyDescent="0.25">
      <c r="C7592" s="24"/>
      <c r="D7592" s="24"/>
      <c r="E7592" s="25"/>
      <c r="F7592" s="23"/>
      <c r="G7592" s="26"/>
    </row>
    <row r="7593" spans="3:7" x14ac:dyDescent="0.25">
      <c r="C7593" s="24"/>
      <c r="D7593" s="24"/>
      <c r="E7593" s="25"/>
      <c r="F7593" s="23"/>
      <c r="G7593" s="26"/>
    </row>
    <row r="7594" spans="3:7" x14ac:dyDescent="0.25">
      <c r="C7594" s="24"/>
      <c r="D7594" s="24"/>
      <c r="E7594" s="25"/>
      <c r="F7594" s="23"/>
      <c r="G7594" s="26"/>
    </row>
    <row r="7595" spans="3:7" x14ac:dyDescent="0.25">
      <c r="C7595" s="24"/>
      <c r="D7595" s="24"/>
      <c r="E7595" s="25"/>
      <c r="F7595" s="23"/>
      <c r="G7595" s="26"/>
    </row>
    <row r="7596" spans="3:7" x14ac:dyDescent="0.25">
      <c r="C7596" s="24"/>
      <c r="D7596" s="24"/>
      <c r="E7596" s="25"/>
      <c r="F7596" s="23"/>
      <c r="G7596" s="26"/>
    </row>
    <row r="7597" spans="3:7" x14ac:dyDescent="0.25">
      <c r="C7597" s="24"/>
      <c r="D7597" s="24"/>
      <c r="E7597" s="25"/>
      <c r="F7597" s="23"/>
      <c r="G7597" s="26"/>
    </row>
    <row r="7598" spans="3:7" x14ac:dyDescent="0.25">
      <c r="C7598" s="24"/>
      <c r="D7598" s="24"/>
      <c r="E7598" s="25"/>
      <c r="F7598" s="23"/>
      <c r="G7598" s="26"/>
    </row>
    <row r="7599" spans="3:7" x14ac:dyDescent="0.25">
      <c r="C7599" s="24"/>
      <c r="D7599" s="24"/>
      <c r="E7599" s="25"/>
      <c r="F7599" s="23"/>
      <c r="G7599" s="26"/>
    </row>
    <row r="7600" spans="3:7" x14ac:dyDescent="0.25">
      <c r="C7600" s="24"/>
      <c r="D7600" s="24"/>
      <c r="E7600" s="25"/>
      <c r="F7600" s="23"/>
      <c r="G7600" s="26"/>
    </row>
    <row r="7601" spans="3:7" x14ac:dyDescent="0.25">
      <c r="C7601" s="24"/>
      <c r="D7601" s="24"/>
      <c r="E7601" s="25"/>
      <c r="F7601" s="23"/>
      <c r="G7601" s="26"/>
    </row>
    <row r="7602" spans="3:7" x14ac:dyDescent="0.25">
      <c r="C7602" s="24"/>
      <c r="D7602" s="24"/>
      <c r="E7602" s="25"/>
      <c r="F7602" s="23"/>
      <c r="G7602" s="26"/>
    </row>
    <row r="7603" spans="3:7" x14ac:dyDescent="0.25">
      <c r="C7603" s="24"/>
      <c r="D7603" s="24"/>
      <c r="E7603" s="25"/>
      <c r="F7603" s="23"/>
      <c r="G7603" s="26"/>
    </row>
    <row r="7604" spans="3:7" x14ac:dyDescent="0.25">
      <c r="C7604" s="24"/>
      <c r="D7604" s="24"/>
      <c r="E7604" s="25"/>
      <c r="F7604" s="23"/>
      <c r="G7604" s="26"/>
    </row>
    <row r="7605" spans="3:7" x14ac:dyDescent="0.25">
      <c r="C7605" s="24"/>
      <c r="D7605" s="24"/>
      <c r="E7605" s="25"/>
      <c r="F7605" s="23"/>
      <c r="G7605" s="26"/>
    </row>
    <row r="7606" spans="3:7" x14ac:dyDescent="0.25">
      <c r="C7606" s="24"/>
      <c r="D7606" s="24"/>
      <c r="E7606" s="25"/>
      <c r="F7606" s="23"/>
      <c r="G7606" s="26"/>
    </row>
    <row r="7607" spans="3:7" x14ac:dyDescent="0.25">
      <c r="C7607" s="24"/>
      <c r="D7607" s="24"/>
      <c r="E7607" s="25"/>
      <c r="F7607" s="23"/>
      <c r="G7607" s="26"/>
    </row>
    <row r="7608" spans="3:7" x14ac:dyDescent="0.25">
      <c r="C7608" s="24"/>
      <c r="D7608" s="24"/>
      <c r="E7608" s="25"/>
      <c r="F7608" s="23"/>
      <c r="G7608" s="26"/>
    </row>
    <row r="7609" spans="3:7" x14ac:dyDescent="0.25">
      <c r="C7609" s="24"/>
      <c r="D7609" s="24"/>
      <c r="E7609" s="25"/>
      <c r="F7609" s="23"/>
      <c r="G7609" s="26"/>
    </row>
    <row r="7610" spans="3:7" x14ac:dyDescent="0.25">
      <c r="C7610" s="24"/>
      <c r="D7610" s="24"/>
      <c r="E7610" s="25"/>
      <c r="F7610" s="23"/>
      <c r="G7610" s="26"/>
    </row>
    <row r="7611" spans="3:7" x14ac:dyDescent="0.25">
      <c r="C7611" s="24"/>
      <c r="D7611" s="24"/>
      <c r="E7611" s="25"/>
      <c r="F7611" s="23"/>
      <c r="G7611" s="26"/>
    </row>
    <row r="7612" spans="3:7" x14ac:dyDescent="0.25">
      <c r="C7612" s="24"/>
      <c r="D7612" s="24"/>
      <c r="E7612" s="25"/>
      <c r="F7612" s="23"/>
      <c r="G7612" s="26"/>
    </row>
    <row r="7613" spans="3:7" x14ac:dyDescent="0.25">
      <c r="C7613" s="24"/>
      <c r="D7613" s="24"/>
      <c r="E7613" s="25"/>
      <c r="F7613" s="23"/>
      <c r="G7613" s="26"/>
    </row>
    <row r="7614" spans="3:7" x14ac:dyDescent="0.25">
      <c r="C7614" s="24"/>
      <c r="D7614" s="24"/>
      <c r="E7614" s="25"/>
      <c r="F7614" s="23"/>
      <c r="G7614" s="26"/>
    </row>
    <row r="7615" spans="3:7" x14ac:dyDescent="0.25">
      <c r="C7615" s="24"/>
      <c r="D7615" s="24"/>
      <c r="E7615" s="25"/>
      <c r="F7615" s="23"/>
      <c r="G7615" s="26"/>
    </row>
    <row r="7616" spans="3:7" x14ac:dyDescent="0.25">
      <c r="C7616" s="24"/>
      <c r="D7616" s="24"/>
      <c r="E7616" s="25"/>
      <c r="F7616" s="23"/>
      <c r="G7616" s="26"/>
    </row>
    <row r="7617" spans="3:7" x14ac:dyDescent="0.25">
      <c r="C7617" s="24"/>
      <c r="D7617" s="24"/>
      <c r="E7617" s="25"/>
      <c r="F7617" s="23"/>
      <c r="G7617" s="26"/>
    </row>
    <row r="7618" spans="3:7" x14ac:dyDescent="0.25">
      <c r="C7618" s="24"/>
      <c r="D7618" s="24"/>
      <c r="E7618" s="25"/>
      <c r="F7618" s="23"/>
      <c r="G7618" s="26"/>
    </row>
    <row r="7619" spans="3:7" x14ac:dyDescent="0.25">
      <c r="C7619" s="24"/>
      <c r="D7619" s="24"/>
      <c r="E7619" s="25"/>
      <c r="F7619" s="23"/>
      <c r="G7619" s="26"/>
    </row>
    <row r="7620" spans="3:7" x14ac:dyDescent="0.25">
      <c r="C7620" s="24"/>
      <c r="D7620" s="24"/>
      <c r="E7620" s="25"/>
      <c r="F7620" s="23"/>
      <c r="G7620" s="26"/>
    </row>
    <row r="7621" spans="3:7" x14ac:dyDescent="0.25">
      <c r="C7621" s="24"/>
      <c r="D7621" s="24"/>
      <c r="E7621" s="25"/>
      <c r="F7621" s="23"/>
      <c r="G7621" s="26"/>
    </row>
    <row r="7622" spans="3:7" x14ac:dyDescent="0.25">
      <c r="C7622" s="24"/>
      <c r="D7622" s="24"/>
      <c r="E7622" s="25"/>
      <c r="F7622" s="23"/>
      <c r="G7622" s="26"/>
    </row>
    <row r="7623" spans="3:7" x14ac:dyDescent="0.25">
      <c r="C7623" s="24"/>
      <c r="D7623" s="24"/>
      <c r="E7623" s="25"/>
      <c r="F7623" s="23"/>
      <c r="G7623" s="26"/>
    </row>
    <row r="7624" spans="3:7" x14ac:dyDescent="0.25">
      <c r="C7624" s="24"/>
      <c r="D7624" s="24"/>
      <c r="E7624" s="25"/>
      <c r="F7624" s="23"/>
      <c r="G7624" s="26"/>
    </row>
    <row r="7625" spans="3:7" x14ac:dyDescent="0.25">
      <c r="C7625" s="24"/>
      <c r="D7625" s="24"/>
      <c r="E7625" s="25"/>
      <c r="F7625" s="23"/>
      <c r="G7625" s="26"/>
    </row>
    <row r="7626" spans="3:7" x14ac:dyDescent="0.25">
      <c r="C7626" s="24"/>
      <c r="D7626" s="24"/>
      <c r="E7626" s="25"/>
      <c r="F7626" s="23"/>
      <c r="G7626" s="26"/>
    </row>
    <row r="7627" spans="3:7" x14ac:dyDescent="0.25">
      <c r="C7627" s="24"/>
      <c r="D7627" s="24"/>
      <c r="E7627" s="25"/>
      <c r="F7627" s="23"/>
      <c r="G7627" s="26"/>
    </row>
    <row r="7628" spans="3:7" x14ac:dyDescent="0.25">
      <c r="C7628" s="24"/>
      <c r="D7628" s="24"/>
      <c r="E7628" s="25"/>
      <c r="F7628" s="23"/>
      <c r="G7628" s="26"/>
    </row>
    <row r="7629" spans="3:7" x14ac:dyDescent="0.25">
      <c r="C7629" s="24"/>
      <c r="D7629" s="24"/>
      <c r="E7629" s="25"/>
      <c r="F7629" s="23"/>
      <c r="G7629" s="26"/>
    </row>
    <row r="7630" spans="3:7" x14ac:dyDescent="0.25">
      <c r="C7630" s="24"/>
      <c r="D7630" s="24"/>
      <c r="E7630" s="25"/>
      <c r="F7630" s="23"/>
      <c r="G7630" s="26"/>
    </row>
    <row r="7631" spans="3:7" x14ac:dyDescent="0.25">
      <c r="C7631" s="24"/>
      <c r="D7631" s="24"/>
      <c r="E7631" s="25"/>
      <c r="F7631" s="23"/>
      <c r="G7631" s="26"/>
    </row>
    <row r="7632" spans="3:7" x14ac:dyDescent="0.25">
      <c r="C7632" s="24"/>
      <c r="D7632" s="24"/>
      <c r="E7632" s="25"/>
      <c r="F7632" s="23"/>
      <c r="G7632" s="26"/>
    </row>
    <row r="7633" spans="3:7" x14ac:dyDescent="0.25">
      <c r="C7633" s="24"/>
      <c r="D7633" s="24"/>
      <c r="E7633" s="25"/>
      <c r="F7633" s="23"/>
      <c r="G7633" s="26"/>
    </row>
    <row r="7634" spans="3:7" x14ac:dyDescent="0.25">
      <c r="C7634" s="24"/>
      <c r="D7634" s="24"/>
      <c r="E7634" s="25"/>
      <c r="F7634" s="23"/>
      <c r="G7634" s="26"/>
    </row>
    <row r="7635" spans="3:7" x14ac:dyDescent="0.25">
      <c r="C7635" s="24"/>
      <c r="D7635" s="24"/>
      <c r="E7635" s="25"/>
      <c r="F7635" s="23"/>
      <c r="G7635" s="26"/>
    </row>
    <row r="7636" spans="3:7" x14ac:dyDescent="0.25">
      <c r="C7636" s="24"/>
      <c r="D7636" s="24"/>
      <c r="E7636" s="25"/>
      <c r="F7636" s="23"/>
      <c r="G7636" s="26"/>
    </row>
    <row r="7637" spans="3:7" x14ac:dyDescent="0.25">
      <c r="C7637" s="24"/>
      <c r="D7637" s="24"/>
      <c r="E7637" s="25"/>
      <c r="F7637" s="23"/>
      <c r="G7637" s="26"/>
    </row>
    <row r="7638" spans="3:7" x14ac:dyDescent="0.25">
      <c r="C7638" s="24"/>
      <c r="D7638" s="24"/>
      <c r="E7638" s="25"/>
      <c r="F7638" s="23"/>
      <c r="G7638" s="26"/>
    </row>
    <row r="7639" spans="3:7" x14ac:dyDescent="0.25">
      <c r="C7639" s="24"/>
      <c r="D7639" s="24"/>
      <c r="E7639" s="25"/>
      <c r="F7639" s="23"/>
      <c r="G7639" s="26"/>
    </row>
    <row r="7640" spans="3:7" x14ac:dyDescent="0.25">
      <c r="C7640" s="24"/>
      <c r="D7640" s="24"/>
      <c r="E7640" s="25"/>
      <c r="F7640" s="23"/>
      <c r="G7640" s="26"/>
    </row>
    <row r="7641" spans="3:7" x14ac:dyDescent="0.25">
      <c r="C7641" s="24"/>
      <c r="D7641" s="24"/>
      <c r="E7641" s="25"/>
      <c r="F7641" s="23"/>
      <c r="G7641" s="26"/>
    </row>
    <row r="7642" spans="3:7" x14ac:dyDescent="0.25">
      <c r="C7642" s="24"/>
      <c r="D7642" s="24"/>
      <c r="E7642" s="25"/>
      <c r="F7642" s="23"/>
      <c r="G7642" s="26"/>
    </row>
    <row r="7643" spans="3:7" x14ac:dyDescent="0.25">
      <c r="C7643" s="24"/>
      <c r="D7643" s="24"/>
      <c r="E7643" s="25"/>
      <c r="F7643" s="23"/>
      <c r="G7643" s="26"/>
    </row>
    <row r="7644" spans="3:7" x14ac:dyDescent="0.25">
      <c r="C7644" s="24"/>
      <c r="D7644" s="24"/>
      <c r="E7644" s="25"/>
      <c r="F7644" s="23"/>
      <c r="G7644" s="26"/>
    </row>
    <row r="7645" spans="3:7" x14ac:dyDescent="0.25">
      <c r="C7645" s="24"/>
      <c r="D7645" s="24"/>
      <c r="E7645" s="25"/>
      <c r="F7645" s="23"/>
      <c r="G7645" s="26"/>
    </row>
    <row r="7646" spans="3:7" x14ac:dyDescent="0.25">
      <c r="C7646" s="24"/>
      <c r="D7646" s="24"/>
      <c r="E7646" s="25"/>
      <c r="F7646" s="23"/>
      <c r="G7646" s="26"/>
    </row>
    <row r="7647" spans="3:7" x14ac:dyDescent="0.25">
      <c r="C7647" s="24"/>
      <c r="D7647" s="24"/>
      <c r="E7647" s="25"/>
      <c r="F7647" s="23"/>
      <c r="G7647" s="26"/>
    </row>
    <row r="7648" spans="3:7" x14ac:dyDescent="0.25">
      <c r="C7648" s="24"/>
      <c r="D7648" s="24"/>
      <c r="E7648" s="25"/>
      <c r="F7648" s="23"/>
      <c r="G7648" s="26"/>
    </row>
    <row r="7649" spans="3:7" x14ac:dyDescent="0.25">
      <c r="C7649" s="24"/>
      <c r="D7649" s="24"/>
      <c r="E7649" s="25"/>
      <c r="F7649" s="23"/>
      <c r="G7649" s="26"/>
    </row>
    <row r="7650" spans="3:7" x14ac:dyDescent="0.25">
      <c r="C7650" s="24"/>
      <c r="D7650" s="24"/>
      <c r="E7650" s="25"/>
      <c r="F7650" s="23"/>
      <c r="G7650" s="26"/>
    </row>
    <row r="7651" spans="3:7" x14ac:dyDescent="0.25">
      <c r="C7651" s="24"/>
      <c r="D7651" s="24"/>
      <c r="E7651" s="25"/>
      <c r="F7651" s="23"/>
      <c r="G7651" s="26"/>
    </row>
    <row r="7652" spans="3:7" x14ac:dyDescent="0.25">
      <c r="C7652" s="24"/>
      <c r="D7652" s="24"/>
      <c r="E7652" s="25"/>
      <c r="F7652" s="23"/>
      <c r="G7652" s="26"/>
    </row>
    <row r="7653" spans="3:7" x14ac:dyDescent="0.25">
      <c r="C7653" s="24"/>
      <c r="D7653" s="24"/>
      <c r="E7653" s="25"/>
      <c r="F7653" s="23"/>
      <c r="G7653" s="26"/>
    </row>
    <row r="7654" spans="3:7" x14ac:dyDescent="0.25">
      <c r="C7654" s="24"/>
      <c r="D7654" s="24"/>
      <c r="E7654" s="25"/>
      <c r="F7654" s="23"/>
      <c r="G7654" s="26"/>
    </row>
    <row r="7655" spans="3:7" x14ac:dyDescent="0.25">
      <c r="C7655" s="24"/>
      <c r="D7655" s="24"/>
      <c r="E7655" s="25"/>
      <c r="F7655" s="23"/>
      <c r="G7655" s="26"/>
    </row>
    <row r="7656" spans="3:7" x14ac:dyDescent="0.25">
      <c r="C7656" s="24"/>
      <c r="D7656" s="24"/>
      <c r="E7656" s="25"/>
      <c r="F7656" s="23"/>
      <c r="G7656" s="26"/>
    </row>
    <row r="7657" spans="3:7" x14ac:dyDescent="0.25">
      <c r="C7657" s="24"/>
      <c r="D7657" s="24"/>
      <c r="E7657" s="25"/>
      <c r="F7657" s="23"/>
      <c r="G7657" s="26"/>
    </row>
    <row r="7658" spans="3:7" x14ac:dyDescent="0.25">
      <c r="C7658" s="24"/>
      <c r="D7658" s="24"/>
      <c r="E7658" s="25"/>
      <c r="F7658" s="23"/>
      <c r="G7658" s="26"/>
    </row>
    <row r="7659" spans="3:7" x14ac:dyDescent="0.25">
      <c r="C7659" s="24"/>
      <c r="D7659" s="24"/>
      <c r="E7659" s="25"/>
      <c r="F7659" s="23"/>
      <c r="G7659" s="26"/>
    </row>
    <row r="7660" spans="3:7" x14ac:dyDescent="0.25">
      <c r="C7660" s="24"/>
      <c r="D7660" s="24"/>
      <c r="E7660" s="25"/>
      <c r="F7660" s="23"/>
      <c r="G7660" s="26"/>
    </row>
    <row r="7661" spans="3:7" x14ac:dyDescent="0.25">
      <c r="C7661" s="24"/>
      <c r="D7661" s="24"/>
      <c r="E7661" s="25"/>
      <c r="F7661" s="23"/>
      <c r="G7661" s="26"/>
    </row>
    <row r="7662" spans="3:7" x14ac:dyDescent="0.25">
      <c r="C7662" s="24"/>
      <c r="D7662" s="24"/>
      <c r="E7662" s="25"/>
      <c r="F7662" s="23"/>
      <c r="G7662" s="26"/>
    </row>
    <row r="7663" spans="3:7" x14ac:dyDescent="0.25">
      <c r="C7663" s="24"/>
      <c r="D7663" s="24"/>
      <c r="E7663" s="25"/>
      <c r="F7663" s="23"/>
      <c r="G7663" s="26"/>
    </row>
    <row r="7664" spans="3:7" x14ac:dyDescent="0.25">
      <c r="C7664" s="24"/>
      <c r="D7664" s="24"/>
      <c r="E7664" s="25"/>
      <c r="F7664" s="23"/>
      <c r="G7664" s="26"/>
    </row>
    <row r="7665" spans="3:7" x14ac:dyDescent="0.25">
      <c r="C7665" s="24"/>
      <c r="D7665" s="24"/>
      <c r="E7665" s="25"/>
      <c r="F7665" s="23"/>
      <c r="G7665" s="26"/>
    </row>
    <row r="7666" spans="3:7" x14ac:dyDescent="0.25">
      <c r="C7666" s="24"/>
      <c r="D7666" s="24"/>
      <c r="E7666" s="25"/>
      <c r="F7666" s="23"/>
      <c r="G7666" s="26"/>
    </row>
    <row r="7667" spans="3:7" x14ac:dyDescent="0.25">
      <c r="C7667" s="24"/>
      <c r="D7667" s="24"/>
      <c r="E7667" s="25"/>
      <c r="F7667" s="23"/>
      <c r="G7667" s="26"/>
    </row>
    <row r="7668" spans="3:7" x14ac:dyDescent="0.25">
      <c r="C7668" s="24"/>
      <c r="D7668" s="24"/>
      <c r="E7668" s="25"/>
      <c r="F7668" s="23"/>
      <c r="G7668" s="26"/>
    </row>
    <row r="7669" spans="3:7" x14ac:dyDescent="0.25">
      <c r="C7669" s="24"/>
      <c r="D7669" s="24"/>
      <c r="E7669" s="25"/>
      <c r="F7669" s="23"/>
      <c r="G7669" s="26"/>
    </row>
    <row r="7670" spans="3:7" x14ac:dyDescent="0.25">
      <c r="C7670" s="24"/>
      <c r="D7670" s="24"/>
      <c r="E7670" s="25"/>
      <c r="F7670" s="23"/>
      <c r="G7670" s="26"/>
    </row>
    <row r="7671" spans="3:7" x14ac:dyDescent="0.25">
      <c r="C7671" s="24"/>
      <c r="D7671" s="24"/>
      <c r="E7671" s="25"/>
      <c r="F7671" s="23"/>
      <c r="G7671" s="26"/>
    </row>
    <row r="7672" spans="3:7" x14ac:dyDescent="0.25">
      <c r="C7672" s="24"/>
      <c r="D7672" s="24"/>
      <c r="E7672" s="25"/>
      <c r="F7672" s="23"/>
      <c r="G7672" s="26"/>
    </row>
    <row r="7673" spans="3:7" x14ac:dyDescent="0.25">
      <c r="C7673" s="24"/>
      <c r="D7673" s="24"/>
      <c r="E7673" s="25"/>
      <c r="F7673" s="23"/>
      <c r="G7673" s="26"/>
    </row>
    <row r="7674" spans="3:7" x14ac:dyDescent="0.25">
      <c r="C7674" s="24"/>
      <c r="D7674" s="24"/>
      <c r="E7674" s="25"/>
      <c r="F7674" s="23"/>
      <c r="G7674" s="26"/>
    </row>
    <row r="7675" spans="3:7" x14ac:dyDescent="0.25">
      <c r="C7675" s="24"/>
      <c r="D7675" s="24"/>
      <c r="E7675" s="25"/>
      <c r="F7675" s="23"/>
      <c r="G7675" s="26"/>
    </row>
    <row r="7676" spans="3:7" x14ac:dyDescent="0.25">
      <c r="C7676" s="24"/>
      <c r="D7676" s="24"/>
      <c r="E7676" s="25"/>
      <c r="F7676" s="23"/>
      <c r="G7676" s="26"/>
    </row>
    <row r="7677" spans="3:7" x14ac:dyDescent="0.25">
      <c r="C7677" s="24"/>
      <c r="D7677" s="24"/>
      <c r="E7677" s="25"/>
      <c r="F7677" s="23"/>
      <c r="G7677" s="26"/>
    </row>
    <row r="7678" spans="3:7" x14ac:dyDescent="0.25">
      <c r="C7678" s="24"/>
      <c r="D7678" s="24"/>
      <c r="E7678" s="25"/>
      <c r="F7678" s="23"/>
      <c r="G7678" s="26"/>
    </row>
    <row r="7679" spans="3:7" x14ac:dyDescent="0.25">
      <c r="C7679" s="24"/>
      <c r="D7679" s="24"/>
      <c r="E7679" s="25"/>
      <c r="F7679" s="23"/>
      <c r="G7679" s="26"/>
    </row>
    <row r="7680" spans="3:7" x14ac:dyDescent="0.25">
      <c r="C7680" s="24"/>
      <c r="D7680" s="24"/>
      <c r="E7680" s="25"/>
      <c r="F7680" s="23"/>
      <c r="G7680" s="26"/>
    </row>
    <row r="7681" spans="3:7" x14ac:dyDescent="0.25">
      <c r="C7681" s="24"/>
      <c r="D7681" s="24"/>
      <c r="E7681" s="25"/>
      <c r="F7681" s="23"/>
      <c r="G7681" s="26"/>
    </row>
    <row r="7682" spans="3:7" x14ac:dyDescent="0.25">
      <c r="C7682" s="24"/>
      <c r="D7682" s="24"/>
      <c r="E7682" s="25"/>
      <c r="F7682" s="23"/>
      <c r="G7682" s="26"/>
    </row>
    <row r="7683" spans="3:7" x14ac:dyDescent="0.25">
      <c r="C7683" s="24"/>
      <c r="D7683" s="24"/>
      <c r="E7683" s="25"/>
      <c r="F7683" s="23"/>
      <c r="G7683" s="26"/>
    </row>
    <row r="7684" spans="3:7" x14ac:dyDescent="0.25">
      <c r="C7684" s="24"/>
      <c r="D7684" s="24"/>
      <c r="E7684" s="25"/>
      <c r="F7684" s="23"/>
      <c r="G7684" s="26"/>
    </row>
    <row r="7685" spans="3:7" x14ac:dyDescent="0.25">
      <c r="C7685" s="24"/>
      <c r="D7685" s="24"/>
      <c r="E7685" s="25"/>
      <c r="F7685" s="23"/>
      <c r="G7685" s="26"/>
    </row>
    <row r="7686" spans="3:7" x14ac:dyDescent="0.25">
      <c r="C7686" s="24"/>
      <c r="D7686" s="24"/>
      <c r="E7686" s="25"/>
      <c r="F7686" s="23"/>
      <c r="G7686" s="26"/>
    </row>
    <row r="7687" spans="3:7" x14ac:dyDescent="0.25">
      <c r="C7687" s="24"/>
      <c r="D7687" s="24"/>
      <c r="E7687" s="25"/>
      <c r="F7687" s="23"/>
      <c r="G7687" s="26"/>
    </row>
    <row r="7688" spans="3:7" x14ac:dyDescent="0.25">
      <c r="C7688" s="24"/>
      <c r="D7688" s="24"/>
      <c r="E7688" s="25"/>
      <c r="F7688" s="23"/>
      <c r="G7688" s="26"/>
    </row>
    <row r="7689" spans="3:7" x14ac:dyDescent="0.25">
      <c r="C7689" s="24"/>
      <c r="D7689" s="24"/>
      <c r="E7689" s="25"/>
      <c r="F7689" s="23"/>
      <c r="G7689" s="26"/>
    </row>
    <row r="7690" spans="3:7" x14ac:dyDescent="0.25">
      <c r="C7690" s="24"/>
      <c r="D7690" s="24"/>
      <c r="E7690" s="25"/>
      <c r="F7690" s="23"/>
      <c r="G7690" s="26"/>
    </row>
    <row r="7691" spans="3:7" x14ac:dyDescent="0.25">
      <c r="C7691" s="24"/>
      <c r="D7691" s="24"/>
      <c r="E7691" s="25"/>
      <c r="F7691" s="23"/>
      <c r="G7691" s="26"/>
    </row>
    <row r="7692" spans="3:7" x14ac:dyDescent="0.25">
      <c r="C7692" s="24"/>
      <c r="D7692" s="24"/>
      <c r="E7692" s="25"/>
      <c r="F7692" s="23"/>
      <c r="G7692" s="26"/>
    </row>
    <row r="7693" spans="3:7" x14ac:dyDescent="0.25">
      <c r="C7693" s="24"/>
      <c r="D7693" s="24"/>
      <c r="E7693" s="25"/>
      <c r="F7693" s="23"/>
      <c r="G7693" s="26"/>
    </row>
    <row r="7694" spans="3:7" x14ac:dyDescent="0.25">
      <c r="C7694" s="24"/>
      <c r="D7694" s="24"/>
      <c r="E7694" s="25"/>
      <c r="F7694" s="23"/>
      <c r="G7694" s="26"/>
    </row>
    <row r="7695" spans="3:7" x14ac:dyDescent="0.25">
      <c r="C7695" s="24"/>
      <c r="D7695" s="24"/>
      <c r="E7695" s="25"/>
      <c r="F7695" s="23"/>
      <c r="G7695" s="26"/>
    </row>
    <row r="7696" spans="3:7" x14ac:dyDescent="0.25">
      <c r="C7696" s="24"/>
      <c r="D7696" s="24"/>
      <c r="E7696" s="25"/>
      <c r="F7696" s="23"/>
      <c r="G7696" s="26"/>
    </row>
    <row r="7697" spans="3:7" x14ac:dyDescent="0.25">
      <c r="C7697" s="24"/>
      <c r="D7697" s="24"/>
      <c r="E7697" s="25"/>
      <c r="F7697" s="23"/>
      <c r="G7697" s="26"/>
    </row>
    <row r="7698" spans="3:7" x14ac:dyDescent="0.25">
      <c r="C7698" s="24"/>
      <c r="D7698" s="24"/>
      <c r="E7698" s="25"/>
      <c r="F7698" s="23"/>
      <c r="G7698" s="26"/>
    </row>
    <row r="7699" spans="3:7" x14ac:dyDescent="0.25">
      <c r="C7699" s="24"/>
      <c r="D7699" s="24"/>
      <c r="E7699" s="25"/>
      <c r="F7699" s="23"/>
      <c r="G7699" s="26"/>
    </row>
    <row r="7700" spans="3:7" x14ac:dyDescent="0.25">
      <c r="C7700" s="24"/>
      <c r="D7700" s="24"/>
      <c r="E7700" s="25"/>
      <c r="F7700" s="23"/>
      <c r="G7700" s="26"/>
    </row>
    <row r="7701" spans="3:7" x14ac:dyDescent="0.25">
      <c r="C7701" s="24"/>
      <c r="D7701" s="24"/>
      <c r="E7701" s="25"/>
      <c r="F7701" s="23"/>
      <c r="G7701" s="26"/>
    </row>
    <row r="7702" spans="3:7" x14ac:dyDescent="0.25">
      <c r="C7702" s="24"/>
      <c r="D7702" s="24"/>
      <c r="E7702" s="25"/>
      <c r="F7702" s="23"/>
      <c r="G7702" s="26"/>
    </row>
    <row r="7703" spans="3:7" x14ac:dyDescent="0.25">
      <c r="C7703" s="24"/>
      <c r="D7703" s="24"/>
      <c r="E7703" s="25"/>
      <c r="F7703" s="23"/>
      <c r="G7703" s="26"/>
    </row>
    <row r="7704" spans="3:7" x14ac:dyDescent="0.25">
      <c r="C7704" s="24"/>
      <c r="D7704" s="24"/>
      <c r="E7704" s="25"/>
      <c r="F7704" s="23"/>
      <c r="G7704" s="26"/>
    </row>
    <row r="7705" spans="3:7" x14ac:dyDescent="0.25">
      <c r="C7705" s="24"/>
      <c r="D7705" s="24"/>
      <c r="E7705" s="25"/>
      <c r="F7705" s="23"/>
      <c r="G7705" s="26"/>
    </row>
    <row r="7706" spans="3:7" x14ac:dyDescent="0.25">
      <c r="C7706" s="24"/>
      <c r="D7706" s="24"/>
      <c r="E7706" s="25"/>
      <c r="F7706" s="23"/>
      <c r="G7706" s="26"/>
    </row>
    <row r="7707" spans="3:7" x14ac:dyDescent="0.25">
      <c r="C7707" s="24"/>
      <c r="D7707" s="24"/>
      <c r="E7707" s="25"/>
      <c r="F7707" s="23"/>
      <c r="G7707" s="26"/>
    </row>
    <row r="7708" spans="3:7" x14ac:dyDescent="0.25">
      <c r="C7708" s="24"/>
      <c r="D7708" s="24"/>
      <c r="E7708" s="25"/>
      <c r="F7708" s="23"/>
      <c r="G7708" s="26"/>
    </row>
    <row r="7709" spans="3:7" x14ac:dyDescent="0.25">
      <c r="C7709" s="24"/>
      <c r="D7709" s="24"/>
      <c r="E7709" s="25"/>
      <c r="F7709" s="23"/>
      <c r="G7709" s="26"/>
    </row>
    <row r="7710" spans="3:7" x14ac:dyDescent="0.25">
      <c r="C7710" s="24"/>
      <c r="D7710" s="24"/>
      <c r="E7710" s="25"/>
      <c r="F7710" s="23"/>
      <c r="G7710" s="26"/>
    </row>
    <row r="7711" spans="3:7" x14ac:dyDescent="0.25">
      <c r="C7711" s="24"/>
      <c r="D7711" s="24"/>
      <c r="E7711" s="25"/>
      <c r="F7711" s="23"/>
      <c r="G7711" s="26"/>
    </row>
    <row r="7712" spans="3:7" x14ac:dyDescent="0.25">
      <c r="C7712" s="24"/>
      <c r="D7712" s="24"/>
      <c r="E7712" s="25"/>
      <c r="F7712" s="23"/>
      <c r="G7712" s="26"/>
    </row>
    <row r="7713" spans="3:7" x14ac:dyDescent="0.25">
      <c r="C7713" s="24"/>
      <c r="D7713" s="24"/>
      <c r="E7713" s="25"/>
      <c r="F7713" s="23"/>
      <c r="G7713" s="26"/>
    </row>
    <row r="7714" spans="3:7" x14ac:dyDescent="0.25">
      <c r="C7714" s="24"/>
      <c r="D7714" s="24"/>
      <c r="E7714" s="25"/>
      <c r="F7714" s="23"/>
      <c r="G7714" s="26"/>
    </row>
    <row r="7715" spans="3:7" x14ac:dyDescent="0.25">
      <c r="C7715" s="24"/>
      <c r="D7715" s="24"/>
      <c r="E7715" s="25"/>
      <c r="F7715" s="23"/>
      <c r="G7715" s="26"/>
    </row>
    <row r="7716" spans="3:7" x14ac:dyDescent="0.25">
      <c r="C7716" s="24"/>
      <c r="D7716" s="24"/>
      <c r="E7716" s="25"/>
      <c r="F7716" s="23"/>
      <c r="G7716" s="26"/>
    </row>
    <row r="7717" spans="3:7" x14ac:dyDescent="0.25">
      <c r="C7717" s="24"/>
      <c r="D7717" s="24"/>
      <c r="E7717" s="25"/>
      <c r="F7717" s="23"/>
      <c r="G7717" s="26"/>
    </row>
    <row r="7718" spans="3:7" x14ac:dyDescent="0.25">
      <c r="C7718" s="24"/>
      <c r="D7718" s="24"/>
      <c r="E7718" s="25"/>
      <c r="F7718" s="23"/>
      <c r="G7718" s="26"/>
    </row>
    <row r="7719" spans="3:7" x14ac:dyDescent="0.25">
      <c r="C7719" s="24"/>
      <c r="D7719" s="24"/>
      <c r="E7719" s="25"/>
      <c r="F7719" s="23"/>
      <c r="G7719" s="26"/>
    </row>
    <row r="7720" spans="3:7" x14ac:dyDescent="0.25">
      <c r="C7720" s="24"/>
      <c r="D7720" s="24"/>
      <c r="E7720" s="25"/>
      <c r="F7720" s="23"/>
      <c r="G7720" s="26"/>
    </row>
    <row r="7721" spans="3:7" x14ac:dyDescent="0.25">
      <c r="C7721" s="24"/>
      <c r="D7721" s="24"/>
      <c r="E7721" s="25"/>
      <c r="F7721" s="23"/>
      <c r="G7721" s="26"/>
    </row>
    <row r="7722" spans="3:7" x14ac:dyDescent="0.25">
      <c r="C7722" s="24"/>
      <c r="D7722" s="24"/>
      <c r="E7722" s="25"/>
      <c r="F7722" s="23"/>
      <c r="G7722" s="26"/>
    </row>
    <row r="7723" spans="3:7" x14ac:dyDescent="0.25">
      <c r="C7723" s="24"/>
      <c r="D7723" s="24"/>
      <c r="E7723" s="25"/>
      <c r="F7723" s="23"/>
      <c r="G7723" s="26"/>
    </row>
    <row r="7724" spans="3:7" x14ac:dyDescent="0.25">
      <c r="C7724" s="24"/>
      <c r="D7724" s="24"/>
      <c r="E7724" s="25"/>
      <c r="F7724" s="23"/>
      <c r="G7724" s="26"/>
    </row>
    <row r="7725" spans="3:7" x14ac:dyDescent="0.25">
      <c r="C7725" s="24"/>
      <c r="D7725" s="24"/>
      <c r="E7725" s="25"/>
      <c r="F7725" s="23"/>
      <c r="G7725" s="26"/>
    </row>
    <row r="7726" spans="3:7" x14ac:dyDescent="0.25">
      <c r="C7726" s="24"/>
      <c r="D7726" s="24"/>
      <c r="E7726" s="25"/>
      <c r="F7726" s="23"/>
      <c r="G7726" s="26"/>
    </row>
    <row r="7727" spans="3:7" x14ac:dyDescent="0.25">
      <c r="C7727" s="24"/>
      <c r="D7727" s="24"/>
      <c r="E7727" s="25"/>
      <c r="F7727" s="23"/>
      <c r="G7727" s="26"/>
    </row>
    <row r="7728" spans="3:7" x14ac:dyDescent="0.25">
      <c r="C7728" s="24"/>
      <c r="D7728" s="24"/>
      <c r="E7728" s="25"/>
      <c r="F7728" s="23"/>
      <c r="G7728" s="26"/>
    </row>
    <row r="7729" spans="3:7" x14ac:dyDescent="0.25">
      <c r="C7729" s="24"/>
      <c r="D7729" s="24"/>
      <c r="E7729" s="25"/>
      <c r="F7729" s="23"/>
      <c r="G7729" s="26"/>
    </row>
    <row r="7730" spans="3:7" x14ac:dyDescent="0.25">
      <c r="C7730" s="24"/>
      <c r="D7730" s="24"/>
      <c r="E7730" s="25"/>
      <c r="F7730" s="23"/>
      <c r="G7730" s="26"/>
    </row>
    <row r="7731" spans="3:7" x14ac:dyDescent="0.25">
      <c r="C7731" s="24"/>
      <c r="D7731" s="24"/>
      <c r="E7731" s="25"/>
      <c r="F7731" s="23"/>
      <c r="G7731" s="26"/>
    </row>
    <row r="7732" spans="3:7" x14ac:dyDescent="0.25">
      <c r="C7732" s="24"/>
      <c r="D7732" s="24"/>
      <c r="E7732" s="25"/>
      <c r="F7732" s="23"/>
      <c r="G7732" s="26"/>
    </row>
    <row r="7733" spans="3:7" x14ac:dyDescent="0.25">
      <c r="C7733" s="24"/>
      <c r="D7733" s="24"/>
      <c r="E7733" s="25"/>
      <c r="F7733" s="23"/>
      <c r="G7733" s="26"/>
    </row>
    <row r="7734" spans="3:7" x14ac:dyDescent="0.25">
      <c r="C7734" s="24"/>
      <c r="D7734" s="24"/>
      <c r="E7734" s="25"/>
      <c r="F7734" s="23"/>
      <c r="G7734" s="26"/>
    </row>
    <row r="7735" spans="3:7" x14ac:dyDescent="0.25">
      <c r="C7735" s="24"/>
      <c r="D7735" s="24"/>
      <c r="E7735" s="25"/>
      <c r="F7735" s="23"/>
      <c r="G7735" s="26"/>
    </row>
    <row r="7736" spans="3:7" x14ac:dyDescent="0.25">
      <c r="C7736" s="24"/>
      <c r="D7736" s="24"/>
      <c r="E7736" s="25"/>
      <c r="F7736" s="23"/>
      <c r="G7736" s="26"/>
    </row>
    <row r="7737" spans="3:7" x14ac:dyDescent="0.25">
      <c r="C7737" s="24"/>
      <c r="D7737" s="24"/>
      <c r="E7737" s="25"/>
      <c r="F7737" s="23"/>
      <c r="G7737" s="26"/>
    </row>
    <row r="7738" spans="3:7" x14ac:dyDescent="0.25">
      <c r="C7738" s="24"/>
      <c r="D7738" s="24"/>
      <c r="E7738" s="25"/>
      <c r="F7738" s="23"/>
      <c r="G7738" s="26"/>
    </row>
    <row r="7739" spans="3:7" x14ac:dyDescent="0.25">
      <c r="C7739" s="24"/>
      <c r="D7739" s="24"/>
      <c r="E7739" s="25"/>
      <c r="F7739" s="23"/>
      <c r="G7739" s="26"/>
    </row>
    <row r="7740" spans="3:7" x14ac:dyDescent="0.25">
      <c r="C7740" s="24"/>
      <c r="D7740" s="24"/>
      <c r="E7740" s="25"/>
      <c r="F7740" s="23"/>
      <c r="G7740" s="26"/>
    </row>
    <row r="7741" spans="3:7" x14ac:dyDescent="0.25">
      <c r="C7741" s="24"/>
      <c r="D7741" s="24"/>
      <c r="E7741" s="25"/>
      <c r="F7741" s="23"/>
      <c r="G7741" s="26"/>
    </row>
    <row r="7742" spans="3:7" x14ac:dyDescent="0.25">
      <c r="C7742" s="24"/>
      <c r="D7742" s="24"/>
      <c r="E7742" s="25"/>
      <c r="F7742" s="23"/>
      <c r="G7742" s="26"/>
    </row>
    <row r="7743" spans="3:7" x14ac:dyDescent="0.25">
      <c r="C7743" s="24"/>
      <c r="D7743" s="24"/>
      <c r="E7743" s="25"/>
      <c r="F7743" s="23"/>
      <c r="G7743" s="26"/>
    </row>
    <row r="7744" spans="3:7" x14ac:dyDescent="0.25">
      <c r="C7744" s="24"/>
      <c r="D7744" s="24"/>
      <c r="E7744" s="25"/>
      <c r="F7744" s="23"/>
      <c r="G7744" s="26"/>
    </row>
    <row r="7745" spans="3:7" x14ac:dyDescent="0.25">
      <c r="C7745" s="24"/>
      <c r="D7745" s="24"/>
      <c r="E7745" s="25"/>
      <c r="F7745" s="23"/>
      <c r="G7745" s="26"/>
    </row>
    <row r="7746" spans="3:7" x14ac:dyDescent="0.25">
      <c r="C7746" s="24"/>
      <c r="D7746" s="24"/>
      <c r="E7746" s="25"/>
      <c r="F7746" s="23"/>
      <c r="G7746" s="26"/>
    </row>
    <row r="7747" spans="3:7" x14ac:dyDescent="0.25">
      <c r="C7747" s="24"/>
      <c r="D7747" s="24"/>
      <c r="E7747" s="25"/>
      <c r="F7747" s="23"/>
      <c r="G7747" s="26"/>
    </row>
    <row r="7748" spans="3:7" x14ac:dyDescent="0.25">
      <c r="C7748" s="24"/>
      <c r="D7748" s="24"/>
      <c r="E7748" s="25"/>
      <c r="F7748" s="23"/>
      <c r="G7748" s="26"/>
    </row>
    <row r="7749" spans="3:7" x14ac:dyDescent="0.25">
      <c r="C7749" s="24"/>
      <c r="D7749" s="24"/>
      <c r="E7749" s="25"/>
      <c r="F7749" s="23"/>
      <c r="G7749" s="26"/>
    </row>
    <row r="7750" spans="3:7" x14ac:dyDescent="0.25">
      <c r="C7750" s="24"/>
      <c r="D7750" s="24"/>
      <c r="E7750" s="25"/>
      <c r="F7750" s="23"/>
      <c r="G7750" s="26"/>
    </row>
    <row r="7751" spans="3:7" x14ac:dyDescent="0.25">
      <c r="C7751" s="24"/>
      <c r="D7751" s="24"/>
      <c r="E7751" s="25"/>
      <c r="F7751" s="23"/>
      <c r="G7751" s="26"/>
    </row>
    <row r="7752" spans="3:7" x14ac:dyDescent="0.25">
      <c r="C7752" s="24"/>
      <c r="D7752" s="24"/>
      <c r="E7752" s="25"/>
      <c r="F7752" s="23"/>
      <c r="G7752" s="26"/>
    </row>
    <row r="7753" spans="3:7" x14ac:dyDescent="0.25">
      <c r="C7753" s="24"/>
      <c r="D7753" s="24"/>
      <c r="E7753" s="25"/>
      <c r="F7753" s="23"/>
      <c r="G7753" s="26"/>
    </row>
    <row r="7754" spans="3:7" x14ac:dyDescent="0.25">
      <c r="C7754" s="24"/>
      <c r="D7754" s="24"/>
      <c r="E7754" s="25"/>
      <c r="F7754" s="23"/>
      <c r="G7754" s="26"/>
    </row>
    <row r="7755" spans="3:7" x14ac:dyDescent="0.25">
      <c r="C7755" s="24"/>
      <c r="D7755" s="24"/>
      <c r="E7755" s="25"/>
      <c r="F7755" s="23"/>
      <c r="G7755" s="26"/>
    </row>
    <row r="7756" spans="3:7" x14ac:dyDescent="0.25">
      <c r="C7756" s="24"/>
      <c r="D7756" s="24"/>
      <c r="E7756" s="25"/>
      <c r="F7756" s="23"/>
      <c r="G7756" s="26"/>
    </row>
    <row r="7757" spans="3:7" x14ac:dyDescent="0.25">
      <c r="C7757" s="24"/>
      <c r="D7757" s="24"/>
      <c r="E7757" s="25"/>
      <c r="F7757" s="23"/>
      <c r="G7757" s="26"/>
    </row>
    <row r="7758" spans="3:7" x14ac:dyDescent="0.25">
      <c r="C7758" s="24"/>
      <c r="D7758" s="24"/>
      <c r="E7758" s="25"/>
      <c r="F7758" s="23"/>
      <c r="G7758" s="26"/>
    </row>
    <row r="7759" spans="3:7" x14ac:dyDescent="0.25">
      <c r="C7759" s="24"/>
      <c r="D7759" s="24"/>
      <c r="E7759" s="25"/>
      <c r="F7759" s="23"/>
      <c r="G7759" s="26"/>
    </row>
    <row r="7760" spans="3:7" x14ac:dyDescent="0.25">
      <c r="C7760" s="24"/>
      <c r="D7760" s="24"/>
      <c r="E7760" s="25"/>
      <c r="F7760" s="23"/>
      <c r="G7760" s="26"/>
    </row>
    <row r="7761" spans="3:7" x14ac:dyDescent="0.25">
      <c r="C7761" s="24"/>
      <c r="D7761" s="24"/>
      <c r="E7761" s="25"/>
      <c r="F7761" s="23"/>
      <c r="G7761" s="26"/>
    </row>
    <row r="7762" spans="3:7" x14ac:dyDescent="0.25">
      <c r="C7762" s="24"/>
      <c r="D7762" s="24"/>
      <c r="E7762" s="25"/>
      <c r="F7762" s="23"/>
      <c r="G7762" s="26"/>
    </row>
    <row r="7763" spans="3:7" x14ac:dyDescent="0.25">
      <c r="C7763" s="24"/>
      <c r="D7763" s="24"/>
      <c r="E7763" s="25"/>
      <c r="F7763" s="23"/>
      <c r="G7763" s="26"/>
    </row>
    <row r="7764" spans="3:7" x14ac:dyDescent="0.25">
      <c r="C7764" s="24"/>
      <c r="D7764" s="24"/>
      <c r="E7764" s="25"/>
      <c r="F7764" s="23"/>
      <c r="G7764" s="26"/>
    </row>
    <row r="7765" spans="3:7" x14ac:dyDescent="0.25">
      <c r="C7765" s="24"/>
      <c r="D7765" s="24"/>
      <c r="E7765" s="25"/>
      <c r="F7765" s="23"/>
      <c r="G7765" s="26"/>
    </row>
    <row r="7766" spans="3:7" x14ac:dyDescent="0.25">
      <c r="C7766" s="24"/>
      <c r="D7766" s="24"/>
      <c r="E7766" s="25"/>
      <c r="F7766" s="23"/>
      <c r="G7766" s="26"/>
    </row>
    <row r="7767" spans="3:7" x14ac:dyDescent="0.25">
      <c r="C7767" s="24"/>
      <c r="D7767" s="24"/>
      <c r="E7767" s="25"/>
      <c r="F7767" s="23"/>
      <c r="G7767" s="26"/>
    </row>
    <row r="7768" spans="3:7" x14ac:dyDescent="0.25">
      <c r="C7768" s="24"/>
      <c r="D7768" s="24"/>
      <c r="E7768" s="25"/>
      <c r="F7768" s="23"/>
      <c r="G7768" s="26"/>
    </row>
    <row r="7769" spans="3:7" x14ac:dyDescent="0.25">
      <c r="C7769" s="24"/>
      <c r="D7769" s="24"/>
      <c r="E7769" s="25"/>
      <c r="F7769" s="23"/>
      <c r="G7769" s="26"/>
    </row>
    <row r="7770" spans="3:7" x14ac:dyDescent="0.25">
      <c r="C7770" s="24"/>
      <c r="D7770" s="24"/>
      <c r="E7770" s="25"/>
      <c r="F7770" s="23"/>
      <c r="G7770" s="26"/>
    </row>
    <row r="7771" spans="3:7" x14ac:dyDescent="0.25">
      <c r="C7771" s="24"/>
      <c r="D7771" s="24"/>
      <c r="E7771" s="25"/>
      <c r="F7771" s="23"/>
      <c r="G7771" s="26"/>
    </row>
    <row r="7772" spans="3:7" x14ac:dyDescent="0.25">
      <c r="C7772" s="24"/>
      <c r="D7772" s="24"/>
      <c r="E7772" s="25"/>
      <c r="F7772" s="23"/>
      <c r="G7772" s="26"/>
    </row>
    <row r="7773" spans="3:7" x14ac:dyDescent="0.25">
      <c r="C7773" s="24"/>
      <c r="D7773" s="24"/>
      <c r="E7773" s="25"/>
      <c r="F7773" s="23"/>
      <c r="G7773" s="26"/>
    </row>
    <row r="7774" spans="3:7" x14ac:dyDescent="0.25">
      <c r="C7774" s="24"/>
      <c r="D7774" s="24"/>
      <c r="E7774" s="25"/>
      <c r="F7774" s="23"/>
      <c r="G7774" s="26"/>
    </row>
    <row r="7775" spans="3:7" x14ac:dyDescent="0.25">
      <c r="C7775" s="24"/>
      <c r="D7775" s="24"/>
      <c r="E7775" s="25"/>
      <c r="F7775" s="23"/>
      <c r="G7775" s="26"/>
    </row>
    <row r="7776" spans="3:7" x14ac:dyDescent="0.25">
      <c r="C7776" s="24"/>
      <c r="D7776" s="24"/>
      <c r="E7776" s="25"/>
      <c r="F7776" s="23"/>
      <c r="G7776" s="26"/>
    </row>
    <row r="7777" spans="3:7" x14ac:dyDescent="0.25">
      <c r="C7777" s="24"/>
      <c r="D7777" s="24"/>
      <c r="E7777" s="25"/>
      <c r="F7777" s="23"/>
      <c r="G7777" s="26"/>
    </row>
    <row r="7778" spans="3:7" x14ac:dyDescent="0.25">
      <c r="C7778" s="24"/>
      <c r="D7778" s="24"/>
      <c r="E7778" s="25"/>
      <c r="F7778" s="23"/>
      <c r="G7778" s="26"/>
    </row>
    <row r="7779" spans="3:7" x14ac:dyDescent="0.25">
      <c r="C7779" s="24"/>
      <c r="D7779" s="24"/>
      <c r="E7779" s="25"/>
      <c r="F7779" s="23"/>
      <c r="G7779" s="26"/>
    </row>
    <row r="7780" spans="3:7" x14ac:dyDescent="0.25">
      <c r="C7780" s="24"/>
      <c r="D7780" s="24"/>
      <c r="E7780" s="25"/>
      <c r="F7780" s="23"/>
      <c r="G7780" s="26"/>
    </row>
    <row r="7781" spans="3:7" x14ac:dyDescent="0.25">
      <c r="C7781" s="24"/>
      <c r="D7781" s="24"/>
      <c r="E7781" s="25"/>
      <c r="F7781" s="23"/>
      <c r="G7781" s="26"/>
    </row>
    <row r="7782" spans="3:7" x14ac:dyDescent="0.25">
      <c r="C7782" s="24"/>
      <c r="D7782" s="24"/>
      <c r="E7782" s="25"/>
      <c r="F7782" s="23"/>
      <c r="G7782" s="26"/>
    </row>
    <row r="7783" spans="3:7" x14ac:dyDescent="0.25">
      <c r="C7783" s="24"/>
      <c r="D7783" s="24"/>
      <c r="E7783" s="25"/>
      <c r="F7783" s="23"/>
      <c r="G7783" s="26"/>
    </row>
    <row r="7784" spans="3:7" x14ac:dyDescent="0.25">
      <c r="C7784" s="24"/>
      <c r="D7784" s="24"/>
      <c r="E7784" s="25"/>
      <c r="F7784" s="23"/>
      <c r="G7784" s="26"/>
    </row>
    <row r="7785" spans="3:7" x14ac:dyDescent="0.25">
      <c r="C7785" s="24"/>
      <c r="D7785" s="24"/>
      <c r="E7785" s="25"/>
      <c r="F7785" s="23"/>
      <c r="G7785" s="26"/>
    </row>
    <row r="7786" spans="3:7" x14ac:dyDescent="0.25">
      <c r="C7786" s="24"/>
      <c r="D7786" s="24"/>
      <c r="E7786" s="25"/>
      <c r="F7786" s="23"/>
      <c r="G7786" s="26"/>
    </row>
    <row r="7787" spans="3:7" x14ac:dyDescent="0.25">
      <c r="C7787" s="24"/>
      <c r="D7787" s="24"/>
      <c r="E7787" s="25"/>
      <c r="F7787" s="23"/>
      <c r="G7787" s="26"/>
    </row>
    <row r="7788" spans="3:7" x14ac:dyDescent="0.25">
      <c r="C7788" s="24"/>
      <c r="D7788" s="24"/>
      <c r="E7788" s="25"/>
      <c r="F7788" s="23"/>
      <c r="G7788" s="26"/>
    </row>
    <row r="7789" spans="3:7" x14ac:dyDescent="0.25">
      <c r="C7789" s="24"/>
      <c r="D7789" s="24"/>
      <c r="E7789" s="25"/>
      <c r="F7789" s="23"/>
      <c r="G7789" s="26"/>
    </row>
    <row r="7790" spans="3:7" x14ac:dyDescent="0.25">
      <c r="C7790" s="24"/>
      <c r="D7790" s="24"/>
      <c r="E7790" s="25"/>
      <c r="F7790" s="23"/>
      <c r="G7790" s="26"/>
    </row>
    <row r="7791" spans="3:7" x14ac:dyDescent="0.25">
      <c r="C7791" s="24"/>
      <c r="D7791" s="24"/>
      <c r="E7791" s="25"/>
      <c r="F7791" s="23"/>
      <c r="G7791" s="26"/>
    </row>
    <row r="7792" spans="3:7" x14ac:dyDescent="0.25">
      <c r="C7792" s="24"/>
      <c r="D7792" s="24"/>
      <c r="E7792" s="25"/>
      <c r="F7792" s="23"/>
      <c r="G7792" s="26"/>
    </row>
    <row r="7793" spans="3:7" x14ac:dyDescent="0.25">
      <c r="C7793" s="24"/>
      <c r="D7793" s="24"/>
      <c r="E7793" s="25"/>
      <c r="F7793" s="23"/>
      <c r="G7793" s="26"/>
    </row>
    <row r="7794" spans="3:7" x14ac:dyDescent="0.25">
      <c r="C7794" s="24"/>
      <c r="D7794" s="24"/>
      <c r="E7794" s="25"/>
      <c r="F7794" s="23"/>
      <c r="G7794" s="26"/>
    </row>
    <row r="7795" spans="3:7" x14ac:dyDescent="0.25">
      <c r="C7795" s="24"/>
      <c r="D7795" s="24"/>
      <c r="E7795" s="25"/>
      <c r="F7795" s="23"/>
      <c r="G7795" s="26"/>
    </row>
    <row r="7796" spans="3:7" x14ac:dyDescent="0.25">
      <c r="C7796" s="24"/>
      <c r="D7796" s="24"/>
      <c r="E7796" s="25"/>
      <c r="F7796" s="23"/>
      <c r="G7796" s="26"/>
    </row>
    <row r="7797" spans="3:7" x14ac:dyDescent="0.25">
      <c r="C7797" s="24"/>
      <c r="D7797" s="24"/>
      <c r="E7797" s="25"/>
      <c r="F7797" s="23"/>
      <c r="G7797" s="26"/>
    </row>
    <row r="7798" spans="3:7" x14ac:dyDescent="0.25">
      <c r="C7798" s="24"/>
      <c r="D7798" s="24"/>
      <c r="E7798" s="25"/>
      <c r="F7798" s="23"/>
      <c r="G7798" s="26"/>
    </row>
    <row r="7799" spans="3:7" x14ac:dyDescent="0.25">
      <c r="C7799" s="24"/>
      <c r="D7799" s="24"/>
      <c r="E7799" s="25"/>
      <c r="F7799" s="23"/>
      <c r="G7799" s="26"/>
    </row>
    <row r="7800" spans="3:7" x14ac:dyDescent="0.25">
      <c r="C7800" s="24"/>
      <c r="D7800" s="24"/>
      <c r="E7800" s="25"/>
      <c r="F7800" s="23"/>
      <c r="G7800" s="26"/>
    </row>
    <row r="7801" spans="3:7" x14ac:dyDescent="0.25">
      <c r="C7801" s="24"/>
      <c r="D7801" s="24"/>
      <c r="E7801" s="25"/>
      <c r="F7801" s="23"/>
      <c r="G7801" s="26"/>
    </row>
    <row r="7802" spans="3:7" x14ac:dyDescent="0.25">
      <c r="C7802" s="24"/>
      <c r="D7802" s="24"/>
      <c r="E7802" s="25"/>
      <c r="F7802" s="23"/>
      <c r="G7802" s="26"/>
    </row>
    <row r="7803" spans="3:7" x14ac:dyDescent="0.25">
      <c r="C7803" s="24"/>
      <c r="D7803" s="24"/>
      <c r="E7803" s="25"/>
      <c r="F7803" s="23"/>
      <c r="G7803" s="26"/>
    </row>
    <row r="7804" spans="3:7" x14ac:dyDescent="0.25">
      <c r="C7804" s="24"/>
      <c r="D7804" s="24"/>
      <c r="E7804" s="25"/>
      <c r="F7804" s="23"/>
      <c r="G7804" s="26"/>
    </row>
    <row r="7805" spans="3:7" x14ac:dyDescent="0.25">
      <c r="C7805" s="24"/>
      <c r="D7805" s="24"/>
      <c r="E7805" s="25"/>
      <c r="F7805" s="23"/>
      <c r="G7805" s="26"/>
    </row>
    <row r="7806" spans="3:7" x14ac:dyDescent="0.25">
      <c r="C7806" s="24"/>
      <c r="D7806" s="24"/>
      <c r="E7806" s="25"/>
      <c r="F7806" s="23"/>
      <c r="G7806" s="26"/>
    </row>
    <row r="7807" spans="3:7" x14ac:dyDescent="0.25">
      <c r="C7807" s="24"/>
      <c r="D7807" s="24"/>
      <c r="E7807" s="25"/>
      <c r="F7807" s="23"/>
      <c r="G7807" s="26"/>
    </row>
    <row r="7808" spans="3:7" x14ac:dyDescent="0.25">
      <c r="C7808" s="24"/>
      <c r="D7808" s="24"/>
      <c r="E7808" s="25"/>
      <c r="F7808" s="23"/>
      <c r="G7808" s="26"/>
    </row>
    <row r="7809" spans="3:7" x14ac:dyDescent="0.25">
      <c r="C7809" s="24"/>
      <c r="D7809" s="24"/>
      <c r="E7809" s="25"/>
      <c r="F7809" s="23"/>
      <c r="G7809" s="26"/>
    </row>
    <row r="7810" spans="3:7" x14ac:dyDescent="0.25">
      <c r="C7810" s="24"/>
      <c r="D7810" s="24"/>
      <c r="E7810" s="25"/>
      <c r="F7810" s="23"/>
      <c r="G7810" s="26"/>
    </row>
    <row r="7811" spans="3:7" x14ac:dyDescent="0.25">
      <c r="C7811" s="24"/>
      <c r="D7811" s="24"/>
      <c r="E7811" s="25"/>
      <c r="F7811" s="23"/>
      <c r="G7811" s="26"/>
    </row>
    <row r="7812" spans="3:7" x14ac:dyDescent="0.25">
      <c r="C7812" s="24"/>
      <c r="D7812" s="24"/>
      <c r="E7812" s="25"/>
      <c r="F7812" s="23"/>
      <c r="G7812" s="26"/>
    </row>
    <row r="7813" spans="3:7" x14ac:dyDescent="0.25">
      <c r="C7813" s="24"/>
      <c r="D7813" s="24"/>
      <c r="E7813" s="25"/>
      <c r="F7813" s="23"/>
      <c r="G7813" s="26"/>
    </row>
    <row r="7814" spans="3:7" x14ac:dyDescent="0.25">
      <c r="C7814" s="24"/>
      <c r="D7814" s="24"/>
      <c r="E7814" s="25"/>
      <c r="F7814" s="23"/>
      <c r="G7814" s="26"/>
    </row>
    <row r="7815" spans="3:7" x14ac:dyDescent="0.25">
      <c r="C7815" s="24"/>
      <c r="D7815" s="24"/>
      <c r="E7815" s="25"/>
      <c r="F7815" s="23"/>
      <c r="G7815" s="26"/>
    </row>
    <row r="7816" spans="3:7" x14ac:dyDescent="0.25">
      <c r="C7816" s="24"/>
      <c r="D7816" s="24"/>
      <c r="E7816" s="25"/>
      <c r="F7816" s="23"/>
      <c r="G7816" s="26"/>
    </row>
    <row r="7817" spans="3:7" x14ac:dyDescent="0.25">
      <c r="C7817" s="24"/>
      <c r="D7817" s="24"/>
      <c r="E7817" s="25"/>
      <c r="F7817" s="23"/>
      <c r="G7817" s="26"/>
    </row>
    <row r="7818" spans="3:7" x14ac:dyDescent="0.25">
      <c r="C7818" s="24"/>
      <c r="D7818" s="24"/>
      <c r="E7818" s="25"/>
      <c r="F7818" s="23"/>
      <c r="G7818" s="26"/>
    </row>
    <row r="7819" spans="3:7" x14ac:dyDescent="0.25">
      <c r="C7819" s="24"/>
      <c r="D7819" s="24"/>
      <c r="E7819" s="25"/>
      <c r="F7819" s="23"/>
      <c r="G7819" s="26"/>
    </row>
    <row r="7820" spans="3:7" x14ac:dyDescent="0.25">
      <c r="C7820" s="24"/>
      <c r="D7820" s="24"/>
      <c r="E7820" s="25"/>
      <c r="F7820" s="23"/>
      <c r="G7820" s="26"/>
    </row>
    <row r="7821" spans="3:7" x14ac:dyDescent="0.25">
      <c r="C7821" s="24"/>
      <c r="D7821" s="24"/>
      <c r="E7821" s="25"/>
      <c r="F7821" s="23"/>
      <c r="G7821" s="26"/>
    </row>
    <row r="7822" spans="3:7" x14ac:dyDescent="0.25">
      <c r="C7822" s="24"/>
      <c r="D7822" s="24"/>
      <c r="E7822" s="25"/>
      <c r="F7822" s="23"/>
      <c r="G7822" s="26"/>
    </row>
    <row r="7823" spans="3:7" x14ac:dyDescent="0.25">
      <c r="C7823" s="24"/>
      <c r="D7823" s="24"/>
      <c r="E7823" s="25"/>
      <c r="F7823" s="23"/>
      <c r="G7823" s="26"/>
    </row>
    <row r="7824" spans="3:7" x14ac:dyDescent="0.25">
      <c r="C7824" s="24"/>
      <c r="D7824" s="24"/>
      <c r="E7824" s="25"/>
      <c r="F7824" s="23"/>
      <c r="G7824" s="26"/>
    </row>
    <row r="7825" spans="3:7" x14ac:dyDescent="0.25">
      <c r="C7825" s="24"/>
      <c r="D7825" s="24"/>
      <c r="E7825" s="25"/>
      <c r="F7825" s="23"/>
      <c r="G7825" s="26"/>
    </row>
    <row r="7826" spans="3:7" x14ac:dyDescent="0.25">
      <c r="C7826" s="24"/>
      <c r="D7826" s="24"/>
      <c r="E7826" s="25"/>
      <c r="F7826" s="23"/>
      <c r="G7826" s="26"/>
    </row>
    <row r="7827" spans="3:7" x14ac:dyDescent="0.25">
      <c r="C7827" s="24"/>
      <c r="D7827" s="24"/>
      <c r="E7827" s="25"/>
      <c r="F7827" s="23"/>
      <c r="G7827" s="26"/>
    </row>
    <row r="7828" spans="3:7" x14ac:dyDescent="0.25">
      <c r="C7828" s="24"/>
      <c r="D7828" s="24"/>
      <c r="E7828" s="25"/>
      <c r="F7828" s="23"/>
      <c r="G7828" s="26"/>
    </row>
    <row r="7829" spans="3:7" x14ac:dyDescent="0.25">
      <c r="C7829" s="24"/>
      <c r="D7829" s="24"/>
      <c r="E7829" s="25"/>
      <c r="F7829" s="23"/>
      <c r="G7829" s="26"/>
    </row>
    <row r="7830" spans="3:7" x14ac:dyDescent="0.25">
      <c r="C7830" s="24"/>
      <c r="D7830" s="24"/>
      <c r="E7830" s="25"/>
      <c r="F7830" s="23"/>
      <c r="G7830" s="26"/>
    </row>
    <row r="7831" spans="3:7" x14ac:dyDescent="0.25">
      <c r="C7831" s="24"/>
      <c r="D7831" s="24"/>
      <c r="E7831" s="25"/>
      <c r="F7831" s="23"/>
      <c r="G7831" s="26"/>
    </row>
    <row r="7832" spans="3:7" x14ac:dyDescent="0.25">
      <c r="C7832" s="24"/>
      <c r="D7832" s="24"/>
      <c r="E7832" s="25"/>
      <c r="F7832" s="23"/>
      <c r="G7832" s="26"/>
    </row>
    <row r="7833" spans="3:7" x14ac:dyDescent="0.25">
      <c r="C7833" s="24"/>
      <c r="D7833" s="24"/>
      <c r="E7833" s="25"/>
      <c r="F7833" s="23"/>
      <c r="G7833" s="26"/>
    </row>
    <row r="7834" spans="3:7" x14ac:dyDescent="0.25">
      <c r="C7834" s="24"/>
      <c r="D7834" s="24"/>
      <c r="E7834" s="25"/>
      <c r="F7834" s="23"/>
      <c r="G7834" s="26"/>
    </row>
    <row r="7835" spans="3:7" x14ac:dyDescent="0.25">
      <c r="C7835" s="24"/>
      <c r="D7835" s="24"/>
      <c r="E7835" s="25"/>
      <c r="F7835" s="23"/>
      <c r="G7835" s="26"/>
    </row>
    <row r="7836" spans="3:7" x14ac:dyDescent="0.25">
      <c r="C7836" s="24"/>
      <c r="D7836" s="24"/>
      <c r="E7836" s="25"/>
      <c r="F7836" s="23"/>
      <c r="G7836" s="26"/>
    </row>
    <row r="7837" spans="3:7" x14ac:dyDescent="0.25">
      <c r="C7837" s="24"/>
      <c r="D7837" s="24"/>
      <c r="E7837" s="25"/>
      <c r="F7837" s="23"/>
      <c r="G7837" s="26"/>
    </row>
    <row r="7838" spans="3:7" x14ac:dyDescent="0.25">
      <c r="C7838" s="24"/>
      <c r="D7838" s="24"/>
      <c r="E7838" s="25"/>
      <c r="F7838" s="23"/>
      <c r="G7838" s="26"/>
    </row>
    <row r="7839" spans="3:7" x14ac:dyDescent="0.25">
      <c r="C7839" s="24"/>
      <c r="D7839" s="24"/>
      <c r="E7839" s="25"/>
      <c r="F7839" s="23"/>
      <c r="G7839" s="26"/>
    </row>
    <row r="7840" spans="3:7" x14ac:dyDescent="0.25">
      <c r="C7840" s="24"/>
      <c r="D7840" s="24"/>
      <c r="E7840" s="25"/>
      <c r="F7840" s="23"/>
      <c r="G7840" s="26"/>
    </row>
    <row r="7841" spans="3:7" x14ac:dyDescent="0.25">
      <c r="C7841" s="24"/>
      <c r="D7841" s="24"/>
      <c r="E7841" s="25"/>
      <c r="F7841" s="23"/>
      <c r="G7841" s="26"/>
    </row>
    <row r="7842" spans="3:7" x14ac:dyDescent="0.25">
      <c r="C7842" s="24"/>
      <c r="D7842" s="24"/>
      <c r="E7842" s="25"/>
      <c r="F7842" s="23"/>
      <c r="G7842" s="26"/>
    </row>
    <row r="7843" spans="3:7" x14ac:dyDescent="0.25">
      <c r="C7843" s="24"/>
      <c r="D7843" s="24"/>
      <c r="E7843" s="25"/>
      <c r="F7843" s="23"/>
      <c r="G7843" s="26"/>
    </row>
    <row r="7844" spans="3:7" x14ac:dyDescent="0.25">
      <c r="C7844" s="24"/>
      <c r="D7844" s="24"/>
      <c r="E7844" s="25"/>
      <c r="F7844" s="23"/>
      <c r="G7844" s="26"/>
    </row>
    <row r="7845" spans="3:7" x14ac:dyDescent="0.25">
      <c r="C7845" s="24"/>
      <c r="D7845" s="24"/>
      <c r="E7845" s="25"/>
      <c r="F7845" s="23"/>
      <c r="G7845" s="26"/>
    </row>
    <row r="7846" spans="3:7" x14ac:dyDescent="0.25">
      <c r="C7846" s="24"/>
      <c r="D7846" s="24"/>
      <c r="E7846" s="25"/>
      <c r="F7846" s="23"/>
      <c r="G7846" s="26"/>
    </row>
    <row r="7847" spans="3:7" x14ac:dyDescent="0.25">
      <c r="C7847" s="24"/>
      <c r="D7847" s="24"/>
      <c r="E7847" s="25"/>
      <c r="F7847" s="23"/>
      <c r="G7847" s="26"/>
    </row>
    <row r="7848" spans="3:7" x14ac:dyDescent="0.25">
      <c r="C7848" s="24"/>
      <c r="D7848" s="24"/>
      <c r="E7848" s="25"/>
      <c r="F7848" s="23"/>
      <c r="G7848" s="26"/>
    </row>
    <row r="7849" spans="3:7" x14ac:dyDescent="0.25">
      <c r="C7849" s="24"/>
      <c r="D7849" s="24"/>
      <c r="E7849" s="25"/>
      <c r="F7849" s="23"/>
      <c r="G7849" s="26"/>
    </row>
    <row r="7850" spans="3:7" x14ac:dyDescent="0.25">
      <c r="C7850" s="24"/>
      <c r="D7850" s="24"/>
      <c r="E7850" s="25"/>
      <c r="F7850" s="23"/>
      <c r="G7850" s="26"/>
    </row>
    <row r="7851" spans="3:7" x14ac:dyDescent="0.25">
      <c r="C7851" s="24"/>
      <c r="D7851" s="24"/>
      <c r="E7851" s="25"/>
      <c r="F7851" s="23"/>
      <c r="G7851" s="26"/>
    </row>
    <row r="7852" spans="3:7" x14ac:dyDescent="0.25">
      <c r="C7852" s="24"/>
      <c r="D7852" s="24"/>
      <c r="E7852" s="25"/>
      <c r="F7852" s="23"/>
      <c r="G7852" s="26"/>
    </row>
    <row r="7853" spans="3:7" x14ac:dyDescent="0.25">
      <c r="C7853" s="24"/>
      <c r="D7853" s="24"/>
      <c r="E7853" s="25"/>
      <c r="F7853" s="23"/>
      <c r="G7853" s="26"/>
    </row>
    <row r="7854" spans="3:7" x14ac:dyDescent="0.25">
      <c r="C7854" s="24"/>
      <c r="D7854" s="24"/>
      <c r="E7854" s="25"/>
      <c r="F7854" s="23"/>
      <c r="G7854" s="26"/>
    </row>
    <row r="7855" spans="3:7" x14ac:dyDescent="0.25">
      <c r="C7855" s="24"/>
      <c r="D7855" s="24"/>
      <c r="E7855" s="25"/>
      <c r="F7855" s="23"/>
      <c r="G7855" s="26"/>
    </row>
    <row r="7856" spans="3:7" x14ac:dyDescent="0.25">
      <c r="C7856" s="24"/>
      <c r="D7856" s="24"/>
      <c r="E7856" s="25"/>
      <c r="F7856" s="23"/>
      <c r="G7856" s="26"/>
    </row>
    <row r="7857" spans="3:7" x14ac:dyDescent="0.25">
      <c r="C7857" s="24"/>
      <c r="D7857" s="24"/>
      <c r="E7857" s="25"/>
      <c r="F7857" s="23"/>
      <c r="G7857" s="26"/>
    </row>
    <row r="7858" spans="3:7" x14ac:dyDescent="0.25">
      <c r="C7858" s="24"/>
      <c r="D7858" s="24"/>
      <c r="E7858" s="25"/>
      <c r="F7858" s="23"/>
      <c r="G7858" s="26"/>
    </row>
    <row r="7859" spans="3:7" x14ac:dyDescent="0.25">
      <c r="C7859" s="24"/>
      <c r="D7859" s="24"/>
      <c r="E7859" s="25"/>
      <c r="F7859" s="23"/>
      <c r="G7859" s="26"/>
    </row>
    <row r="7860" spans="3:7" x14ac:dyDescent="0.25">
      <c r="C7860" s="24"/>
      <c r="D7860" s="24"/>
      <c r="E7860" s="25"/>
      <c r="F7860" s="23"/>
      <c r="G7860" s="26"/>
    </row>
    <row r="7861" spans="3:7" x14ac:dyDescent="0.25">
      <c r="C7861" s="24"/>
      <c r="D7861" s="24"/>
      <c r="E7861" s="25"/>
      <c r="F7861" s="23"/>
      <c r="G7861" s="26"/>
    </row>
    <row r="7862" spans="3:7" x14ac:dyDescent="0.25">
      <c r="C7862" s="24"/>
      <c r="D7862" s="24"/>
      <c r="E7862" s="25"/>
      <c r="F7862" s="23"/>
      <c r="G7862" s="26"/>
    </row>
    <row r="7863" spans="3:7" x14ac:dyDescent="0.25">
      <c r="C7863" s="24"/>
      <c r="D7863" s="24"/>
      <c r="E7863" s="25"/>
      <c r="F7863" s="23"/>
      <c r="G7863" s="26"/>
    </row>
    <row r="7864" spans="3:7" x14ac:dyDescent="0.25">
      <c r="C7864" s="24"/>
      <c r="D7864" s="24"/>
      <c r="E7864" s="25"/>
      <c r="F7864" s="23"/>
      <c r="G7864" s="26"/>
    </row>
    <row r="7865" spans="3:7" x14ac:dyDescent="0.25">
      <c r="C7865" s="24"/>
      <c r="D7865" s="24"/>
      <c r="E7865" s="25"/>
      <c r="F7865" s="23"/>
      <c r="G7865" s="26"/>
    </row>
    <row r="7866" spans="3:7" x14ac:dyDescent="0.25">
      <c r="C7866" s="24"/>
      <c r="D7866" s="24"/>
      <c r="E7866" s="25"/>
      <c r="F7866" s="23"/>
      <c r="G7866" s="26"/>
    </row>
    <row r="7867" spans="3:7" x14ac:dyDescent="0.25">
      <c r="C7867" s="24"/>
      <c r="D7867" s="24"/>
      <c r="E7867" s="25"/>
      <c r="F7867" s="23"/>
      <c r="G7867" s="26"/>
    </row>
    <row r="7868" spans="3:7" x14ac:dyDescent="0.25">
      <c r="C7868" s="24"/>
      <c r="D7868" s="24"/>
      <c r="E7868" s="25"/>
      <c r="F7868" s="23"/>
      <c r="G7868" s="26"/>
    </row>
    <row r="7869" spans="3:7" x14ac:dyDescent="0.25">
      <c r="C7869" s="24"/>
      <c r="D7869" s="24"/>
      <c r="E7869" s="25"/>
      <c r="F7869" s="23"/>
      <c r="G7869" s="26"/>
    </row>
    <row r="7870" spans="3:7" x14ac:dyDescent="0.25">
      <c r="C7870" s="24"/>
      <c r="D7870" s="24"/>
      <c r="E7870" s="25"/>
      <c r="F7870" s="23"/>
      <c r="G7870" s="26"/>
    </row>
    <row r="7871" spans="3:7" x14ac:dyDescent="0.25">
      <c r="C7871" s="24"/>
      <c r="D7871" s="24"/>
      <c r="E7871" s="25"/>
      <c r="F7871" s="23"/>
      <c r="G7871" s="26"/>
    </row>
    <row r="7872" spans="3:7" x14ac:dyDescent="0.25">
      <c r="C7872" s="24"/>
      <c r="D7872" s="24"/>
      <c r="E7872" s="25"/>
      <c r="F7872" s="23"/>
      <c r="G7872" s="26"/>
    </row>
    <row r="7873" spans="3:7" x14ac:dyDescent="0.25">
      <c r="C7873" s="24"/>
      <c r="D7873" s="24"/>
      <c r="E7873" s="25"/>
      <c r="F7873" s="23"/>
      <c r="G7873" s="26"/>
    </row>
    <row r="7874" spans="3:7" x14ac:dyDescent="0.25">
      <c r="C7874" s="24"/>
      <c r="D7874" s="24"/>
      <c r="E7874" s="25"/>
      <c r="F7874" s="23"/>
      <c r="G7874" s="26"/>
    </row>
    <row r="7875" spans="3:7" x14ac:dyDescent="0.25">
      <c r="C7875" s="24"/>
      <c r="D7875" s="24"/>
      <c r="E7875" s="25"/>
      <c r="F7875" s="23"/>
      <c r="G7875" s="26"/>
    </row>
    <row r="7876" spans="3:7" x14ac:dyDescent="0.25">
      <c r="C7876" s="24"/>
      <c r="D7876" s="24"/>
      <c r="E7876" s="25"/>
      <c r="F7876" s="23"/>
      <c r="G7876" s="26"/>
    </row>
    <row r="7877" spans="3:7" x14ac:dyDescent="0.25">
      <c r="C7877" s="24"/>
      <c r="D7877" s="24"/>
      <c r="E7877" s="25"/>
      <c r="F7877" s="23"/>
      <c r="G7877" s="26"/>
    </row>
    <row r="7878" spans="3:7" x14ac:dyDescent="0.25">
      <c r="C7878" s="24"/>
      <c r="D7878" s="24"/>
      <c r="E7878" s="25"/>
      <c r="F7878" s="23"/>
      <c r="G7878" s="26"/>
    </row>
    <row r="7879" spans="3:7" x14ac:dyDescent="0.25">
      <c r="C7879" s="24"/>
      <c r="D7879" s="24"/>
      <c r="E7879" s="25"/>
      <c r="F7879" s="23"/>
      <c r="G7879" s="26"/>
    </row>
    <row r="7880" spans="3:7" x14ac:dyDescent="0.25">
      <c r="C7880" s="24"/>
      <c r="D7880" s="24"/>
      <c r="E7880" s="25"/>
      <c r="F7880" s="23"/>
      <c r="G7880" s="26"/>
    </row>
    <row r="7881" spans="3:7" x14ac:dyDescent="0.25">
      <c r="C7881" s="24"/>
      <c r="D7881" s="24"/>
      <c r="E7881" s="25"/>
      <c r="F7881" s="23"/>
      <c r="G7881" s="26"/>
    </row>
    <row r="7882" spans="3:7" x14ac:dyDescent="0.25">
      <c r="C7882" s="24"/>
      <c r="D7882" s="24"/>
      <c r="E7882" s="25"/>
      <c r="F7882" s="23"/>
      <c r="G7882" s="26"/>
    </row>
    <row r="7883" spans="3:7" x14ac:dyDescent="0.25">
      <c r="C7883" s="24"/>
      <c r="D7883" s="24"/>
      <c r="E7883" s="25"/>
      <c r="F7883" s="23"/>
      <c r="G7883" s="26"/>
    </row>
    <row r="7884" spans="3:7" x14ac:dyDescent="0.25">
      <c r="C7884" s="24"/>
      <c r="D7884" s="24"/>
      <c r="E7884" s="25"/>
      <c r="F7884" s="23"/>
      <c r="G7884" s="26"/>
    </row>
    <row r="7885" spans="3:7" x14ac:dyDescent="0.25">
      <c r="C7885" s="24"/>
      <c r="D7885" s="24"/>
      <c r="E7885" s="25"/>
      <c r="F7885" s="23"/>
      <c r="G7885" s="26"/>
    </row>
    <row r="7886" spans="3:7" x14ac:dyDescent="0.25">
      <c r="C7886" s="24"/>
      <c r="D7886" s="24"/>
      <c r="E7886" s="25"/>
      <c r="F7886" s="23"/>
      <c r="G7886" s="26"/>
    </row>
    <row r="7887" spans="3:7" x14ac:dyDescent="0.25">
      <c r="C7887" s="24"/>
      <c r="D7887" s="24"/>
      <c r="E7887" s="25"/>
      <c r="F7887" s="23"/>
      <c r="G7887" s="26"/>
    </row>
    <row r="7888" spans="3:7" x14ac:dyDescent="0.25">
      <c r="C7888" s="24"/>
      <c r="D7888" s="24"/>
      <c r="E7888" s="25"/>
      <c r="F7888" s="23"/>
      <c r="G7888" s="26"/>
    </row>
    <row r="7889" spans="3:7" x14ac:dyDescent="0.25">
      <c r="C7889" s="24"/>
      <c r="D7889" s="24"/>
      <c r="E7889" s="25"/>
      <c r="F7889" s="23"/>
      <c r="G7889" s="26"/>
    </row>
    <row r="7890" spans="3:7" x14ac:dyDescent="0.25">
      <c r="C7890" s="24"/>
      <c r="D7890" s="24"/>
      <c r="E7890" s="25"/>
      <c r="F7890" s="23"/>
      <c r="G7890" s="26"/>
    </row>
    <row r="7891" spans="3:7" x14ac:dyDescent="0.25">
      <c r="C7891" s="24"/>
      <c r="D7891" s="24"/>
      <c r="E7891" s="25"/>
      <c r="F7891" s="23"/>
      <c r="G7891" s="26"/>
    </row>
    <row r="7892" spans="3:7" x14ac:dyDescent="0.25">
      <c r="C7892" s="24"/>
      <c r="D7892" s="24"/>
      <c r="E7892" s="25"/>
      <c r="F7892" s="23"/>
      <c r="G7892" s="26"/>
    </row>
    <row r="7893" spans="3:7" x14ac:dyDescent="0.25">
      <c r="C7893" s="24"/>
      <c r="D7893" s="24"/>
      <c r="E7893" s="25"/>
      <c r="F7893" s="23"/>
      <c r="G7893" s="26"/>
    </row>
    <row r="7894" spans="3:7" x14ac:dyDescent="0.25">
      <c r="C7894" s="24"/>
      <c r="D7894" s="24"/>
      <c r="E7894" s="25"/>
      <c r="F7894" s="23"/>
      <c r="G7894" s="26"/>
    </row>
    <row r="7895" spans="3:7" x14ac:dyDescent="0.25">
      <c r="C7895" s="24"/>
      <c r="D7895" s="24"/>
      <c r="E7895" s="25"/>
      <c r="F7895" s="23"/>
      <c r="G7895" s="26"/>
    </row>
    <row r="7896" spans="3:7" x14ac:dyDescent="0.25">
      <c r="C7896" s="24"/>
      <c r="D7896" s="24"/>
      <c r="E7896" s="25"/>
      <c r="F7896" s="23"/>
      <c r="G7896" s="26"/>
    </row>
    <row r="7897" spans="3:7" x14ac:dyDescent="0.25">
      <c r="C7897" s="24"/>
      <c r="D7897" s="24"/>
      <c r="E7897" s="25"/>
      <c r="F7897" s="23"/>
      <c r="G7897" s="26"/>
    </row>
    <row r="7898" spans="3:7" x14ac:dyDescent="0.25">
      <c r="C7898" s="24"/>
      <c r="D7898" s="24"/>
      <c r="E7898" s="25"/>
      <c r="F7898" s="23"/>
      <c r="G7898" s="26"/>
    </row>
    <row r="7899" spans="3:7" x14ac:dyDescent="0.25">
      <c r="C7899" s="24"/>
      <c r="D7899" s="24"/>
      <c r="E7899" s="25"/>
      <c r="F7899" s="23"/>
      <c r="G7899" s="26"/>
    </row>
    <row r="7900" spans="3:7" x14ac:dyDescent="0.25">
      <c r="C7900" s="24"/>
      <c r="D7900" s="24"/>
      <c r="E7900" s="25"/>
      <c r="F7900" s="23"/>
      <c r="G7900" s="26"/>
    </row>
    <row r="7901" spans="3:7" x14ac:dyDescent="0.25">
      <c r="C7901" s="24"/>
      <c r="D7901" s="24"/>
      <c r="E7901" s="25"/>
      <c r="F7901" s="23"/>
      <c r="G7901" s="26"/>
    </row>
    <row r="7902" spans="3:7" x14ac:dyDescent="0.25">
      <c r="C7902" s="24"/>
      <c r="D7902" s="24"/>
      <c r="E7902" s="25"/>
      <c r="F7902" s="23"/>
      <c r="G7902" s="26"/>
    </row>
    <row r="7903" spans="3:7" x14ac:dyDescent="0.25">
      <c r="C7903" s="24"/>
      <c r="D7903" s="24"/>
      <c r="E7903" s="25"/>
      <c r="F7903" s="23"/>
      <c r="G7903" s="26"/>
    </row>
    <row r="7904" spans="3:7" x14ac:dyDescent="0.25">
      <c r="C7904" s="24"/>
      <c r="D7904" s="24"/>
      <c r="E7904" s="25"/>
      <c r="F7904" s="23"/>
      <c r="G7904" s="26"/>
    </row>
    <row r="7905" spans="3:7" x14ac:dyDescent="0.25">
      <c r="C7905" s="24"/>
      <c r="D7905" s="24"/>
      <c r="E7905" s="25"/>
      <c r="F7905" s="23"/>
      <c r="G7905" s="26"/>
    </row>
    <row r="7906" spans="3:7" x14ac:dyDescent="0.25">
      <c r="C7906" s="24"/>
      <c r="D7906" s="24"/>
      <c r="E7906" s="25"/>
      <c r="F7906" s="23"/>
      <c r="G7906" s="26"/>
    </row>
    <row r="7907" spans="3:7" x14ac:dyDescent="0.25">
      <c r="C7907" s="24"/>
      <c r="D7907" s="24"/>
      <c r="E7907" s="25"/>
      <c r="F7907" s="23"/>
      <c r="G7907" s="26"/>
    </row>
    <row r="7908" spans="3:7" x14ac:dyDescent="0.25">
      <c r="C7908" s="24"/>
      <c r="D7908" s="24"/>
      <c r="E7908" s="25"/>
      <c r="F7908" s="23"/>
      <c r="G7908" s="26"/>
    </row>
    <row r="7909" spans="3:7" x14ac:dyDescent="0.25">
      <c r="C7909" s="24"/>
      <c r="D7909" s="24"/>
      <c r="E7909" s="25"/>
      <c r="F7909" s="23"/>
      <c r="G7909" s="26"/>
    </row>
    <row r="7910" spans="3:7" x14ac:dyDescent="0.25">
      <c r="C7910" s="24"/>
      <c r="D7910" s="24"/>
      <c r="E7910" s="25"/>
      <c r="F7910" s="23"/>
      <c r="G7910" s="26"/>
    </row>
    <row r="7911" spans="3:7" x14ac:dyDescent="0.25">
      <c r="C7911" s="24"/>
      <c r="D7911" s="24"/>
      <c r="E7911" s="25"/>
      <c r="F7911" s="23"/>
      <c r="G7911" s="26"/>
    </row>
    <row r="7912" spans="3:7" x14ac:dyDescent="0.25">
      <c r="C7912" s="24"/>
      <c r="D7912" s="24"/>
      <c r="E7912" s="25"/>
      <c r="F7912" s="23"/>
      <c r="G7912" s="26"/>
    </row>
    <row r="7913" spans="3:7" x14ac:dyDescent="0.25">
      <c r="C7913" s="24"/>
      <c r="D7913" s="24"/>
      <c r="E7913" s="25"/>
      <c r="F7913" s="23"/>
      <c r="G7913" s="26"/>
    </row>
    <row r="7914" spans="3:7" x14ac:dyDescent="0.25">
      <c r="C7914" s="24"/>
      <c r="D7914" s="24"/>
      <c r="E7914" s="25"/>
      <c r="F7914" s="23"/>
      <c r="G7914" s="26"/>
    </row>
    <row r="7915" spans="3:7" x14ac:dyDescent="0.25">
      <c r="C7915" s="24"/>
      <c r="D7915" s="24"/>
      <c r="E7915" s="25"/>
      <c r="F7915" s="23"/>
      <c r="G7915" s="26"/>
    </row>
    <row r="7916" spans="3:7" x14ac:dyDescent="0.25">
      <c r="C7916" s="24"/>
      <c r="D7916" s="24"/>
      <c r="E7916" s="25"/>
      <c r="F7916" s="23"/>
      <c r="G7916" s="26"/>
    </row>
    <row r="7917" spans="3:7" x14ac:dyDescent="0.25">
      <c r="C7917" s="24"/>
      <c r="D7917" s="24"/>
      <c r="E7917" s="25"/>
      <c r="F7917" s="23"/>
      <c r="G7917" s="26"/>
    </row>
    <row r="7918" spans="3:7" x14ac:dyDescent="0.25">
      <c r="C7918" s="24"/>
      <c r="D7918" s="24"/>
      <c r="E7918" s="25"/>
      <c r="F7918" s="23"/>
      <c r="G7918" s="26"/>
    </row>
    <row r="7919" spans="3:7" x14ac:dyDescent="0.25">
      <c r="C7919" s="24"/>
      <c r="D7919" s="24"/>
      <c r="E7919" s="25"/>
      <c r="F7919" s="23"/>
      <c r="G7919" s="26"/>
    </row>
    <row r="7920" spans="3:7" x14ac:dyDescent="0.25">
      <c r="C7920" s="24"/>
      <c r="D7920" s="24"/>
      <c r="E7920" s="25"/>
      <c r="F7920" s="23"/>
      <c r="G7920" s="26"/>
    </row>
    <row r="7921" spans="3:7" x14ac:dyDescent="0.25">
      <c r="C7921" s="24"/>
      <c r="D7921" s="24"/>
      <c r="E7921" s="25"/>
      <c r="F7921" s="23"/>
      <c r="G7921" s="26"/>
    </row>
    <row r="7922" spans="3:7" x14ac:dyDescent="0.25">
      <c r="C7922" s="24"/>
      <c r="D7922" s="24"/>
      <c r="E7922" s="25"/>
      <c r="F7922" s="23"/>
      <c r="G7922" s="26"/>
    </row>
    <row r="7923" spans="3:7" x14ac:dyDescent="0.25">
      <c r="C7923" s="24"/>
      <c r="D7923" s="24"/>
      <c r="E7923" s="25"/>
      <c r="F7923" s="23"/>
      <c r="G7923" s="26"/>
    </row>
    <row r="7924" spans="3:7" x14ac:dyDescent="0.25">
      <c r="C7924" s="24"/>
      <c r="D7924" s="24"/>
      <c r="E7924" s="25"/>
      <c r="F7924" s="23"/>
      <c r="G7924" s="26"/>
    </row>
    <row r="7925" spans="3:7" x14ac:dyDescent="0.25">
      <c r="C7925" s="24"/>
      <c r="D7925" s="24"/>
      <c r="E7925" s="25"/>
      <c r="F7925" s="23"/>
      <c r="G7925" s="26"/>
    </row>
    <row r="7926" spans="3:7" x14ac:dyDescent="0.25">
      <c r="C7926" s="24"/>
      <c r="D7926" s="24"/>
      <c r="E7926" s="25"/>
      <c r="F7926" s="23"/>
      <c r="G7926" s="26"/>
    </row>
    <row r="7927" spans="3:7" x14ac:dyDescent="0.25">
      <c r="C7927" s="24"/>
      <c r="D7927" s="24"/>
      <c r="E7927" s="25"/>
      <c r="F7927" s="23"/>
      <c r="G7927" s="26"/>
    </row>
    <row r="7928" spans="3:7" x14ac:dyDescent="0.25">
      <c r="C7928" s="24"/>
      <c r="D7928" s="24"/>
      <c r="E7928" s="25"/>
      <c r="F7928" s="23"/>
      <c r="G7928" s="26"/>
    </row>
    <row r="7929" spans="3:7" x14ac:dyDescent="0.25">
      <c r="C7929" s="24"/>
      <c r="D7929" s="24"/>
      <c r="E7929" s="25"/>
      <c r="F7929" s="23"/>
      <c r="G7929" s="26"/>
    </row>
    <row r="7930" spans="3:7" x14ac:dyDescent="0.25">
      <c r="C7930" s="24"/>
      <c r="D7930" s="24"/>
      <c r="E7930" s="25"/>
      <c r="F7930" s="23"/>
      <c r="G7930" s="26"/>
    </row>
    <row r="7931" spans="3:7" x14ac:dyDescent="0.25">
      <c r="C7931" s="24"/>
      <c r="D7931" s="24"/>
      <c r="E7931" s="25"/>
      <c r="F7931" s="23"/>
      <c r="G7931" s="26"/>
    </row>
    <row r="7932" spans="3:7" x14ac:dyDescent="0.25">
      <c r="C7932" s="24"/>
      <c r="D7932" s="24"/>
      <c r="E7932" s="25"/>
      <c r="F7932" s="23"/>
      <c r="G7932" s="26"/>
    </row>
    <row r="7933" spans="3:7" x14ac:dyDescent="0.25">
      <c r="C7933" s="24"/>
      <c r="D7933" s="24"/>
      <c r="E7933" s="25"/>
      <c r="F7933" s="23"/>
      <c r="G7933" s="26"/>
    </row>
    <row r="7934" spans="3:7" x14ac:dyDescent="0.25">
      <c r="C7934" s="24"/>
      <c r="D7934" s="24"/>
      <c r="E7934" s="25"/>
      <c r="F7934" s="23"/>
      <c r="G7934" s="26"/>
    </row>
    <row r="7935" spans="3:7" x14ac:dyDescent="0.25">
      <c r="C7935" s="24"/>
      <c r="D7935" s="24"/>
      <c r="E7935" s="25"/>
      <c r="F7935" s="23"/>
      <c r="G7935" s="26"/>
    </row>
    <row r="7936" spans="3:7" x14ac:dyDescent="0.25">
      <c r="C7936" s="24"/>
      <c r="D7936" s="24"/>
      <c r="E7936" s="25"/>
      <c r="F7936" s="23"/>
      <c r="G7936" s="26"/>
    </row>
    <row r="7937" spans="3:7" x14ac:dyDescent="0.25">
      <c r="C7937" s="24"/>
      <c r="D7937" s="24"/>
      <c r="E7937" s="25"/>
      <c r="F7937" s="23"/>
      <c r="G7937" s="26"/>
    </row>
    <row r="7938" spans="3:7" x14ac:dyDescent="0.25">
      <c r="C7938" s="24"/>
      <c r="D7938" s="24"/>
      <c r="E7938" s="25"/>
      <c r="F7938" s="23"/>
      <c r="G7938" s="26"/>
    </row>
    <row r="7939" spans="3:7" x14ac:dyDescent="0.25">
      <c r="C7939" s="24"/>
      <c r="D7939" s="24"/>
      <c r="E7939" s="25"/>
      <c r="F7939" s="23"/>
      <c r="G7939" s="26"/>
    </row>
    <row r="7940" spans="3:7" x14ac:dyDescent="0.25">
      <c r="C7940" s="24"/>
      <c r="D7940" s="24"/>
      <c r="E7940" s="25"/>
      <c r="F7940" s="23"/>
      <c r="G7940" s="26"/>
    </row>
    <row r="7941" spans="3:7" x14ac:dyDescent="0.25">
      <c r="C7941" s="24"/>
      <c r="D7941" s="24"/>
      <c r="E7941" s="25"/>
      <c r="F7941" s="23"/>
      <c r="G7941" s="26"/>
    </row>
    <row r="7942" spans="3:7" x14ac:dyDescent="0.25">
      <c r="C7942" s="24"/>
      <c r="D7942" s="24"/>
      <c r="E7942" s="25"/>
      <c r="F7942" s="23"/>
      <c r="G7942" s="26"/>
    </row>
    <row r="7943" spans="3:7" x14ac:dyDescent="0.25">
      <c r="C7943" s="24"/>
      <c r="D7943" s="24"/>
      <c r="E7943" s="25"/>
      <c r="F7943" s="23"/>
      <c r="G7943" s="26"/>
    </row>
    <row r="7944" spans="3:7" x14ac:dyDescent="0.25">
      <c r="C7944" s="24"/>
      <c r="D7944" s="24"/>
      <c r="E7944" s="25"/>
      <c r="F7944" s="23"/>
      <c r="G7944" s="26"/>
    </row>
    <row r="7945" spans="3:7" x14ac:dyDescent="0.25">
      <c r="C7945" s="24"/>
      <c r="D7945" s="24"/>
      <c r="E7945" s="25"/>
      <c r="F7945" s="23"/>
      <c r="G7945" s="26"/>
    </row>
    <row r="7946" spans="3:7" x14ac:dyDescent="0.25">
      <c r="C7946" s="24"/>
      <c r="D7946" s="24"/>
      <c r="E7946" s="25"/>
      <c r="F7946" s="23"/>
      <c r="G7946" s="26"/>
    </row>
    <row r="7947" spans="3:7" x14ac:dyDescent="0.25">
      <c r="C7947" s="24"/>
      <c r="D7947" s="24"/>
      <c r="E7947" s="25"/>
      <c r="F7947" s="23"/>
      <c r="G7947" s="26"/>
    </row>
    <row r="7948" spans="3:7" x14ac:dyDescent="0.25">
      <c r="C7948" s="24"/>
      <c r="D7948" s="24"/>
      <c r="E7948" s="25"/>
      <c r="F7948" s="23"/>
      <c r="G7948" s="26"/>
    </row>
    <row r="7949" spans="3:7" x14ac:dyDescent="0.25">
      <c r="C7949" s="24"/>
      <c r="D7949" s="24"/>
      <c r="E7949" s="25"/>
      <c r="F7949" s="23"/>
      <c r="G7949" s="26"/>
    </row>
    <row r="7950" spans="3:7" x14ac:dyDescent="0.25">
      <c r="C7950" s="24"/>
      <c r="D7950" s="24"/>
      <c r="E7950" s="25"/>
      <c r="F7950" s="23"/>
      <c r="G7950" s="26"/>
    </row>
    <row r="7951" spans="3:7" x14ac:dyDescent="0.25">
      <c r="C7951" s="24"/>
      <c r="D7951" s="24"/>
      <c r="E7951" s="25"/>
      <c r="F7951" s="23"/>
      <c r="G7951" s="26"/>
    </row>
    <row r="7952" spans="3:7" x14ac:dyDescent="0.25">
      <c r="C7952" s="24"/>
      <c r="D7952" s="24"/>
      <c r="E7952" s="25"/>
      <c r="F7952" s="23"/>
      <c r="G7952" s="26"/>
    </row>
    <row r="7953" spans="3:7" x14ac:dyDescent="0.25">
      <c r="C7953" s="24"/>
      <c r="D7953" s="24"/>
      <c r="E7953" s="25"/>
      <c r="F7953" s="23"/>
      <c r="G7953" s="26"/>
    </row>
    <row r="7954" spans="3:7" x14ac:dyDescent="0.25">
      <c r="C7954" s="24"/>
      <c r="D7954" s="24"/>
      <c r="E7954" s="25"/>
      <c r="F7954" s="23"/>
      <c r="G7954" s="26"/>
    </row>
    <row r="7955" spans="3:7" x14ac:dyDescent="0.25">
      <c r="C7955" s="24"/>
      <c r="D7955" s="24"/>
      <c r="E7955" s="25"/>
      <c r="F7955" s="23"/>
      <c r="G7955" s="26"/>
    </row>
    <row r="7956" spans="3:7" x14ac:dyDescent="0.25">
      <c r="C7956" s="24"/>
      <c r="D7956" s="24"/>
      <c r="E7956" s="25"/>
      <c r="F7956" s="23"/>
      <c r="G7956" s="26"/>
    </row>
    <row r="7957" spans="3:7" x14ac:dyDescent="0.25">
      <c r="C7957" s="24"/>
      <c r="D7957" s="24"/>
      <c r="E7957" s="25"/>
      <c r="F7957" s="23"/>
      <c r="G7957" s="26"/>
    </row>
    <row r="7958" spans="3:7" x14ac:dyDescent="0.25">
      <c r="C7958" s="24"/>
      <c r="D7958" s="24"/>
      <c r="E7958" s="25"/>
      <c r="F7958" s="23"/>
      <c r="G7958" s="26"/>
    </row>
    <row r="7959" spans="3:7" x14ac:dyDescent="0.25">
      <c r="C7959" s="24"/>
      <c r="D7959" s="24"/>
      <c r="E7959" s="25"/>
      <c r="F7959" s="23"/>
      <c r="G7959" s="26"/>
    </row>
    <row r="7960" spans="3:7" x14ac:dyDescent="0.25">
      <c r="C7960" s="24"/>
      <c r="D7960" s="24"/>
      <c r="E7960" s="25"/>
      <c r="F7960" s="23"/>
      <c r="G7960" s="26"/>
    </row>
    <row r="7961" spans="3:7" x14ac:dyDescent="0.25">
      <c r="C7961" s="24"/>
      <c r="D7961" s="24"/>
      <c r="E7961" s="25"/>
      <c r="F7961" s="23"/>
      <c r="G7961" s="26"/>
    </row>
    <row r="7962" spans="3:7" x14ac:dyDescent="0.25">
      <c r="C7962" s="24"/>
      <c r="D7962" s="24"/>
      <c r="E7962" s="25"/>
      <c r="F7962" s="23"/>
      <c r="G7962" s="26"/>
    </row>
    <row r="7963" spans="3:7" x14ac:dyDescent="0.25">
      <c r="C7963" s="24"/>
      <c r="D7963" s="24"/>
      <c r="E7963" s="25"/>
      <c r="F7963" s="23"/>
      <c r="G7963" s="26"/>
    </row>
    <row r="7964" spans="3:7" x14ac:dyDescent="0.25">
      <c r="C7964" s="24"/>
      <c r="D7964" s="24"/>
      <c r="E7964" s="25"/>
      <c r="F7964" s="23"/>
      <c r="G7964" s="26"/>
    </row>
    <row r="7965" spans="3:7" x14ac:dyDescent="0.25">
      <c r="C7965" s="24"/>
      <c r="D7965" s="24"/>
      <c r="E7965" s="25"/>
      <c r="F7965" s="23"/>
      <c r="G7965" s="26"/>
    </row>
    <row r="7966" spans="3:7" x14ac:dyDescent="0.25">
      <c r="C7966" s="24"/>
      <c r="D7966" s="24"/>
      <c r="E7966" s="25"/>
      <c r="F7966" s="23"/>
      <c r="G7966" s="26"/>
    </row>
    <row r="7967" spans="3:7" x14ac:dyDescent="0.25">
      <c r="C7967" s="24"/>
      <c r="D7967" s="24"/>
      <c r="E7967" s="25"/>
      <c r="F7967" s="23"/>
      <c r="G7967" s="26"/>
    </row>
    <row r="7968" spans="3:7" x14ac:dyDescent="0.25">
      <c r="C7968" s="24"/>
      <c r="D7968" s="24"/>
      <c r="E7968" s="25"/>
      <c r="F7968" s="23"/>
      <c r="G7968" s="26"/>
    </row>
    <row r="7969" spans="3:7" x14ac:dyDescent="0.25">
      <c r="C7969" s="24"/>
      <c r="D7969" s="24"/>
      <c r="E7969" s="25"/>
      <c r="F7969" s="23"/>
      <c r="G7969" s="26"/>
    </row>
    <row r="7970" spans="3:7" x14ac:dyDescent="0.25">
      <c r="C7970" s="24"/>
      <c r="D7970" s="24"/>
      <c r="E7970" s="25"/>
      <c r="F7970" s="23"/>
      <c r="G7970" s="26"/>
    </row>
    <row r="7971" spans="3:7" x14ac:dyDescent="0.25">
      <c r="C7971" s="24"/>
      <c r="D7971" s="24"/>
      <c r="E7971" s="25"/>
      <c r="F7971" s="23"/>
      <c r="G7971" s="26"/>
    </row>
    <row r="7972" spans="3:7" x14ac:dyDescent="0.25">
      <c r="C7972" s="24"/>
      <c r="D7972" s="24"/>
      <c r="E7972" s="25"/>
      <c r="F7972" s="23"/>
      <c r="G7972" s="26"/>
    </row>
    <row r="7973" spans="3:7" x14ac:dyDescent="0.25">
      <c r="C7973" s="24"/>
      <c r="D7973" s="24"/>
      <c r="E7973" s="25"/>
      <c r="F7973" s="23"/>
      <c r="G7973" s="26"/>
    </row>
    <row r="7974" spans="3:7" x14ac:dyDescent="0.25">
      <c r="C7974" s="24"/>
      <c r="D7974" s="24"/>
      <c r="E7974" s="25"/>
      <c r="F7974" s="23"/>
      <c r="G7974" s="26"/>
    </row>
    <row r="7975" spans="3:7" x14ac:dyDescent="0.25">
      <c r="C7975" s="24"/>
      <c r="D7975" s="24"/>
      <c r="E7975" s="25"/>
      <c r="F7975" s="23"/>
      <c r="G7975" s="26"/>
    </row>
    <row r="7976" spans="3:7" x14ac:dyDescent="0.25">
      <c r="C7976" s="24"/>
      <c r="D7976" s="24"/>
      <c r="E7976" s="25"/>
      <c r="F7976" s="23"/>
      <c r="G7976" s="26"/>
    </row>
    <row r="7977" spans="3:7" x14ac:dyDescent="0.25">
      <c r="C7977" s="24"/>
      <c r="D7977" s="24"/>
      <c r="E7977" s="25"/>
      <c r="F7977" s="23"/>
      <c r="G7977" s="26"/>
    </row>
    <row r="7978" spans="3:7" x14ac:dyDescent="0.25">
      <c r="C7978" s="24"/>
      <c r="D7978" s="24"/>
      <c r="E7978" s="25"/>
      <c r="F7978" s="23"/>
      <c r="G7978" s="26"/>
    </row>
    <row r="7979" spans="3:7" x14ac:dyDescent="0.25">
      <c r="C7979" s="24"/>
      <c r="D7979" s="24"/>
      <c r="E7979" s="25"/>
      <c r="F7979" s="23"/>
      <c r="G7979" s="26"/>
    </row>
    <row r="7980" spans="3:7" x14ac:dyDescent="0.25">
      <c r="C7980" s="24"/>
      <c r="D7980" s="24"/>
      <c r="E7980" s="25"/>
      <c r="F7980" s="23"/>
      <c r="G7980" s="26"/>
    </row>
    <row r="7981" spans="3:7" x14ac:dyDescent="0.25">
      <c r="C7981" s="24"/>
      <c r="D7981" s="24"/>
      <c r="E7981" s="25"/>
      <c r="F7981" s="23"/>
      <c r="G7981" s="26"/>
    </row>
    <row r="7982" spans="3:7" x14ac:dyDescent="0.25">
      <c r="C7982" s="24"/>
      <c r="D7982" s="24"/>
      <c r="E7982" s="25"/>
      <c r="F7982" s="23"/>
      <c r="G7982" s="26"/>
    </row>
    <row r="7983" spans="3:7" x14ac:dyDescent="0.25">
      <c r="C7983" s="24"/>
      <c r="D7983" s="24"/>
      <c r="E7983" s="25"/>
      <c r="F7983" s="23"/>
      <c r="G7983" s="26"/>
    </row>
    <row r="7984" spans="3:7" x14ac:dyDescent="0.25">
      <c r="C7984" s="24"/>
      <c r="D7984" s="24"/>
      <c r="E7984" s="25"/>
      <c r="F7984" s="23"/>
      <c r="G7984" s="26"/>
    </row>
    <row r="7985" spans="3:7" x14ac:dyDescent="0.25">
      <c r="C7985" s="24"/>
      <c r="D7985" s="24"/>
      <c r="E7985" s="25"/>
      <c r="F7985" s="23"/>
      <c r="G7985" s="26"/>
    </row>
    <row r="7986" spans="3:7" x14ac:dyDescent="0.25">
      <c r="C7986" s="24"/>
      <c r="D7986" s="24"/>
      <c r="E7986" s="25"/>
      <c r="F7986" s="23"/>
      <c r="G7986" s="26"/>
    </row>
    <row r="7987" spans="3:7" x14ac:dyDescent="0.25">
      <c r="C7987" s="24"/>
      <c r="D7987" s="24"/>
      <c r="E7987" s="25"/>
      <c r="F7987" s="23"/>
      <c r="G7987" s="26"/>
    </row>
    <row r="7988" spans="3:7" x14ac:dyDescent="0.25">
      <c r="C7988" s="24"/>
      <c r="D7988" s="24"/>
      <c r="E7988" s="25"/>
      <c r="F7988" s="23"/>
      <c r="G7988" s="26"/>
    </row>
    <row r="7989" spans="3:7" x14ac:dyDescent="0.25">
      <c r="C7989" s="24"/>
      <c r="D7989" s="24"/>
      <c r="E7989" s="25"/>
      <c r="F7989" s="23"/>
      <c r="G7989" s="26"/>
    </row>
    <row r="7990" spans="3:7" x14ac:dyDescent="0.25">
      <c r="C7990" s="24"/>
      <c r="D7990" s="24"/>
      <c r="E7990" s="25"/>
      <c r="F7990" s="23"/>
      <c r="G7990" s="26"/>
    </row>
    <row r="7991" spans="3:7" x14ac:dyDescent="0.25">
      <c r="C7991" s="24"/>
      <c r="D7991" s="24"/>
      <c r="E7991" s="25"/>
      <c r="F7991" s="23"/>
      <c r="G7991" s="26"/>
    </row>
    <row r="7992" spans="3:7" x14ac:dyDescent="0.25">
      <c r="C7992" s="24"/>
      <c r="D7992" s="24"/>
      <c r="E7992" s="25"/>
      <c r="F7992" s="23"/>
      <c r="G7992" s="26"/>
    </row>
    <row r="7993" spans="3:7" x14ac:dyDescent="0.25">
      <c r="C7993" s="24"/>
      <c r="D7993" s="24"/>
      <c r="E7993" s="25"/>
      <c r="F7993" s="23"/>
      <c r="G7993" s="26"/>
    </row>
    <row r="7994" spans="3:7" x14ac:dyDescent="0.25">
      <c r="C7994" s="24"/>
      <c r="D7994" s="24"/>
      <c r="E7994" s="25"/>
      <c r="F7994" s="23"/>
      <c r="G7994" s="26"/>
    </row>
    <row r="7995" spans="3:7" x14ac:dyDescent="0.25">
      <c r="C7995" s="24"/>
      <c r="D7995" s="24"/>
      <c r="E7995" s="25"/>
      <c r="F7995" s="23"/>
      <c r="G7995" s="26"/>
    </row>
    <row r="7996" spans="3:7" x14ac:dyDescent="0.25">
      <c r="C7996" s="24"/>
      <c r="D7996" s="24"/>
      <c r="E7996" s="25"/>
      <c r="F7996" s="23"/>
      <c r="G7996" s="26"/>
    </row>
    <row r="7997" spans="3:7" x14ac:dyDescent="0.25">
      <c r="C7997" s="24"/>
      <c r="D7997" s="24"/>
      <c r="E7997" s="25"/>
      <c r="F7997" s="23"/>
      <c r="G7997" s="26"/>
    </row>
    <row r="7998" spans="3:7" x14ac:dyDescent="0.25">
      <c r="C7998" s="24"/>
      <c r="D7998" s="24"/>
      <c r="E7998" s="25"/>
      <c r="F7998" s="23"/>
      <c r="G7998" s="26"/>
    </row>
    <row r="7999" spans="3:7" x14ac:dyDescent="0.25">
      <c r="C7999" s="24"/>
      <c r="D7999" s="24"/>
      <c r="E7999" s="25"/>
      <c r="F7999" s="23"/>
      <c r="G7999" s="26"/>
    </row>
    <row r="8000" spans="3:7" x14ac:dyDescent="0.25">
      <c r="C8000" s="24"/>
      <c r="D8000" s="24"/>
      <c r="E8000" s="25"/>
      <c r="F8000" s="23"/>
      <c r="G8000" s="26"/>
    </row>
    <row r="8001" spans="3:7" x14ac:dyDescent="0.25">
      <c r="C8001" s="24"/>
      <c r="D8001" s="24"/>
      <c r="E8001" s="25"/>
      <c r="F8001" s="23"/>
      <c r="G8001" s="26"/>
    </row>
    <row r="8002" spans="3:7" x14ac:dyDescent="0.25">
      <c r="C8002" s="24"/>
      <c r="D8002" s="24"/>
      <c r="E8002" s="25"/>
      <c r="F8002" s="23"/>
      <c r="G8002" s="26"/>
    </row>
    <row r="8003" spans="3:7" x14ac:dyDescent="0.25">
      <c r="C8003" s="24"/>
      <c r="D8003" s="24"/>
      <c r="E8003" s="25"/>
      <c r="F8003" s="23"/>
      <c r="G8003" s="26"/>
    </row>
    <row r="8004" spans="3:7" x14ac:dyDescent="0.25">
      <c r="C8004" s="24"/>
      <c r="D8004" s="24"/>
      <c r="E8004" s="25"/>
      <c r="F8004" s="23"/>
      <c r="G8004" s="26"/>
    </row>
    <row r="8005" spans="3:7" x14ac:dyDescent="0.25">
      <c r="C8005" s="24"/>
      <c r="D8005" s="24"/>
      <c r="E8005" s="25"/>
      <c r="F8005" s="23"/>
      <c r="G8005" s="26"/>
    </row>
    <row r="8006" spans="3:7" x14ac:dyDescent="0.25">
      <c r="C8006" s="24"/>
      <c r="D8006" s="24"/>
      <c r="E8006" s="25"/>
      <c r="F8006" s="23"/>
      <c r="G8006" s="26"/>
    </row>
    <row r="8007" spans="3:7" x14ac:dyDescent="0.25">
      <c r="C8007" s="24"/>
      <c r="D8007" s="24"/>
      <c r="E8007" s="25"/>
      <c r="F8007" s="23"/>
      <c r="G8007" s="26"/>
    </row>
    <row r="8008" spans="3:7" x14ac:dyDescent="0.25">
      <c r="C8008" s="24"/>
      <c r="D8008" s="24"/>
      <c r="E8008" s="25"/>
      <c r="F8008" s="23"/>
      <c r="G8008" s="26"/>
    </row>
    <row r="8009" spans="3:7" x14ac:dyDescent="0.25">
      <c r="C8009" s="24"/>
      <c r="D8009" s="24"/>
      <c r="E8009" s="25"/>
      <c r="F8009" s="23"/>
      <c r="G8009" s="26"/>
    </row>
    <row r="8010" spans="3:7" x14ac:dyDescent="0.25">
      <c r="C8010" s="24"/>
      <c r="D8010" s="24"/>
      <c r="E8010" s="25"/>
      <c r="F8010" s="23"/>
      <c r="G8010" s="26"/>
    </row>
    <row r="8011" spans="3:7" x14ac:dyDescent="0.25">
      <c r="C8011" s="24"/>
      <c r="D8011" s="24"/>
      <c r="E8011" s="25"/>
      <c r="F8011" s="23"/>
      <c r="G8011" s="26"/>
    </row>
    <row r="8012" spans="3:7" x14ac:dyDescent="0.25">
      <c r="C8012" s="24"/>
      <c r="D8012" s="24"/>
      <c r="E8012" s="25"/>
      <c r="F8012" s="23"/>
      <c r="G8012" s="26"/>
    </row>
    <row r="8013" spans="3:7" x14ac:dyDescent="0.25">
      <c r="C8013" s="24"/>
      <c r="D8013" s="24"/>
      <c r="E8013" s="25"/>
      <c r="F8013" s="23"/>
      <c r="G8013" s="26"/>
    </row>
    <row r="8014" spans="3:7" x14ac:dyDescent="0.25">
      <c r="C8014" s="24"/>
      <c r="D8014" s="24"/>
      <c r="E8014" s="25"/>
      <c r="F8014" s="23"/>
      <c r="G8014" s="26"/>
    </row>
    <row r="8015" spans="3:7" x14ac:dyDescent="0.25">
      <c r="C8015" s="24"/>
      <c r="D8015" s="24"/>
      <c r="E8015" s="25"/>
      <c r="F8015" s="23"/>
      <c r="G8015" s="26"/>
    </row>
    <row r="8016" spans="3:7" x14ac:dyDescent="0.25">
      <c r="C8016" s="24"/>
      <c r="D8016" s="24"/>
      <c r="E8016" s="25"/>
      <c r="F8016" s="23"/>
      <c r="G8016" s="26"/>
    </row>
    <row r="8017" spans="3:7" x14ac:dyDescent="0.25">
      <c r="C8017" s="24"/>
      <c r="D8017" s="24"/>
      <c r="E8017" s="25"/>
      <c r="F8017" s="23"/>
      <c r="G8017" s="26"/>
    </row>
    <row r="8018" spans="3:7" x14ac:dyDescent="0.25">
      <c r="C8018" s="24"/>
      <c r="D8018" s="24"/>
      <c r="E8018" s="25"/>
      <c r="F8018" s="23"/>
      <c r="G8018" s="26"/>
    </row>
    <row r="8019" spans="3:7" x14ac:dyDescent="0.25">
      <c r="C8019" s="24"/>
      <c r="D8019" s="24"/>
      <c r="E8019" s="25"/>
      <c r="F8019" s="23"/>
      <c r="G8019" s="26"/>
    </row>
    <row r="8020" spans="3:7" x14ac:dyDescent="0.25">
      <c r="C8020" s="24"/>
      <c r="D8020" s="24"/>
      <c r="E8020" s="25"/>
      <c r="F8020" s="23"/>
      <c r="G8020" s="26"/>
    </row>
    <row r="8021" spans="3:7" x14ac:dyDescent="0.25">
      <c r="C8021" s="24"/>
      <c r="D8021" s="24"/>
      <c r="E8021" s="25"/>
      <c r="F8021" s="23"/>
      <c r="G8021" s="26"/>
    </row>
    <row r="8022" spans="3:7" x14ac:dyDescent="0.25">
      <c r="C8022" s="24"/>
      <c r="D8022" s="24"/>
      <c r="E8022" s="25"/>
      <c r="F8022" s="23"/>
      <c r="G8022" s="26"/>
    </row>
    <row r="8023" spans="3:7" x14ac:dyDescent="0.25">
      <c r="C8023" s="24"/>
      <c r="D8023" s="24"/>
      <c r="E8023" s="25"/>
      <c r="F8023" s="23"/>
      <c r="G8023" s="26"/>
    </row>
    <row r="8024" spans="3:7" x14ac:dyDescent="0.25">
      <c r="C8024" s="24"/>
      <c r="D8024" s="24"/>
      <c r="E8024" s="25"/>
      <c r="F8024" s="23"/>
      <c r="G8024" s="26"/>
    </row>
    <row r="8025" spans="3:7" x14ac:dyDescent="0.25">
      <c r="C8025" s="24"/>
      <c r="D8025" s="24"/>
      <c r="E8025" s="25"/>
      <c r="F8025" s="23"/>
      <c r="G8025" s="26"/>
    </row>
    <row r="8026" spans="3:7" x14ac:dyDescent="0.25">
      <c r="C8026" s="24"/>
      <c r="D8026" s="24"/>
      <c r="E8026" s="25"/>
      <c r="F8026" s="23"/>
      <c r="G8026" s="26"/>
    </row>
    <row r="8027" spans="3:7" x14ac:dyDescent="0.25">
      <c r="C8027" s="24"/>
      <c r="D8027" s="24"/>
      <c r="E8027" s="25"/>
      <c r="F8027" s="23"/>
      <c r="G8027" s="26"/>
    </row>
    <row r="8028" spans="3:7" x14ac:dyDescent="0.25">
      <c r="C8028" s="24"/>
      <c r="D8028" s="24"/>
      <c r="E8028" s="25"/>
      <c r="F8028" s="23"/>
      <c r="G8028" s="26"/>
    </row>
    <row r="8029" spans="3:7" x14ac:dyDescent="0.25">
      <c r="C8029" s="24"/>
      <c r="D8029" s="24"/>
      <c r="E8029" s="25"/>
      <c r="F8029" s="23"/>
      <c r="G8029" s="26"/>
    </row>
    <row r="8030" spans="3:7" x14ac:dyDescent="0.25">
      <c r="C8030" s="24"/>
      <c r="D8030" s="24"/>
      <c r="E8030" s="25"/>
      <c r="F8030" s="23"/>
      <c r="G8030" s="26"/>
    </row>
    <row r="8031" spans="3:7" x14ac:dyDescent="0.25">
      <c r="C8031" s="24"/>
      <c r="D8031" s="24"/>
      <c r="E8031" s="25"/>
      <c r="F8031" s="23"/>
      <c r="G8031" s="26"/>
    </row>
    <row r="8032" spans="3:7" x14ac:dyDescent="0.25">
      <c r="C8032" s="24"/>
      <c r="D8032" s="24"/>
      <c r="E8032" s="25"/>
      <c r="F8032" s="23"/>
      <c r="G8032" s="26"/>
    </row>
    <row r="8033" spans="3:7" x14ac:dyDescent="0.25">
      <c r="C8033" s="24"/>
      <c r="D8033" s="24"/>
      <c r="E8033" s="25"/>
      <c r="F8033" s="23"/>
      <c r="G8033" s="26"/>
    </row>
    <row r="8034" spans="3:7" x14ac:dyDescent="0.25">
      <c r="C8034" s="24"/>
      <c r="D8034" s="24"/>
      <c r="E8034" s="25"/>
      <c r="F8034" s="23"/>
      <c r="G8034" s="26"/>
    </row>
    <row r="8035" spans="3:7" x14ac:dyDescent="0.25">
      <c r="C8035" s="24"/>
      <c r="D8035" s="24"/>
      <c r="E8035" s="25"/>
      <c r="F8035" s="23"/>
      <c r="G8035" s="26"/>
    </row>
    <row r="8036" spans="3:7" x14ac:dyDescent="0.25">
      <c r="C8036" s="24"/>
      <c r="D8036" s="24"/>
      <c r="E8036" s="25"/>
      <c r="F8036" s="23"/>
      <c r="G8036" s="26"/>
    </row>
    <row r="8037" spans="3:7" x14ac:dyDescent="0.25">
      <c r="C8037" s="24"/>
      <c r="D8037" s="24"/>
      <c r="E8037" s="25"/>
      <c r="F8037" s="23"/>
      <c r="G8037" s="26"/>
    </row>
    <row r="8038" spans="3:7" x14ac:dyDescent="0.25">
      <c r="C8038" s="24"/>
      <c r="D8038" s="24"/>
      <c r="E8038" s="25"/>
      <c r="F8038" s="23"/>
      <c r="G8038" s="26"/>
    </row>
    <row r="8039" spans="3:7" x14ac:dyDescent="0.25">
      <c r="C8039" s="24"/>
      <c r="D8039" s="24"/>
      <c r="E8039" s="25"/>
      <c r="F8039" s="23"/>
      <c r="G8039" s="26"/>
    </row>
    <row r="8040" spans="3:7" x14ac:dyDescent="0.25">
      <c r="C8040" s="24"/>
      <c r="D8040" s="24"/>
      <c r="E8040" s="25"/>
      <c r="F8040" s="23"/>
      <c r="G8040" s="26"/>
    </row>
    <row r="8041" spans="3:7" x14ac:dyDescent="0.25">
      <c r="C8041" s="24"/>
      <c r="D8041" s="24"/>
      <c r="E8041" s="25"/>
      <c r="F8041" s="23"/>
      <c r="G8041" s="26"/>
    </row>
    <row r="8042" spans="3:7" x14ac:dyDescent="0.25">
      <c r="C8042" s="24"/>
      <c r="D8042" s="24"/>
      <c r="E8042" s="25"/>
      <c r="F8042" s="23"/>
      <c r="G8042" s="26"/>
    </row>
    <row r="8043" spans="3:7" x14ac:dyDescent="0.25">
      <c r="C8043" s="24"/>
      <c r="D8043" s="24"/>
      <c r="E8043" s="25"/>
      <c r="F8043" s="23"/>
      <c r="G8043" s="26"/>
    </row>
    <row r="8044" spans="3:7" x14ac:dyDescent="0.25">
      <c r="C8044" s="24"/>
      <c r="D8044" s="24"/>
      <c r="E8044" s="25"/>
      <c r="F8044" s="23"/>
      <c r="G8044" s="26"/>
    </row>
    <row r="8045" spans="3:7" x14ac:dyDescent="0.25">
      <c r="C8045" s="24"/>
      <c r="D8045" s="24"/>
      <c r="E8045" s="25"/>
      <c r="F8045" s="23"/>
      <c r="G8045" s="26"/>
    </row>
    <row r="8046" spans="3:7" x14ac:dyDescent="0.25">
      <c r="C8046" s="24"/>
      <c r="D8046" s="24"/>
      <c r="E8046" s="25"/>
      <c r="F8046" s="23"/>
      <c r="G8046" s="26"/>
    </row>
    <row r="8047" spans="3:7" x14ac:dyDescent="0.25">
      <c r="C8047" s="24"/>
      <c r="D8047" s="24"/>
      <c r="E8047" s="25"/>
      <c r="F8047" s="23"/>
      <c r="G8047" s="26"/>
    </row>
    <row r="8048" spans="3:7" x14ac:dyDescent="0.25">
      <c r="C8048" s="24"/>
      <c r="D8048" s="24"/>
      <c r="E8048" s="25"/>
      <c r="F8048" s="23"/>
      <c r="G8048" s="26"/>
    </row>
    <row r="8049" spans="3:7" x14ac:dyDescent="0.25">
      <c r="C8049" s="24"/>
      <c r="D8049" s="24"/>
      <c r="E8049" s="25"/>
      <c r="F8049" s="23"/>
      <c r="G8049" s="26"/>
    </row>
    <row r="8050" spans="3:7" x14ac:dyDescent="0.25">
      <c r="C8050" s="24"/>
      <c r="D8050" s="24"/>
      <c r="E8050" s="25"/>
      <c r="F8050" s="23"/>
      <c r="G8050" s="26"/>
    </row>
    <row r="8051" spans="3:7" x14ac:dyDescent="0.25">
      <c r="C8051" s="24"/>
      <c r="D8051" s="24"/>
      <c r="E8051" s="25"/>
      <c r="F8051" s="23"/>
      <c r="G8051" s="26"/>
    </row>
    <row r="8052" spans="3:7" x14ac:dyDescent="0.25">
      <c r="C8052" s="24"/>
      <c r="D8052" s="24"/>
      <c r="E8052" s="25"/>
      <c r="F8052" s="23"/>
      <c r="G8052" s="26"/>
    </row>
    <row r="8053" spans="3:7" x14ac:dyDescent="0.25">
      <c r="C8053" s="24"/>
      <c r="D8053" s="24"/>
      <c r="E8053" s="25"/>
      <c r="F8053" s="23"/>
      <c r="G8053" s="26"/>
    </row>
    <row r="8054" spans="3:7" x14ac:dyDescent="0.25">
      <c r="C8054" s="24"/>
      <c r="D8054" s="24"/>
      <c r="E8054" s="25"/>
      <c r="F8054" s="23"/>
      <c r="G8054" s="26"/>
    </row>
    <row r="8055" spans="3:7" x14ac:dyDescent="0.25">
      <c r="C8055" s="24"/>
      <c r="D8055" s="24"/>
      <c r="E8055" s="25"/>
      <c r="F8055" s="23"/>
      <c r="G8055" s="26"/>
    </row>
    <row r="8056" spans="3:7" x14ac:dyDescent="0.25">
      <c r="C8056" s="24"/>
      <c r="D8056" s="24"/>
      <c r="E8056" s="25"/>
      <c r="F8056" s="23"/>
      <c r="G8056" s="26"/>
    </row>
    <row r="8057" spans="3:7" x14ac:dyDescent="0.25">
      <c r="C8057" s="24"/>
      <c r="D8057" s="24"/>
      <c r="E8057" s="25"/>
      <c r="F8057" s="23"/>
      <c r="G8057" s="26"/>
    </row>
    <row r="8058" spans="3:7" x14ac:dyDescent="0.25">
      <c r="C8058" s="24"/>
      <c r="D8058" s="24"/>
      <c r="E8058" s="25"/>
      <c r="F8058" s="23"/>
      <c r="G8058" s="26"/>
    </row>
    <row r="8059" spans="3:7" x14ac:dyDescent="0.25">
      <c r="C8059" s="24"/>
      <c r="D8059" s="24"/>
      <c r="E8059" s="25"/>
      <c r="F8059" s="23"/>
      <c r="G8059" s="26"/>
    </row>
    <row r="8060" spans="3:7" x14ac:dyDescent="0.25">
      <c r="C8060" s="24"/>
      <c r="D8060" s="24"/>
      <c r="E8060" s="25"/>
      <c r="F8060" s="23"/>
      <c r="G8060" s="26"/>
    </row>
    <row r="8061" spans="3:7" x14ac:dyDescent="0.25">
      <c r="C8061" s="24"/>
      <c r="D8061" s="24"/>
      <c r="E8061" s="25"/>
      <c r="F8061" s="23"/>
      <c r="G8061" s="26"/>
    </row>
    <row r="8062" spans="3:7" x14ac:dyDescent="0.25">
      <c r="C8062" s="24"/>
      <c r="D8062" s="24"/>
      <c r="E8062" s="25"/>
      <c r="F8062" s="23"/>
      <c r="G8062" s="26"/>
    </row>
    <row r="8063" spans="3:7" x14ac:dyDescent="0.25">
      <c r="C8063" s="24"/>
      <c r="D8063" s="24"/>
      <c r="E8063" s="25"/>
      <c r="F8063" s="23"/>
      <c r="G8063" s="26"/>
    </row>
    <row r="8064" spans="3:7" x14ac:dyDescent="0.25">
      <c r="C8064" s="24"/>
      <c r="D8064" s="24"/>
      <c r="E8064" s="25"/>
      <c r="F8064" s="23"/>
      <c r="G8064" s="26"/>
    </row>
    <row r="8065" spans="3:7" x14ac:dyDescent="0.25">
      <c r="C8065" s="24"/>
      <c r="D8065" s="24"/>
      <c r="E8065" s="25"/>
      <c r="F8065" s="23"/>
      <c r="G8065" s="26"/>
    </row>
    <row r="8066" spans="3:7" x14ac:dyDescent="0.25">
      <c r="C8066" s="24"/>
      <c r="D8066" s="24"/>
      <c r="E8066" s="25"/>
      <c r="F8066" s="23"/>
      <c r="G8066" s="26"/>
    </row>
    <row r="8067" spans="3:7" x14ac:dyDescent="0.25">
      <c r="C8067" s="24"/>
      <c r="D8067" s="24"/>
      <c r="E8067" s="25"/>
      <c r="F8067" s="23"/>
      <c r="G8067" s="26"/>
    </row>
    <row r="8068" spans="3:7" x14ac:dyDescent="0.25">
      <c r="C8068" s="24"/>
      <c r="D8068" s="24"/>
      <c r="E8068" s="25"/>
      <c r="F8068" s="23"/>
      <c r="G8068" s="26"/>
    </row>
    <row r="8069" spans="3:7" x14ac:dyDescent="0.25">
      <c r="C8069" s="24"/>
      <c r="D8069" s="24"/>
      <c r="E8069" s="25"/>
      <c r="F8069" s="23"/>
      <c r="G8069" s="26"/>
    </row>
    <row r="8070" spans="3:7" x14ac:dyDescent="0.25">
      <c r="C8070" s="24"/>
      <c r="D8070" s="24"/>
      <c r="E8070" s="25"/>
      <c r="F8070" s="23"/>
      <c r="G8070" s="26"/>
    </row>
    <row r="8071" spans="3:7" x14ac:dyDescent="0.25">
      <c r="C8071" s="24"/>
      <c r="D8071" s="24"/>
      <c r="E8071" s="25"/>
      <c r="F8071" s="23"/>
      <c r="G8071" s="26"/>
    </row>
    <row r="8072" spans="3:7" x14ac:dyDescent="0.25">
      <c r="C8072" s="24"/>
      <c r="D8072" s="24"/>
      <c r="E8072" s="25"/>
      <c r="F8072" s="23"/>
      <c r="G8072" s="26"/>
    </row>
    <row r="8073" spans="3:7" x14ac:dyDescent="0.25">
      <c r="C8073" s="24"/>
      <c r="D8073" s="24"/>
      <c r="E8073" s="25"/>
      <c r="F8073" s="23"/>
      <c r="G8073" s="26"/>
    </row>
    <row r="8074" spans="3:7" x14ac:dyDescent="0.25">
      <c r="C8074" s="24"/>
      <c r="D8074" s="24"/>
      <c r="E8074" s="25"/>
      <c r="F8074" s="23"/>
      <c r="G8074" s="26"/>
    </row>
    <row r="8075" spans="3:7" x14ac:dyDescent="0.25">
      <c r="C8075" s="24"/>
      <c r="D8075" s="24"/>
      <c r="E8075" s="25"/>
      <c r="F8075" s="23"/>
      <c r="G8075" s="26"/>
    </row>
    <row r="8076" spans="3:7" x14ac:dyDescent="0.25">
      <c r="C8076" s="24"/>
      <c r="D8076" s="24"/>
      <c r="E8076" s="25"/>
      <c r="F8076" s="23"/>
      <c r="G8076" s="26"/>
    </row>
    <row r="8077" spans="3:7" x14ac:dyDescent="0.25">
      <c r="C8077" s="24"/>
      <c r="D8077" s="24"/>
      <c r="E8077" s="25"/>
      <c r="F8077" s="23"/>
      <c r="G8077" s="26"/>
    </row>
    <row r="8078" spans="3:7" x14ac:dyDescent="0.25">
      <c r="C8078" s="24"/>
      <c r="D8078" s="24"/>
      <c r="E8078" s="25"/>
      <c r="F8078" s="23"/>
      <c r="G8078" s="26"/>
    </row>
    <row r="8079" spans="3:7" x14ac:dyDescent="0.25">
      <c r="C8079" s="24"/>
      <c r="D8079" s="24"/>
      <c r="E8079" s="25"/>
      <c r="F8079" s="23"/>
      <c r="G8079" s="26"/>
    </row>
    <row r="8080" spans="3:7" x14ac:dyDescent="0.25">
      <c r="C8080" s="24"/>
      <c r="D8080" s="24"/>
      <c r="E8080" s="25"/>
      <c r="F8080" s="23"/>
      <c r="G8080" s="26"/>
    </row>
    <row r="8081" spans="3:7" x14ac:dyDescent="0.25">
      <c r="C8081" s="24"/>
      <c r="D8081" s="24"/>
      <c r="E8081" s="25"/>
      <c r="F8081" s="23"/>
      <c r="G8081" s="26"/>
    </row>
    <row r="8082" spans="3:7" x14ac:dyDescent="0.25">
      <c r="C8082" s="24"/>
      <c r="D8082" s="24"/>
      <c r="E8082" s="25"/>
      <c r="F8082" s="23"/>
      <c r="G8082" s="26"/>
    </row>
    <row r="8083" spans="3:7" x14ac:dyDescent="0.25">
      <c r="C8083" s="24"/>
      <c r="D8083" s="24"/>
      <c r="E8083" s="25"/>
      <c r="F8083" s="23"/>
      <c r="G8083" s="26"/>
    </row>
    <row r="8084" spans="3:7" x14ac:dyDescent="0.25">
      <c r="C8084" s="24"/>
      <c r="D8084" s="24"/>
      <c r="E8084" s="25"/>
      <c r="F8084" s="23"/>
      <c r="G8084" s="26"/>
    </row>
    <row r="8085" spans="3:7" x14ac:dyDescent="0.25">
      <c r="C8085" s="24"/>
      <c r="D8085" s="24"/>
      <c r="E8085" s="25"/>
      <c r="F8085" s="23"/>
      <c r="G8085" s="26"/>
    </row>
    <row r="8086" spans="3:7" x14ac:dyDescent="0.25">
      <c r="C8086" s="24"/>
      <c r="D8086" s="24"/>
      <c r="E8086" s="25"/>
      <c r="F8086" s="23"/>
      <c r="G8086" s="26"/>
    </row>
    <row r="8087" spans="3:7" x14ac:dyDescent="0.25">
      <c r="C8087" s="24"/>
      <c r="D8087" s="24"/>
      <c r="E8087" s="25"/>
      <c r="F8087" s="23"/>
      <c r="G8087" s="26"/>
    </row>
    <row r="8088" spans="3:7" x14ac:dyDescent="0.25">
      <c r="C8088" s="24"/>
      <c r="D8088" s="24"/>
      <c r="E8088" s="25"/>
      <c r="F8088" s="23"/>
      <c r="G8088" s="26"/>
    </row>
    <row r="8089" spans="3:7" x14ac:dyDescent="0.25">
      <c r="C8089" s="24"/>
      <c r="D8089" s="24"/>
      <c r="E8089" s="25"/>
      <c r="F8089" s="23"/>
      <c r="G8089" s="26"/>
    </row>
    <row r="8090" spans="3:7" x14ac:dyDescent="0.25">
      <c r="C8090" s="24"/>
      <c r="D8090" s="24"/>
      <c r="E8090" s="25"/>
      <c r="F8090" s="23"/>
      <c r="G8090" s="26"/>
    </row>
    <row r="8091" spans="3:7" x14ac:dyDescent="0.25">
      <c r="C8091" s="24"/>
      <c r="D8091" s="24"/>
      <c r="E8091" s="25"/>
      <c r="F8091" s="23"/>
      <c r="G8091" s="26"/>
    </row>
    <row r="8092" spans="3:7" x14ac:dyDescent="0.25">
      <c r="C8092" s="24"/>
      <c r="D8092" s="24"/>
      <c r="E8092" s="25"/>
      <c r="F8092" s="23"/>
      <c r="G8092" s="26"/>
    </row>
    <row r="8093" spans="3:7" x14ac:dyDescent="0.25">
      <c r="C8093" s="24"/>
      <c r="D8093" s="24"/>
      <c r="E8093" s="25"/>
      <c r="F8093" s="23"/>
      <c r="G8093" s="26"/>
    </row>
    <row r="8094" spans="3:7" x14ac:dyDescent="0.25">
      <c r="C8094" s="24"/>
      <c r="D8094" s="24"/>
      <c r="E8094" s="25"/>
      <c r="F8094" s="23"/>
      <c r="G8094" s="26"/>
    </row>
    <row r="8095" spans="3:7" x14ac:dyDescent="0.25">
      <c r="C8095" s="24"/>
      <c r="D8095" s="24"/>
      <c r="E8095" s="25"/>
      <c r="F8095" s="23"/>
      <c r="G8095" s="26"/>
    </row>
    <row r="8096" spans="3:7" x14ac:dyDescent="0.25">
      <c r="C8096" s="24"/>
      <c r="D8096" s="24"/>
      <c r="E8096" s="25"/>
      <c r="F8096" s="23"/>
      <c r="G8096" s="26"/>
    </row>
    <row r="8097" spans="3:7" x14ac:dyDescent="0.25">
      <c r="C8097" s="24"/>
      <c r="D8097" s="24"/>
      <c r="E8097" s="25"/>
      <c r="F8097" s="23"/>
      <c r="G8097" s="26"/>
    </row>
    <row r="8098" spans="3:7" x14ac:dyDescent="0.25">
      <c r="C8098" s="24"/>
      <c r="D8098" s="24"/>
      <c r="E8098" s="25"/>
      <c r="F8098" s="23"/>
      <c r="G8098" s="26"/>
    </row>
    <row r="8099" spans="3:7" x14ac:dyDescent="0.25">
      <c r="C8099" s="24"/>
      <c r="D8099" s="24"/>
      <c r="E8099" s="25"/>
      <c r="F8099" s="23"/>
      <c r="G8099" s="26"/>
    </row>
    <row r="8100" spans="3:7" x14ac:dyDescent="0.25">
      <c r="C8100" s="24"/>
      <c r="D8100" s="24"/>
      <c r="E8100" s="25"/>
      <c r="F8100" s="23"/>
      <c r="G8100" s="26"/>
    </row>
    <row r="8101" spans="3:7" x14ac:dyDescent="0.25">
      <c r="C8101" s="24"/>
      <c r="D8101" s="24"/>
      <c r="E8101" s="25"/>
      <c r="F8101" s="23"/>
      <c r="G8101" s="26"/>
    </row>
    <row r="8102" spans="3:7" x14ac:dyDescent="0.25">
      <c r="C8102" s="24"/>
      <c r="D8102" s="24"/>
      <c r="E8102" s="25"/>
      <c r="F8102" s="23"/>
      <c r="G8102" s="26"/>
    </row>
    <row r="8103" spans="3:7" x14ac:dyDescent="0.25">
      <c r="C8103" s="24"/>
      <c r="D8103" s="24"/>
      <c r="E8103" s="25"/>
      <c r="F8103" s="23"/>
      <c r="G8103" s="26"/>
    </row>
    <row r="8104" spans="3:7" x14ac:dyDescent="0.25">
      <c r="C8104" s="24"/>
      <c r="D8104" s="24"/>
      <c r="E8104" s="25"/>
      <c r="F8104" s="23"/>
      <c r="G8104" s="26"/>
    </row>
    <row r="8105" spans="3:7" x14ac:dyDescent="0.25">
      <c r="C8105" s="24"/>
      <c r="D8105" s="24"/>
      <c r="E8105" s="25"/>
      <c r="F8105" s="23"/>
      <c r="G8105" s="26"/>
    </row>
    <row r="8106" spans="3:7" x14ac:dyDescent="0.25">
      <c r="C8106" s="24"/>
      <c r="D8106" s="24"/>
      <c r="E8106" s="25"/>
      <c r="F8106" s="23"/>
      <c r="G8106" s="26"/>
    </row>
    <row r="8107" spans="3:7" x14ac:dyDescent="0.25">
      <c r="C8107" s="24"/>
      <c r="D8107" s="24"/>
      <c r="E8107" s="25"/>
      <c r="F8107" s="23"/>
      <c r="G8107" s="26"/>
    </row>
    <row r="8108" spans="3:7" x14ac:dyDescent="0.25">
      <c r="C8108" s="24"/>
      <c r="D8108" s="24"/>
      <c r="E8108" s="25"/>
      <c r="F8108" s="23"/>
      <c r="G8108" s="26"/>
    </row>
    <row r="8109" spans="3:7" x14ac:dyDescent="0.25">
      <c r="C8109" s="24"/>
      <c r="D8109" s="24"/>
      <c r="E8109" s="25"/>
      <c r="F8109" s="23"/>
      <c r="G8109" s="26"/>
    </row>
    <row r="8110" spans="3:7" x14ac:dyDescent="0.25">
      <c r="C8110" s="24"/>
      <c r="D8110" s="24"/>
      <c r="E8110" s="25"/>
      <c r="F8110" s="23"/>
      <c r="G8110" s="26"/>
    </row>
    <row r="8111" spans="3:7" x14ac:dyDescent="0.25">
      <c r="C8111" s="24"/>
      <c r="D8111" s="24"/>
      <c r="E8111" s="25"/>
      <c r="F8111" s="23"/>
      <c r="G8111" s="26"/>
    </row>
    <row r="8112" spans="3:7" x14ac:dyDescent="0.25">
      <c r="C8112" s="24"/>
      <c r="D8112" s="24"/>
      <c r="E8112" s="25"/>
      <c r="F8112" s="23"/>
      <c r="G8112" s="26"/>
    </row>
    <row r="8113" spans="3:7" x14ac:dyDescent="0.25">
      <c r="C8113" s="24"/>
      <c r="D8113" s="24"/>
      <c r="E8113" s="25"/>
      <c r="F8113" s="23"/>
      <c r="G8113" s="26"/>
    </row>
    <row r="8114" spans="3:7" x14ac:dyDescent="0.25">
      <c r="C8114" s="24"/>
      <c r="D8114" s="24"/>
      <c r="E8114" s="25"/>
      <c r="F8114" s="23"/>
      <c r="G8114" s="26"/>
    </row>
    <row r="8115" spans="3:7" x14ac:dyDescent="0.25">
      <c r="C8115" s="24"/>
      <c r="D8115" s="24"/>
      <c r="E8115" s="25"/>
      <c r="F8115" s="23"/>
      <c r="G8115" s="26"/>
    </row>
    <row r="8116" spans="3:7" x14ac:dyDescent="0.25">
      <c r="C8116" s="24"/>
      <c r="D8116" s="24"/>
      <c r="E8116" s="25"/>
      <c r="F8116" s="23"/>
      <c r="G8116" s="26"/>
    </row>
    <row r="8117" spans="3:7" x14ac:dyDescent="0.25">
      <c r="C8117" s="24"/>
      <c r="D8117" s="24"/>
      <c r="E8117" s="25"/>
      <c r="F8117" s="23"/>
      <c r="G8117" s="26"/>
    </row>
    <row r="8118" spans="3:7" x14ac:dyDescent="0.25">
      <c r="C8118" s="24"/>
      <c r="D8118" s="24"/>
      <c r="E8118" s="25"/>
      <c r="F8118" s="23"/>
      <c r="G8118" s="26"/>
    </row>
    <row r="8119" spans="3:7" x14ac:dyDescent="0.25">
      <c r="C8119" s="24"/>
      <c r="D8119" s="24"/>
      <c r="E8119" s="25"/>
      <c r="F8119" s="23"/>
      <c r="G8119" s="26"/>
    </row>
    <row r="8120" spans="3:7" x14ac:dyDescent="0.25">
      <c r="C8120" s="24"/>
      <c r="D8120" s="24"/>
      <c r="E8120" s="25"/>
      <c r="F8120" s="23"/>
      <c r="G8120" s="26"/>
    </row>
    <row r="8121" spans="3:7" x14ac:dyDescent="0.25">
      <c r="C8121" s="24"/>
      <c r="D8121" s="24"/>
      <c r="E8121" s="25"/>
      <c r="F8121" s="23"/>
      <c r="G8121" s="26"/>
    </row>
    <row r="8122" spans="3:7" x14ac:dyDescent="0.25">
      <c r="C8122" s="24"/>
      <c r="D8122" s="24"/>
      <c r="E8122" s="25"/>
      <c r="F8122" s="23"/>
      <c r="G8122" s="26"/>
    </row>
    <row r="8123" spans="3:7" x14ac:dyDescent="0.25">
      <c r="C8123" s="24"/>
      <c r="D8123" s="24"/>
      <c r="E8123" s="25"/>
      <c r="F8123" s="23"/>
      <c r="G8123" s="26"/>
    </row>
    <row r="8124" spans="3:7" x14ac:dyDescent="0.25">
      <c r="C8124" s="24"/>
      <c r="D8124" s="24"/>
      <c r="E8124" s="25"/>
      <c r="F8124" s="23"/>
      <c r="G8124" s="26"/>
    </row>
    <row r="8125" spans="3:7" x14ac:dyDescent="0.25">
      <c r="C8125" s="24"/>
      <c r="D8125" s="24"/>
      <c r="E8125" s="25"/>
      <c r="F8125" s="23"/>
      <c r="G8125" s="26"/>
    </row>
    <row r="8126" spans="3:7" x14ac:dyDescent="0.25">
      <c r="C8126" s="24"/>
      <c r="D8126" s="24"/>
      <c r="E8126" s="25"/>
      <c r="F8126" s="23"/>
      <c r="G8126" s="26"/>
    </row>
    <row r="8127" spans="3:7" x14ac:dyDescent="0.25">
      <c r="C8127" s="24"/>
      <c r="D8127" s="24"/>
      <c r="E8127" s="25"/>
      <c r="F8127" s="23"/>
      <c r="G8127" s="26"/>
    </row>
    <row r="8128" spans="3:7" x14ac:dyDescent="0.25">
      <c r="C8128" s="24"/>
      <c r="D8128" s="24"/>
      <c r="E8128" s="25"/>
      <c r="F8128" s="23"/>
      <c r="G8128" s="26"/>
    </row>
    <row r="8129" spans="3:7" x14ac:dyDescent="0.25">
      <c r="C8129" s="24"/>
      <c r="D8129" s="24"/>
      <c r="E8129" s="25"/>
      <c r="F8129" s="23"/>
      <c r="G8129" s="26"/>
    </row>
    <row r="8130" spans="3:7" x14ac:dyDescent="0.25">
      <c r="C8130" s="24"/>
      <c r="D8130" s="24"/>
      <c r="E8130" s="25"/>
      <c r="F8130" s="23"/>
      <c r="G8130" s="26"/>
    </row>
    <row r="8131" spans="3:7" x14ac:dyDescent="0.25">
      <c r="C8131" s="24"/>
      <c r="D8131" s="24"/>
      <c r="E8131" s="25"/>
      <c r="F8131" s="23"/>
      <c r="G8131" s="26"/>
    </row>
    <row r="8132" spans="3:7" x14ac:dyDescent="0.25">
      <c r="C8132" s="24"/>
      <c r="D8132" s="24"/>
      <c r="E8132" s="25"/>
      <c r="F8132" s="23"/>
      <c r="G8132" s="26"/>
    </row>
    <row r="8133" spans="3:7" x14ac:dyDescent="0.25">
      <c r="C8133" s="24"/>
      <c r="D8133" s="24"/>
      <c r="E8133" s="25"/>
      <c r="F8133" s="23"/>
      <c r="G8133" s="26"/>
    </row>
    <row r="8134" spans="3:7" x14ac:dyDescent="0.25">
      <c r="C8134" s="24"/>
      <c r="D8134" s="24"/>
      <c r="E8134" s="25"/>
      <c r="F8134" s="23"/>
      <c r="G8134" s="26"/>
    </row>
    <row r="8135" spans="3:7" x14ac:dyDescent="0.25">
      <c r="C8135" s="24"/>
      <c r="D8135" s="24"/>
      <c r="E8135" s="25"/>
      <c r="F8135" s="23"/>
      <c r="G8135" s="26"/>
    </row>
    <row r="8136" spans="3:7" x14ac:dyDescent="0.25">
      <c r="C8136" s="24"/>
      <c r="D8136" s="24"/>
      <c r="E8136" s="25"/>
      <c r="F8136" s="23"/>
      <c r="G8136" s="26"/>
    </row>
    <row r="8137" spans="3:7" x14ac:dyDescent="0.25">
      <c r="C8137" s="24"/>
      <c r="D8137" s="24"/>
      <c r="E8137" s="25"/>
      <c r="F8137" s="23"/>
      <c r="G8137" s="26"/>
    </row>
    <row r="8138" spans="3:7" x14ac:dyDescent="0.25">
      <c r="C8138" s="24"/>
      <c r="D8138" s="24"/>
      <c r="E8138" s="25"/>
      <c r="F8138" s="23"/>
      <c r="G8138" s="26"/>
    </row>
    <row r="8139" spans="3:7" x14ac:dyDescent="0.25">
      <c r="C8139" s="24"/>
      <c r="D8139" s="24"/>
      <c r="E8139" s="25"/>
      <c r="F8139" s="23"/>
      <c r="G8139" s="26"/>
    </row>
    <row r="8140" spans="3:7" x14ac:dyDescent="0.25">
      <c r="C8140" s="24"/>
      <c r="D8140" s="24"/>
      <c r="E8140" s="25"/>
      <c r="F8140" s="23"/>
      <c r="G8140" s="26"/>
    </row>
    <row r="8141" spans="3:7" x14ac:dyDescent="0.25">
      <c r="C8141" s="24"/>
      <c r="D8141" s="24"/>
      <c r="E8141" s="25"/>
      <c r="F8141" s="23"/>
      <c r="G8141" s="26"/>
    </row>
    <row r="8142" spans="3:7" x14ac:dyDescent="0.25">
      <c r="C8142" s="24"/>
      <c r="D8142" s="24"/>
      <c r="E8142" s="25"/>
      <c r="F8142" s="23"/>
      <c r="G8142" s="26"/>
    </row>
    <row r="8143" spans="3:7" x14ac:dyDescent="0.25">
      <c r="C8143" s="24"/>
      <c r="D8143" s="24"/>
      <c r="E8143" s="25"/>
      <c r="F8143" s="23"/>
      <c r="G8143" s="26"/>
    </row>
    <row r="8144" spans="3:7" x14ac:dyDescent="0.25">
      <c r="C8144" s="24"/>
      <c r="D8144" s="24"/>
      <c r="E8144" s="25"/>
      <c r="F8144" s="23"/>
      <c r="G8144" s="26"/>
    </row>
    <row r="8145" spans="3:7" x14ac:dyDescent="0.25">
      <c r="C8145" s="24"/>
      <c r="D8145" s="24"/>
      <c r="E8145" s="25"/>
      <c r="F8145" s="23"/>
      <c r="G8145" s="26"/>
    </row>
    <row r="8146" spans="3:7" x14ac:dyDescent="0.25">
      <c r="C8146" s="24"/>
      <c r="D8146" s="24"/>
      <c r="E8146" s="25"/>
      <c r="F8146" s="23"/>
      <c r="G8146" s="26"/>
    </row>
    <row r="8147" spans="3:7" x14ac:dyDescent="0.25">
      <c r="C8147" s="24"/>
      <c r="D8147" s="24"/>
      <c r="E8147" s="25"/>
      <c r="F8147" s="23"/>
      <c r="G8147" s="26"/>
    </row>
    <row r="8148" spans="3:7" x14ac:dyDescent="0.25">
      <c r="C8148" s="24"/>
      <c r="D8148" s="24"/>
      <c r="E8148" s="25"/>
      <c r="F8148" s="23"/>
      <c r="G8148" s="26"/>
    </row>
    <row r="8149" spans="3:7" x14ac:dyDescent="0.25">
      <c r="C8149" s="24"/>
      <c r="D8149" s="24"/>
      <c r="E8149" s="25"/>
      <c r="F8149" s="23"/>
      <c r="G8149" s="26"/>
    </row>
    <row r="8150" spans="3:7" x14ac:dyDescent="0.25">
      <c r="C8150" s="24"/>
      <c r="D8150" s="24"/>
      <c r="E8150" s="25"/>
      <c r="F8150" s="23"/>
      <c r="G8150" s="26"/>
    </row>
    <row r="8151" spans="3:7" x14ac:dyDescent="0.25">
      <c r="C8151" s="24"/>
      <c r="D8151" s="24"/>
      <c r="E8151" s="25"/>
      <c r="F8151" s="23"/>
      <c r="G8151" s="26"/>
    </row>
    <row r="8152" spans="3:7" x14ac:dyDescent="0.25">
      <c r="C8152" s="24"/>
      <c r="D8152" s="24"/>
      <c r="E8152" s="25"/>
      <c r="F8152" s="23"/>
      <c r="G8152" s="26"/>
    </row>
    <row r="8153" spans="3:7" x14ac:dyDescent="0.25">
      <c r="C8153" s="24"/>
      <c r="D8153" s="24"/>
      <c r="E8153" s="25"/>
      <c r="F8153" s="23"/>
      <c r="G8153" s="26"/>
    </row>
    <row r="8154" spans="3:7" x14ac:dyDescent="0.25">
      <c r="C8154" s="24"/>
      <c r="D8154" s="24"/>
      <c r="E8154" s="25"/>
      <c r="F8154" s="23"/>
      <c r="G8154" s="26"/>
    </row>
    <row r="8155" spans="3:7" x14ac:dyDescent="0.25">
      <c r="C8155" s="24"/>
      <c r="D8155" s="24"/>
      <c r="E8155" s="25"/>
      <c r="F8155" s="23"/>
      <c r="G8155" s="26"/>
    </row>
    <row r="8156" spans="3:7" x14ac:dyDescent="0.25">
      <c r="C8156" s="24"/>
      <c r="D8156" s="24"/>
      <c r="E8156" s="25"/>
      <c r="F8156" s="23"/>
      <c r="G8156" s="26"/>
    </row>
    <row r="8157" spans="3:7" x14ac:dyDescent="0.25">
      <c r="C8157" s="24"/>
      <c r="D8157" s="24"/>
      <c r="E8157" s="25"/>
      <c r="F8157" s="23"/>
      <c r="G8157" s="26"/>
    </row>
    <row r="8158" spans="3:7" x14ac:dyDescent="0.25">
      <c r="C8158" s="24"/>
      <c r="D8158" s="24"/>
      <c r="E8158" s="25"/>
      <c r="F8158" s="23"/>
      <c r="G8158" s="26"/>
    </row>
    <row r="8159" spans="3:7" x14ac:dyDescent="0.25">
      <c r="C8159" s="24"/>
      <c r="D8159" s="24"/>
      <c r="E8159" s="25"/>
      <c r="F8159" s="23"/>
      <c r="G8159" s="26"/>
    </row>
    <row r="8160" spans="3:7" x14ac:dyDescent="0.25">
      <c r="C8160" s="24"/>
      <c r="D8160" s="24"/>
      <c r="E8160" s="25"/>
      <c r="F8160" s="23"/>
      <c r="G8160" s="26"/>
    </row>
    <row r="8161" spans="3:7" x14ac:dyDescent="0.25">
      <c r="C8161" s="24"/>
      <c r="D8161" s="24"/>
      <c r="E8161" s="25"/>
      <c r="F8161" s="23"/>
      <c r="G8161" s="26"/>
    </row>
    <row r="8162" spans="3:7" x14ac:dyDescent="0.25">
      <c r="C8162" s="24"/>
      <c r="D8162" s="24"/>
      <c r="E8162" s="25"/>
      <c r="F8162" s="23"/>
      <c r="G8162" s="26"/>
    </row>
    <row r="8163" spans="3:7" x14ac:dyDescent="0.25">
      <c r="C8163" s="24"/>
      <c r="D8163" s="24"/>
      <c r="E8163" s="25"/>
      <c r="F8163" s="23"/>
      <c r="G8163" s="26"/>
    </row>
    <row r="8164" spans="3:7" x14ac:dyDescent="0.25">
      <c r="C8164" s="24"/>
      <c r="D8164" s="24"/>
      <c r="E8164" s="25"/>
      <c r="F8164" s="23"/>
      <c r="G8164" s="26"/>
    </row>
    <row r="8165" spans="3:7" x14ac:dyDescent="0.25">
      <c r="C8165" s="24"/>
      <c r="D8165" s="24"/>
      <c r="E8165" s="25"/>
      <c r="F8165" s="23"/>
      <c r="G8165" s="26"/>
    </row>
    <row r="8166" spans="3:7" x14ac:dyDescent="0.25">
      <c r="C8166" s="24"/>
      <c r="D8166" s="24"/>
      <c r="E8166" s="25"/>
      <c r="F8166" s="23"/>
      <c r="G8166" s="26"/>
    </row>
    <row r="8167" spans="3:7" x14ac:dyDescent="0.25">
      <c r="C8167" s="24"/>
      <c r="D8167" s="24"/>
      <c r="E8167" s="25"/>
      <c r="F8167" s="23"/>
      <c r="G8167" s="26"/>
    </row>
    <row r="8168" spans="3:7" x14ac:dyDescent="0.25">
      <c r="C8168" s="24"/>
      <c r="D8168" s="24"/>
      <c r="E8168" s="25"/>
      <c r="F8168" s="23"/>
      <c r="G8168" s="26"/>
    </row>
    <row r="8169" spans="3:7" x14ac:dyDescent="0.25">
      <c r="C8169" s="24"/>
      <c r="D8169" s="24"/>
      <c r="E8169" s="25"/>
      <c r="F8169" s="23"/>
      <c r="G8169" s="26"/>
    </row>
    <row r="8170" spans="3:7" x14ac:dyDescent="0.25">
      <c r="C8170" s="24"/>
      <c r="D8170" s="24"/>
      <c r="E8170" s="25"/>
      <c r="F8170" s="23"/>
      <c r="G8170" s="26"/>
    </row>
    <row r="8171" spans="3:7" x14ac:dyDescent="0.25">
      <c r="C8171" s="24"/>
      <c r="D8171" s="24"/>
      <c r="E8171" s="25"/>
      <c r="F8171" s="23"/>
      <c r="G8171" s="26"/>
    </row>
    <row r="8172" spans="3:7" x14ac:dyDescent="0.25">
      <c r="C8172" s="24"/>
      <c r="D8172" s="24"/>
      <c r="E8172" s="25"/>
      <c r="F8172" s="23"/>
      <c r="G8172" s="26"/>
    </row>
    <row r="8173" spans="3:7" x14ac:dyDescent="0.25">
      <c r="C8173" s="24"/>
      <c r="D8173" s="24"/>
      <c r="E8173" s="25"/>
      <c r="F8173" s="23"/>
      <c r="G8173" s="26"/>
    </row>
    <row r="8174" spans="3:7" x14ac:dyDescent="0.25">
      <c r="C8174" s="24"/>
      <c r="D8174" s="24"/>
      <c r="E8174" s="25"/>
      <c r="F8174" s="23"/>
      <c r="G8174" s="26"/>
    </row>
    <row r="8175" spans="3:7" x14ac:dyDescent="0.25">
      <c r="C8175" s="24"/>
      <c r="D8175" s="24"/>
      <c r="E8175" s="25"/>
      <c r="F8175" s="23"/>
      <c r="G8175" s="26"/>
    </row>
    <row r="8176" spans="3:7" x14ac:dyDescent="0.25">
      <c r="C8176" s="24"/>
      <c r="D8176" s="24"/>
      <c r="E8176" s="25"/>
      <c r="F8176" s="23"/>
      <c r="G8176" s="26"/>
    </row>
    <row r="8177" spans="3:7" x14ac:dyDescent="0.25">
      <c r="C8177" s="24"/>
      <c r="D8177" s="24"/>
      <c r="E8177" s="25"/>
      <c r="F8177" s="23"/>
      <c r="G8177" s="26"/>
    </row>
    <row r="8178" spans="3:7" x14ac:dyDescent="0.25">
      <c r="C8178" s="24"/>
      <c r="D8178" s="24"/>
      <c r="E8178" s="25"/>
      <c r="F8178" s="23"/>
      <c r="G8178" s="26"/>
    </row>
    <row r="8179" spans="3:7" x14ac:dyDescent="0.25">
      <c r="C8179" s="24"/>
      <c r="D8179" s="24"/>
      <c r="E8179" s="25"/>
      <c r="F8179" s="23"/>
      <c r="G8179" s="26"/>
    </row>
    <row r="8180" spans="3:7" x14ac:dyDescent="0.25">
      <c r="C8180" s="24"/>
      <c r="D8180" s="24"/>
      <c r="E8180" s="25"/>
      <c r="F8180" s="23"/>
      <c r="G8180" s="26"/>
    </row>
    <row r="8181" spans="3:7" x14ac:dyDescent="0.25">
      <c r="C8181" s="24"/>
      <c r="D8181" s="24"/>
      <c r="E8181" s="25"/>
      <c r="F8181" s="23"/>
      <c r="G8181" s="26"/>
    </row>
    <row r="8182" spans="3:7" x14ac:dyDescent="0.25">
      <c r="C8182" s="24"/>
      <c r="D8182" s="24"/>
      <c r="E8182" s="25"/>
      <c r="F8182" s="23"/>
      <c r="G8182" s="26"/>
    </row>
    <row r="8183" spans="3:7" x14ac:dyDescent="0.25">
      <c r="C8183" s="24"/>
      <c r="D8183" s="24"/>
      <c r="E8183" s="25"/>
      <c r="F8183" s="23"/>
      <c r="G8183" s="26"/>
    </row>
    <row r="8184" spans="3:7" x14ac:dyDescent="0.25">
      <c r="C8184" s="24"/>
      <c r="D8184" s="24"/>
      <c r="E8184" s="25"/>
      <c r="F8184" s="23"/>
      <c r="G8184" s="26"/>
    </row>
    <row r="8185" spans="3:7" x14ac:dyDescent="0.25">
      <c r="C8185" s="24"/>
      <c r="D8185" s="24"/>
      <c r="E8185" s="25"/>
      <c r="F8185" s="23"/>
      <c r="G8185" s="26"/>
    </row>
    <row r="8186" spans="3:7" x14ac:dyDescent="0.25">
      <c r="C8186" s="24"/>
      <c r="D8186" s="24"/>
      <c r="E8186" s="25"/>
      <c r="F8186" s="23"/>
      <c r="G8186" s="26"/>
    </row>
    <row r="8187" spans="3:7" x14ac:dyDescent="0.25">
      <c r="C8187" s="24"/>
      <c r="D8187" s="24"/>
      <c r="E8187" s="25"/>
      <c r="F8187" s="23"/>
      <c r="G8187" s="26"/>
    </row>
    <row r="8188" spans="3:7" x14ac:dyDescent="0.25">
      <c r="C8188" s="24"/>
      <c r="D8188" s="24"/>
      <c r="E8188" s="25"/>
      <c r="F8188" s="23"/>
      <c r="G8188" s="26"/>
    </row>
    <row r="8189" spans="3:7" x14ac:dyDescent="0.25">
      <c r="C8189" s="24"/>
      <c r="D8189" s="24"/>
      <c r="E8189" s="25"/>
      <c r="F8189" s="23"/>
      <c r="G8189" s="26"/>
    </row>
    <row r="8190" spans="3:7" x14ac:dyDescent="0.25">
      <c r="C8190" s="24"/>
      <c r="D8190" s="24"/>
      <c r="E8190" s="25"/>
      <c r="F8190" s="23"/>
      <c r="G8190" s="26"/>
    </row>
    <row r="8191" spans="3:7" x14ac:dyDescent="0.25">
      <c r="C8191" s="24"/>
      <c r="D8191" s="24"/>
      <c r="E8191" s="25"/>
      <c r="F8191" s="23"/>
      <c r="G8191" s="26"/>
    </row>
    <row r="8192" spans="3:7" x14ac:dyDescent="0.25">
      <c r="C8192" s="24"/>
      <c r="D8192" s="24"/>
      <c r="E8192" s="25"/>
      <c r="F8192" s="23"/>
      <c r="G8192" s="26"/>
    </row>
    <row r="8193" spans="3:7" x14ac:dyDescent="0.25">
      <c r="C8193" s="24"/>
      <c r="D8193" s="24"/>
      <c r="E8193" s="25"/>
      <c r="F8193" s="23"/>
      <c r="G8193" s="26"/>
    </row>
    <row r="8194" spans="3:7" x14ac:dyDescent="0.25">
      <c r="C8194" s="24"/>
      <c r="D8194" s="24"/>
      <c r="E8194" s="25"/>
      <c r="F8194" s="23"/>
      <c r="G8194" s="26"/>
    </row>
    <row r="8195" spans="3:7" x14ac:dyDescent="0.25">
      <c r="C8195" s="24"/>
      <c r="D8195" s="24"/>
      <c r="E8195" s="25"/>
      <c r="F8195" s="23"/>
      <c r="G8195" s="26"/>
    </row>
    <row r="8196" spans="3:7" x14ac:dyDescent="0.25">
      <c r="C8196" s="24"/>
      <c r="D8196" s="24"/>
      <c r="E8196" s="25"/>
      <c r="F8196" s="23"/>
      <c r="G8196" s="26"/>
    </row>
    <row r="8197" spans="3:7" x14ac:dyDescent="0.25">
      <c r="C8197" s="24"/>
      <c r="D8197" s="24"/>
      <c r="E8197" s="25"/>
      <c r="F8197" s="23"/>
      <c r="G8197" s="26"/>
    </row>
    <row r="8198" spans="3:7" x14ac:dyDescent="0.25">
      <c r="C8198" s="24"/>
      <c r="D8198" s="24"/>
      <c r="E8198" s="25"/>
      <c r="F8198" s="23"/>
      <c r="G8198" s="26"/>
    </row>
    <row r="8199" spans="3:7" x14ac:dyDescent="0.25">
      <c r="C8199" s="24"/>
      <c r="D8199" s="24"/>
      <c r="E8199" s="25"/>
      <c r="F8199" s="23"/>
      <c r="G8199" s="26"/>
    </row>
    <row r="8200" spans="3:7" x14ac:dyDescent="0.25">
      <c r="C8200" s="24"/>
      <c r="D8200" s="24"/>
      <c r="E8200" s="25"/>
      <c r="F8200" s="23"/>
      <c r="G8200" s="26"/>
    </row>
    <row r="8201" spans="3:7" x14ac:dyDescent="0.25">
      <c r="C8201" s="24"/>
      <c r="D8201" s="24"/>
      <c r="E8201" s="25"/>
      <c r="F8201" s="23"/>
      <c r="G8201" s="26"/>
    </row>
    <row r="8202" spans="3:7" x14ac:dyDescent="0.25">
      <c r="C8202" s="24"/>
      <c r="D8202" s="24"/>
      <c r="E8202" s="25"/>
      <c r="F8202" s="23"/>
      <c r="G8202" s="26"/>
    </row>
    <row r="8203" spans="3:7" x14ac:dyDescent="0.25">
      <c r="C8203" s="24"/>
      <c r="D8203" s="24"/>
      <c r="E8203" s="25"/>
      <c r="F8203" s="23"/>
      <c r="G8203" s="26"/>
    </row>
    <row r="8204" spans="3:7" x14ac:dyDescent="0.25">
      <c r="C8204" s="24"/>
      <c r="D8204" s="24"/>
      <c r="E8204" s="25"/>
      <c r="F8204" s="23"/>
      <c r="G8204" s="26"/>
    </row>
    <row r="8205" spans="3:7" x14ac:dyDescent="0.25">
      <c r="C8205" s="24"/>
      <c r="D8205" s="24"/>
      <c r="E8205" s="25"/>
      <c r="F8205" s="23"/>
      <c r="G8205" s="26"/>
    </row>
    <row r="8206" spans="3:7" x14ac:dyDescent="0.25">
      <c r="C8206" s="24"/>
      <c r="D8206" s="24"/>
      <c r="E8206" s="25"/>
      <c r="F8206" s="23"/>
      <c r="G8206" s="26"/>
    </row>
    <row r="8207" spans="3:7" x14ac:dyDescent="0.25">
      <c r="C8207" s="24"/>
      <c r="D8207" s="24"/>
      <c r="E8207" s="25"/>
      <c r="F8207" s="23"/>
      <c r="G8207" s="26"/>
    </row>
    <row r="8208" spans="3:7" x14ac:dyDescent="0.25">
      <c r="C8208" s="24"/>
      <c r="D8208" s="24"/>
      <c r="E8208" s="25"/>
      <c r="F8208" s="23"/>
      <c r="G8208" s="26"/>
    </row>
    <row r="8209" spans="3:7" x14ac:dyDescent="0.25">
      <c r="C8209" s="24"/>
      <c r="D8209" s="24"/>
      <c r="E8209" s="25"/>
      <c r="F8209" s="23"/>
      <c r="G8209" s="26"/>
    </row>
    <row r="8210" spans="3:7" x14ac:dyDescent="0.25">
      <c r="C8210" s="24"/>
      <c r="D8210" s="24"/>
      <c r="E8210" s="25"/>
      <c r="F8210" s="23"/>
      <c r="G8210" s="26"/>
    </row>
    <row r="8211" spans="3:7" x14ac:dyDescent="0.25">
      <c r="C8211" s="24"/>
      <c r="D8211" s="24"/>
      <c r="E8211" s="25"/>
      <c r="F8211" s="23"/>
      <c r="G8211" s="26"/>
    </row>
    <row r="8212" spans="3:7" x14ac:dyDescent="0.25">
      <c r="C8212" s="24"/>
      <c r="D8212" s="24"/>
      <c r="E8212" s="25"/>
      <c r="F8212" s="23"/>
      <c r="G8212" s="26"/>
    </row>
    <row r="8213" spans="3:7" x14ac:dyDescent="0.25">
      <c r="C8213" s="24"/>
      <c r="D8213" s="24"/>
      <c r="E8213" s="25"/>
      <c r="F8213" s="23"/>
      <c r="G8213" s="26"/>
    </row>
    <row r="8214" spans="3:7" x14ac:dyDescent="0.25">
      <c r="C8214" s="24"/>
      <c r="D8214" s="24"/>
      <c r="E8214" s="25"/>
      <c r="F8214" s="23"/>
      <c r="G8214" s="26"/>
    </row>
    <row r="8215" spans="3:7" x14ac:dyDescent="0.25">
      <c r="C8215" s="24"/>
      <c r="D8215" s="24"/>
      <c r="E8215" s="25"/>
      <c r="F8215" s="23"/>
      <c r="G8215" s="26"/>
    </row>
    <row r="8216" spans="3:7" x14ac:dyDescent="0.25">
      <c r="C8216" s="24"/>
      <c r="D8216" s="24"/>
      <c r="E8216" s="25"/>
      <c r="F8216" s="23"/>
      <c r="G8216" s="26"/>
    </row>
    <row r="8217" spans="3:7" x14ac:dyDescent="0.25">
      <c r="C8217" s="24"/>
      <c r="D8217" s="24"/>
      <c r="E8217" s="25"/>
      <c r="F8217" s="23"/>
      <c r="G8217" s="26"/>
    </row>
    <row r="8218" spans="3:7" x14ac:dyDescent="0.25">
      <c r="C8218" s="24"/>
      <c r="D8218" s="24"/>
      <c r="E8218" s="25"/>
      <c r="F8218" s="23"/>
      <c r="G8218" s="26"/>
    </row>
    <row r="8219" spans="3:7" x14ac:dyDescent="0.25">
      <c r="C8219" s="24"/>
      <c r="D8219" s="24"/>
      <c r="E8219" s="25"/>
      <c r="F8219" s="23"/>
      <c r="G8219" s="26"/>
    </row>
    <row r="8220" spans="3:7" x14ac:dyDescent="0.25">
      <c r="C8220" s="24"/>
      <c r="D8220" s="24"/>
      <c r="E8220" s="25"/>
      <c r="F8220" s="23"/>
      <c r="G8220" s="26"/>
    </row>
    <row r="8221" spans="3:7" x14ac:dyDescent="0.25">
      <c r="C8221" s="24"/>
      <c r="D8221" s="24"/>
      <c r="E8221" s="25"/>
      <c r="F8221" s="23"/>
      <c r="G8221" s="26"/>
    </row>
    <row r="8222" spans="3:7" x14ac:dyDescent="0.25">
      <c r="C8222" s="24"/>
      <c r="D8222" s="24"/>
      <c r="E8222" s="25"/>
      <c r="F8222" s="23"/>
      <c r="G8222" s="26"/>
    </row>
    <row r="8223" spans="3:7" x14ac:dyDescent="0.25">
      <c r="C8223" s="24"/>
      <c r="D8223" s="24"/>
      <c r="E8223" s="25"/>
      <c r="F8223" s="23"/>
      <c r="G8223" s="26"/>
    </row>
    <row r="8224" spans="3:7" x14ac:dyDescent="0.25">
      <c r="C8224" s="24"/>
      <c r="D8224" s="24"/>
      <c r="E8224" s="25"/>
      <c r="F8224" s="23"/>
      <c r="G8224" s="26"/>
    </row>
    <row r="8225" spans="3:7" x14ac:dyDescent="0.25">
      <c r="C8225" s="24"/>
      <c r="D8225" s="24"/>
      <c r="E8225" s="25"/>
      <c r="F8225" s="23"/>
      <c r="G8225" s="26"/>
    </row>
    <row r="8226" spans="3:7" x14ac:dyDescent="0.25">
      <c r="C8226" s="24"/>
      <c r="D8226" s="24"/>
      <c r="E8226" s="25"/>
      <c r="F8226" s="23"/>
      <c r="G8226" s="26"/>
    </row>
    <row r="8227" spans="3:7" x14ac:dyDescent="0.25">
      <c r="C8227" s="24"/>
      <c r="D8227" s="24"/>
      <c r="E8227" s="25"/>
      <c r="F8227" s="23"/>
      <c r="G8227" s="26"/>
    </row>
    <row r="8228" spans="3:7" x14ac:dyDescent="0.25">
      <c r="C8228" s="24"/>
      <c r="D8228" s="24"/>
      <c r="E8228" s="25"/>
      <c r="F8228" s="23"/>
      <c r="G8228" s="26"/>
    </row>
    <row r="8229" spans="3:7" x14ac:dyDescent="0.25">
      <c r="C8229" s="24"/>
      <c r="D8229" s="24"/>
      <c r="E8229" s="25"/>
      <c r="F8229" s="23"/>
      <c r="G8229" s="26"/>
    </row>
    <row r="8230" spans="3:7" x14ac:dyDescent="0.25">
      <c r="C8230" s="24"/>
      <c r="D8230" s="24"/>
      <c r="E8230" s="25"/>
      <c r="F8230" s="23"/>
      <c r="G8230" s="26"/>
    </row>
    <row r="8231" spans="3:7" x14ac:dyDescent="0.25">
      <c r="C8231" s="24"/>
      <c r="D8231" s="24"/>
      <c r="E8231" s="25"/>
      <c r="F8231" s="23"/>
      <c r="G8231" s="26"/>
    </row>
    <row r="8232" spans="3:7" x14ac:dyDescent="0.25">
      <c r="C8232" s="24"/>
      <c r="D8232" s="24"/>
      <c r="E8232" s="25"/>
      <c r="F8232" s="23"/>
      <c r="G8232" s="26"/>
    </row>
    <row r="8233" spans="3:7" x14ac:dyDescent="0.25">
      <c r="C8233" s="24"/>
      <c r="D8233" s="24"/>
      <c r="E8233" s="25"/>
      <c r="F8233" s="23"/>
      <c r="G8233" s="26"/>
    </row>
    <row r="8234" spans="3:7" x14ac:dyDescent="0.25">
      <c r="C8234" s="24"/>
      <c r="D8234" s="24"/>
      <c r="E8234" s="25"/>
      <c r="F8234" s="23"/>
      <c r="G8234" s="26"/>
    </row>
    <row r="8235" spans="3:7" x14ac:dyDescent="0.25">
      <c r="C8235" s="24"/>
      <c r="D8235" s="24"/>
      <c r="E8235" s="25"/>
      <c r="F8235" s="23"/>
      <c r="G8235" s="26"/>
    </row>
    <row r="8236" spans="3:7" x14ac:dyDescent="0.25">
      <c r="C8236" s="24"/>
      <c r="D8236" s="24"/>
      <c r="E8236" s="25"/>
      <c r="F8236" s="23"/>
      <c r="G8236" s="26"/>
    </row>
    <row r="8237" spans="3:7" x14ac:dyDescent="0.25">
      <c r="C8237" s="24"/>
      <c r="D8237" s="24"/>
      <c r="E8237" s="25"/>
      <c r="F8237" s="23"/>
      <c r="G8237" s="26"/>
    </row>
    <row r="8238" spans="3:7" x14ac:dyDescent="0.25">
      <c r="C8238" s="24"/>
      <c r="D8238" s="24"/>
      <c r="E8238" s="25"/>
      <c r="F8238" s="23"/>
      <c r="G8238" s="26"/>
    </row>
    <row r="8239" spans="3:7" x14ac:dyDescent="0.25">
      <c r="C8239" s="24"/>
      <c r="D8239" s="24"/>
      <c r="E8239" s="25"/>
      <c r="F8239" s="23"/>
      <c r="G8239" s="26"/>
    </row>
    <row r="8240" spans="3:7" x14ac:dyDescent="0.25">
      <c r="C8240" s="24"/>
      <c r="D8240" s="24"/>
      <c r="E8240" s="25"/>
      <c r="F8240" s="23"/>
      <c r="G8240" s="26"/>
    </row>
    <row r="8241" spans="3:7" x14ac:dyDescent="0.25">
      <c r="C8241" s="24"/>
      <c r="D8241" s="24"/>
      <c r="E8241" s="25"/>
      <c r="F8241" s="23"/>
      <c r="G8241" s="26"/>
    </row>
    <row r="8242" spans="3:7" x14ac:dyDescent="0.25">
      <c r="C8242" s="24"/>
      <c r="D8242" s="24"/>
      <c r="E8242" s="25"/>
      <c r="F8242" s="23"/>
      <c r="G8242" s="26"/>
    </row>
    <row r="8243" spans="3:7" x14ac:dyDescent="0.25">
      <c r="C8243" s="24"/>
      <c r="D8243" s="24"/>
      <c r="E8243" s="25"/>
      <c r="F8243" s="23"/>
      <c r="G8243" s="26"/>
    </row>
    <row r="8244" spans="3:7" x14ac:dyDescent="0.25">
      <c r="C8244" s="24"/>
      <c r="D8244" s="24"/>
      <c r="E8244" s="25"/>
      <c r="F8244" s="23"/>
      <c r="G8244" s="26"/>
    </row>
    <row r="8245" spans="3:7" x14ac:dyDescent="0.25">
      <c r="C8245" s="24"/>
      <c r="D8245" s="24"/>
      <c r="E8245" s="25"/>
      <c r="F8245" s="23"/>
      <c r="G8245" s="26"/>
    </row>
    <row r="8246" spans="3:7" x14ac:dyDescent="0.25">
      <c r="C8246" s="24"/>
      <c r="D8246" s="24"/>
      <c r="E8246" s="25"/>
      <c r="F8246" s="23"/>
      <c r="G8246" s="26"/>
    </row>
    <row r="8247" spans="3:7" x14ac:dyDescent="0.25">
      <c r="C8247" s="24"/>
      <c r="D8247" s="24"/>
      <c r="E8247" s="25"/>
      <c r="F8247" s="23"/>
      <c r="G8247" s="26"/>
    </row>
    <row r="8248" spans="3:7" x14ac:dyDescent="0.25">
      <c r="C8248" s="24"/>
      <c r="D8248" s="24"/>
      <c r="E8248" s="25"/>
      <c r="F8248" s="23"/>
      <c r="G8248" s="26"/>
    </row>
    <row r="8249" spans="3:7" x14ac:dyDescent="0.25">
      <c r="C8249" s="24"/>
      <c r="D8249" s="24"/>
      <c r="E8249" s="25"/>
      <c r="F8249" s="23"/>
      <c r="G8249" s="26"/>
    </row>
    <row r="8250" spans="3:7" x14ac:dyDescent="0.25">
      <c r="C8250" s="24"/>
      <c r="D8250" s="24"/>
      <c r="E8250" s="25"/>
      <c r="F8250" s="23"/>
      <c r="G8250" s="26"/>
    </row>
    <row r="8251" spans="3:7" x14ac:dyDescent="0.25">
      <c r="C8251" s="24"/>
      <c r="D8251" s="24"/>
      <c r="E8251" s="25"/>
      <c r="F8251" s="23"/>
      <c r="G8251" s="26"/>
    </row>
    <row r="8252" spans="3:7" x14ac:dyDescent="0.25">
      <c r="C8252" s="24"/>
      <c r="D8252" s="24"/>
      <c r="E8252" s="25"/>
      <c r="F8252" s="23"/>
      <c r="G8252" s="26"/>
    </row>
    <row r="8253" spans="3:7" x14ac:dyDescent="0.25">
      <c r="C8253" s="24"/>
      <c r="D8253" s="24"/>
      <c r="E8253" s="25"/>
      <c r="F8253" s="23"/>
      <c r="G8253" s="26"/>
    </row>
    <row r="8254" spans="3:7" x14ac:dyDescent="0.25">
      <c r="C8254" s="24"/>
      <c r="D8254" s="24"/>
      <c r="E8254" s="25"/>
      <c r="F8254" s="23"/>
      <c r="G8254" s="26"/>
    </row>
    <row r="8255" spans="3:7" x14ac:dyDescent="0.25">
      <c r="C8255" s="24"/>
      <c r="D8255" s="24"/>
      <c r="E8255" s="25"/>
      <c r="F8255" s="23"/>
      <c r="G8255" s="26"/>
    </row>
    <row r="8256" spans="3:7" x14ac:dyDescent="0.25">
      <c r="C8256" s="24"/>
      <c r="D8256" s="24"/>
      <c r="E8256" s="25"/>
      <c r="F8256" s="23"/>
      <c r="G8256" s="26"/>
    </row>
    <row r="8257" spans="3:7" x14ac:dyDescent="0.25">
      <c r="C8257" s="24"/>
      <c r="D8257" s="24"/>
      <c r="E8257" s="25"/>
      <c r="F8257" s="23"/>
      <c r="G8257" s="26"/>
    </row>
    <row r="8258" spans="3:7" x14ac:dyDescent="0.25">
      <c r="C8258" s="24"/>
      <c r="D8258" s="24"/>
      <c r="E8258" s="25"/>
      <c r="F8258" s="23"/>
      <c r="G8258" s="26"/>
    </row>
    <row r="8259" spans="3:7" x14ac:dyDescent="0.25">
      <c r="C8259" s="24"/>
      <c r="D8259" s="24"/>
      <c r="E8259" s="25"/>
      <c r="F8259" s="23"/>
      <c r="G8259" s="26"/>
    </row>
    <row r="8260" spans="3:7" x14ac:dyDescent="0.25">
      <c r="C8260" s="24"/>
      <c r="D8260" s="24"/>
      <c r="E8260" s="25"/>
      <c r="F8260" s="23"/>
      <c r="G8260" s="26"/>
    </row>
    <row r="8261" spans="3:7" x14ac:dyDescent="0.25">
      <c r="C8261" s="24"/>
      <c r="D8261" s="24"/>
      <c r="E8261" s="25"/>
      <c r="F8261" s="23"/>
      <c r="G8261" s="26"/>
    </row>
    <row r="8262" spans="3:7" x14ac:dyDescent="0.25">
      <c r="C8262" s="24"/>
      <c r="D8262" s="24"/>
      <c r="E8262" s="25"/>
      <c r="F8262" s="23"/>
      <c r="G8262" s="26"/>
    </row>
    <row r="8263" spans="3:7" x14ac:dyDescent="0.25">
      <c r="C8263" s="24"/>
      <c r="D8263" s="24"/>
      <c r="E8263" s="25"/>
      <c r="F8263" s="23"/>
      <c r="G8263" s="26"/>
    </row>
    <row r="8264" spans="3:7" x14ac:dyDescent="0.25">
      <c r="C8264" s="24"/>
      <c r="D8264" s="24"/>
      <c r="E8264" s="25"/>
      <c r="F8264" s="23"/>
      <c r="G8264" s="26"/>
    </row>
    <row r="8265" spans="3:7" x14ac:dyDescent="0.25">
      <c r="C8265" s="24"/>
      <c r="D8265" s="24"/>
      <c r="E8265" s="25"/>
      <c r="F8265" s="23"/>
      <c r="G8265" s="26"/>
    </row>
    <row r="8266" spans="3:7" x14ac:dyDescent="0.25">
      <c r="C8266" s="24"/>
      <c r="D8266" s="24"/>
      <c r="E8266" s="25"/>
      <c r="F8266" s="23"/>
      <c r="G8266" s="26"/>
    </row>
    <row r="8267" spans="3:7" x14ac:dyDescent="0.25">
      <c r="C8267" s="24"/>
      <c r="D8267" s="24"/>
      <c r="E8267" s="25"/>
      <c r="F8267" s="23"/>
      <c r="G8267" s="26"/>
    </row>
    <row r="8268" spans="3:7" x14ac:dyDescent="0.25">
      <c r="C8268" s="24"/>
      <c r="D8268" s="24"/>
      <c r="E8268" s="25"/>
      <c r="F8268" s="23"/>
      <c r="G8268" s="26"/>
    </row>
    <row r="8269" spans="3:7" x14ac:dyDescent="0.25">
      <c r="C8269" s="24"/>
      <c r="D8269" s="24"/>
      <c r="E8269" s="25"/>
      <c r="F8269" s="23"/>
      <c r="G8269" s="26"/>
    </row>
    <row r="8270" spans="3:7" x14ac:dyDescent="0.25">
      <c r="C8270" s="24"/>
      <c r="D8270" s="24"/>
      <c r="E8270" s="25"/>
      <c r="F8270" s="23"/>
      <c r="G8270" s="26"/>
    </row>
    <row r="8271" spans="3:7" x14ac:dyDescent="0.25">
      <c r="C8271" s="24"/>
      <c r="D8271" s="24"/>
      <c r="E8271" s="25"/>
      <c r="F8271" s="23"/>
      <c r="G8271" s="26"/>
    </row>
    <row r="8272" spans="3:7" x14ac:dyDescent="0.25">
      <c r="C8272" s="24"/>
      <c r="D8272" s="24"/>
      <c r="E8272" s="25"/>
      <c r="F8272" s="23"/>
      <c r="G8272" s="26"/>
    </row>
    <row r="8273" spans="3:7" x14ac:dyDescent="0.25">
      <c r="C8273" s="24"/>
      <c r="D8273" s="24"/>
      <c r="E8273" s="25"/>
      <c r="F8273" s="23"/>
      <c r="G8273" s="26"/>
    </row>
    <row r="8274" spans="3:7" x14ac:dyDescent="0.25">
      <c r="C8274" s="24"/>
      <c r="D8274" s="24"/>
      <c r="E8274" s="25"/>
      <c r="F8274" s="23"/>
      <c r="G8274" s="26"/>
    </row>
    <row r="8275" spans="3:7" x14ac:dyDescent="0.25">
      <c r="C8275" s="24"/>
      <c r="D8275" s="24"/>
      <c r="E8275" s="25"/>
      <c r="F8275" s="23"/>
      <c r="G8275" s="26"/>
    </row>
    <row r="8276" spans="3:7" x14ac:dyDescent="0.25">
      <c r="C8276" s="24"/>
      <c r="D8276" s="24"/>
      <c r="E8276" s="25"/>
      <c r="F8276" s="23"/>
      <c r="G8276" s="26"/>
    </row>
    <row r="8277" spans="3:7" x14ac:dyDescent="0.25">
      <c r="C8277" s="24"/>
      <c r="D8277" s="24"/>
      <c r="E8277" s="25"/>
      <c r="F8277" s="23"/>
      <c r="G8277" s="26"/>
    </row>
    <row r="8278" spans="3:7" x14ac:dyDescent="0.25">
      <c r="C8278" s="24"/>
      <c r="D8278" s="24"/>
      <c r="E8278" s="25"/>
      <c r="F8278" s="23"/>
      <c r="G8278" s="26"/>
    </row>
    <row r="8279" spans="3:7" x14ac:dyDescent="0.25">
      <c r="C8279" s="24"/>
      <c r="D8279" s="24"/>
      <c r="E8279" s="25"/>
      <c r="F8279" s="23"/>
      <c r="G8279" s="26"/>
    </row>
    <row r="8280" spans="3:7" x14ac:dyDescent="0.25">
      <c r="C8280" s="24"/>
      <c r="D8280" s="24"/>
      <c r="E8280" s="25"/>
      <c r="F8280" s="23"/>
      <c r="G8280" s="26"/>
    </row>
    <row r="8281" spans="3:7" x14ac:dyDescent="0.25">
      <c r="C8281" s="24"/>
      <c r="D8281" s="24"/>
      <c r="E8281" s="25"/>
      <c r="F8281" s="23"/>
      <c r="G8281" s="26"/>
    </row>
    <row r="8282" spans="3:7" x14ac:dyDescent="0.25">
      <c r="C8282" s="24"/>
      <c r="D8282" s="24"/>
      <c r="E8282" s="25"/>
      <c r="F8282" s="23"/>
      <c r="G8282" s="26"/>
    </row>
    <row r="8283" spans="3:7" x14ac:dyDescent="0.25">
      <c r="C8283" s="24"/>
      <c r="D8283" s="24"/>
      <c r="E8283" s="25"/>
      <c r="F8283" s="23"/>
      <c r="G8283" s="26"/>
    </row>
    <row r="8284" spans="3:7" x14ac:dyDescent="0.25">
      <c r="C8284" s="24"/>
      <c r="D8284" s="24"/>
      <c r="E8284" s="25"/>
      <c r="F8284" s="23"/>
      <c r="G8284" s="26"/>
    </row>
    <row r="8285" spans="3:7" x14ac:dyDescent="0.25">
      <c r="C8285" s="24"/>
      <c r="D8285" s="24"/>
      <c r="E8285" s="25"/>
      <c r="F8285" s="23"/>
      <c r="G8285" s="26"/>
    </row>
    <row r="8286" spans="3:7" x14ac:dyDescent="0.25">
      <c r="C8286" s="24"/>
      <c r="D8286" s="24"/>
      <c r="E8286" s="25"/>
      <c r="F8286" s="23"/>
      <c r="G8286" s="26"/>
    </row>
    <row r="8287" spans="3:7" x14ac:dyDescent="0.25">
      <c r="C8287" s="24"/>
      <c r="D8287" s="24"/>
      <c r="E8287" s="25"/>
      <c r="F8287" s="23"/>
      <c r="G8287" s="26"/>
    </row>
    <row r="8288" spans="3:7" x14ac:dyDescent="0.25">
      <c r="C8288" s="24"/>
      <c r="D8288" s="24"/>
      <c r="E8288" s="25"/>
      <c r="F8288" s="23"/>
      <c r="G8288" s="26"/>
    </row>
    <row r="8289" spans="3:7" x14ac:dyDescent="0.25">
      <c r="C8289" s="24"/>
      <c r="D8289" s="24"/>
      <c r="E8289" s="25"/>
      <c r="F8289" s="23"/>
      <c r="G8289" s="26"/>
    </row>
    <row r="8290" spans="3:7" x14ac:dyDescent="0.25">
      <c r="C8290" s="24"/>
      <c r="D8290" s="24"/>
      <c r="E8290" s="25"/>
      <c r="F8290" s="23"/>
      <c r="G8290" s="26"/>
    </row>
    <row r="8291" spans="3:7" x14ac:dyDescent="0.25">
      <c r="C8291" s="24"/>
      <c r="D8291" s="24"/>
      <c r="E8291" s="25"/>
      <c r="F8291" s="23"/>
      <c r="G8291" s="26"/>
    </row>
    <row r="8292" spans="3:7" x14ac:dyDescent="0.25">
      <c r="C8292" s="24"/>
      <c r="D8292" s="24"/>
      <c r="E8292" s="25"/>
      <c r="F8292" s="23"/>
      <c r="G8292" s="26"/>
    </row>
    <row r="8293" spans="3:7" x14ac:dyDescent="0.25">
      <c r="C8293" s="24"/>
      <c r="D8293" s="24"/>
      <c r="E8293" s="25"/>
      <c r="F8293" s="23"/>
      <c r="G8293" s="26"/>
    </row>
    <row r="8294" spans="3:7" x14ac:dyDescent="0.25">
      <c r="C8294" s="24"/>
      <c r="D8294" s="24"/>
      <c r="E8294" s="25"/>
      <c r="F8294" s="23"/>
      <c r="G8294" s="26"/>
    </row>
    <row r="8295" spans="3:7" x14ac:dyDescent="0.25">
      <c r="C8295" s="24"/>
      <c r="D8295" s="24"/>
      <c r="E8295" s="25"/>
      <c r="F8295" s="23"/>
      <c r="G8295" s="26"/>
    </row>
    <row r="8296" spans="3:7" x14ac:dyDescent="0.25">
      <c r="C8296" s="24"/>
      <c r="D8296" s="24"/>
      <c r="E8296" s="25"/>
      <c r="F8296" s="23"/>
      <c r="G8296" s="26"/>
    </row>
    <row r="8297" spans="3:7" x14ac:dyDescent="0.25">
      <c r="C8297" s="24"/>
      <c r="D8297" s="24"/>
      <c r="E8297" s="25"/>
      <c r="F8297" s="23"/>
      <c r="G8297" s="26"/>
    </row>
    <row r="8298" spans="3:7" x14ac:dyDescent="0.25">
      <c r="C8298" s="24"/>
      <c r="D8298" s="24"/>
      <c r="E8298" s="25"/>
      <c r="F8298" s="23"/>
      <c r="G8298" s="26"/>
    </row>
    <row r="8299" spans="3:7" x14ac:dyDescent="0.25">
      <c r="C8299" s="24"/>
      <c r="D8299" s="24"/>
      <c r="E8299" s="25"/>
      <c r="F8299" s="23"/>
      <c r="G8299" s="26"/>
    </row>
    <row r="8300" spans="3:7" x14ac:dyDescent="0.25">
      <c r="C8300" s="24"/>
      <c r="D8300" s="24"/>
      <c r="E8300" s="25"/>
      <c r="F8300" s="23"/>
      <c r="G8300" s="26"/>
    </row>
    <row r="8301" spans="3:7" x14ac:dyDescent="0.25">
      <c r="C8301" s="24"/>
      <c r="D8301" s="24"/>
      <c r="E8301" s="25"/>
      <c r="F8301" s="23"/>
      <c r="G8301" s="26"/>
    </row>
    <row r="8302" spans="3:7" x14ac:dyDescent="0.25">
      <c r="C8302" s="24"/>
      <c r="D8302" s="24"/>
      <c r="E8302" s="25"/>
      <c r="F8302" s="23"/>
      <c r="G8302" s="26"/>
    </row>
    <row r="8303" spans="3:7" x14ac:dyDescent="0.25">
      <c r="C8303" s="24"/>
      <c r="D8303" s="24"/>
      <c r="E8303" s="25"/>
      <c r="F8303" s="23"/>
      <c r="G8303" s="26"/>
    </row>
    <row r="8304" spans="3:7" x14ac:dyDescent="0.25">
      <c r="C8304" s="24"/>
      <c r="D8304" s="24"/>
      <c r="E8304" s="25"/>
      <c r="F8304" s="23"/>
      <c r="G8304" s="26"/>
    </row>
    <row r="8305" spans="3:7" x14ac:dyDescent="0.25">
      <c r="C8305" s="24"/>
      <c r="D8305" s="24"/>
      <c r="E8305" s="25"/>
      <c r="F8305" s="23"/>
      <c r="G8305" s="26"/>
    </row>
    <row r="8306" spans="3:7" x14ac:dyDescent="0.25">
      <c r="C8306" s="24"/>
      <c r="D8306" s="24"/>
      <c r="E8306" s="25"/>
      <c r="F8306" s="23"/>
      <c r="G8306" s="26"/>
    </row>
    <row r="8307" spans="3:7" x14ac:dyDescent="0.25">
      <c r="C8307" s="24"/>
      <c r="D8307" s="24"/>
      <c r="E8307" s="25"/>
      <c r="F8307" s="23"/>
      <c r="G8307" s="26"/>
    </row>
    <row r="8308" spans="3:7" x14ac:dyDescent="0.25">
      <c r="C8308" s="24"/>
      <c r="D8308" s="24"/>
      <c r="E8308" s="25"/>
      <c r="F8308" s="23"/>
      <c r="G8308" s="26"/>
    </row>
    <row r="8309" spans="3:7" x14ac:dyDescent="0.25">
      <c r="C8309" s="24"/>
      <c r="D8309" s="24"/>
      <c r="E8309" s="25"/>
      <c r="F8309" s="23"/>
      <c r="G8309" s="26"/>
    </row>
    <row r="8310" spans="3:7" x14ac:dyDescent="0.25">
      <c r="C8310" s="24"/>
      <c r="D8310" s="24"/>
      <c r="E8310" s="25"/>
      <c r="F8310" s="23"/>
      <c r="G8310" s="26"/>
    </row>
    <row r="8311" spans="3:7" x14ac:dyDescent="0.25">
      <c r="C8311" s="24"/>
      <c r="D8311" s="24"/>
      <c r="E8311" s="25"/>
      <c r="F8311" s="23"/>
      <c r="G8311" s="26"/>
    </row>
    <row r="8312" spans="3:7" x14ac:dyDescent="0.25">
      <c r="C8312" s="24"/>
      <c r="D8312" s="24"/>
      <c r="E8312" s="25"/>
      <c r="F8312" s="23"/>
      <c r="G8312" s="26"/>
    </row>
    <row r="8313" spans="3:7" x14ac:dyDescent="0.25">
      <c r="C8313" s="24"/>
      <c r="D8313" s="24"/>
      <c r="E8313" s="25"/>
      <c r="F8313" s="23"/>
      <c r="G8313" s="26"/>
    </row>
    <row r="8314" spans="3:7" x14ac:dyDescent="0.25">
      <c r="C8314" s="24"/>
      <c r="D8314" s="24"/>
      <c r="E8314" s="25"/>
      <c r="F8314" s="23"/>
      <c r="G8314" s="26"/>
    </row>
    <row r="8315" spans="3:7" x14ac:dyDescent="0.25">
      <c r="C8315" s="24"/>
      <c r="D8315" s="24"/>
      <c r="E8315" s="25"/>
      <c r="F8315" s="23"/>
      <c r="G8315" s="26"/>
    </row>
    <row r="8316" spans="3:7" x14ac:dyDescent="0.25">
      <c r="C8316" s="24"/>
      <c r="D8316" s="24"/>
      <c r="E8316" s="25"/>
      <c r="F8316" s="23"/>
      <c r="G8316" s="26"/>
    </row>
    <row r="8317" spans="3:7" x14ac:dyDescent="0.25">
      <c r="C8317" s="24"/>
      <c r="D8317" s="24"/>
      <c r="E8317" s="25"/>
      <c r="F8317" s="23"/>
      <c r="G8317" s="26"/>
    </row>
    <row r="8318" spans="3:7" x14ac:dyDescent="0.25">
      <c r="C8318" s="24"/>
      <c r="D8318" s="24"/>
      <c r="E8318" s="25"/>
      <c r="F8318" s="23"/>
      <c r="G8318" s="26"/>
    </row>
    <row r="8319" spans="3:7" x14ac:dyDescent="0.25">
      <c r="C8319" s="24"/>
      <c r="D8319" s="24"/>
      <c r="E8319" s="25"/>
      <c r="F8319" s="23"/>
      <c r="G8319" s="26"/>
    </row>
    <row r="8320" spans="3:7" x14ac:dyDescent="0.25">
      <c r="C8320" s="24"/>
      <c r="D8320" s="24"/>
      <c r="E8320" s="25"/>
      <c r="F8320" s="23"/>
      <c r="G8320" s="26"/>
    </row>
    <row r="8321" spans="3:7" x14ac:dyDescent="0.25">
      <c r="C8321" s="24"/>
      <c r="D8321" s="24"/>
      <c r="E8321" s="25"/>
      <c r="F8321" s="23"/>
      <c r="G8321" s="26"/>
    </row>
    <row r="8322" spans="3:7" x14ac:dyDescent="0.25">
      <c r="C8322" s="24"/>
      <c r="D8322" s="24"/>
      <c r="E8322" s="25"/>
      <c r="F8322" s="23"/>
      <c r="G8322" s="26"/>
    </row>
    <row r="8323" spans="3:7" x14ac:dyDescent="0.25">
      <c r="C8323" s="24"/>
      <c r="D8323" s="24"/>
      <c r="E8323" s="25"/>
      <c r="F8323" s="23"/>
      <c r="G8323" s="26"/>
    </row>
    <row r="8324" spans="3:7" x14ac:dyDescent="0.25">
      <c r="C8324" s="24"/>
      <c r="D8324" s="24"/>
      <c r="E8324" s="25"/>
      <c r="F8324" s="23"/>
      <c r="G8324" s="26"/>
    </row>
    <row r="8325" spans="3:7" x14ac:dyDescent="0.25">
      <c r="C8325" s="24"/>
      <c r="D8325" s="24"/>
      <c r="E8325" s="25"/>
      <c r="F8325" s="23"/>
      <c r="G8325" s="26"/>
    </row>
    <row r="8326" spans="3:7" x14ac:dyDescent="0.25">
      <c r="C8326" s="24"/>
      <c r="D8326" s="24"/>
      <c r="E8326" s="25"/>
      <c r="F8326" s="23"/>
      <c r="G8326" s="26"/>
    </row>
    <row r="8327" spans="3:7" x14ac:dyDescent="0.25">
      <c r="C8327" s="24"/>
      <c r="D8327" s="24"/>
      <c r="E8327" s="25"/>
      <c r="F8327" s="23"/>
      <c r="G8327" s="26"/>
    </row>
    <row r="8328" spans="3:7" x14ac:dyDescent="0.25">
      <c r="C8328" s="24"/>
      <c r="D8328" s="24"/>
      <c r="E8328" s="25"/>
      <c r="F8328" s="23"/>
      <c r="G8328" s="26"/>
    </row>
    <row r="8329" spans="3:7" x14ac:dyDescent="0.25">
      <c r="C8329" s="24"/>
      <c r="D8329" s="24"/>
      <c r="E8329" s="25"/>
      <c r="F8329" s="23"/>
      <c r="G8329" s="26"/>
    </row>
    <row r="8330" spans="3:7" x14ac:dyDescent="0.25">
      <c r="C8330" s="24"/>
      <c r="D8330" s="24"/>
      <c r="E8330" s="25"/>
      <c r="F8330" s="23"/>
      <c r="G8330" s="26"/>
    </row>
    <row r="8331" spans="3:7" x14ac:dyDescent="0.25">
      <c r="C8331" s="24"/>
      <c r="D8331" s="24"/>
      <c r="E8331" s="25"/>
      <c r="F8331" s="23"/>
      <c r="G8331" s="26"/>
    </row>
    <row r="8332" spans="3:7" x14ac:dyDescent="0.25">
      <c r="C8332" s="24"/>
      <c r="D8332" s="24"/>
      <c r="E8332" s="25"/>
      <c r="F8332" s="23"/>
      <c r="G8332" s="26"/>
    </row>
    <row r="8333" spans="3:7" x14ac:dyDescent="0.25">
      <c r="C8333" s="24"/>
      <c r="D8333" s="24"/>
      <c r="E8333" s="25"/>
      <c r="F8333" s="23"/>
      <c r="G8333" s="26"/>
    </row>
    <row r="8334" spans="3:7" x14ac:dyDescent="0.25">
      <c r="C8334" s="24"/>
      <c r="D8334" s="24"/>
      <c r="E8334" s="25"/>
      <c r="F8334" s="23"/>
      <c r="G8334" s="26"/>
    </row>
    <row r="8335" spans="3:7" x14ac:dyDescent="0.25">
      <c r="C8335" s="24"/>
      <c r="D8335" s="24"/>
      <c r="E8335" s="25"/>
      <c r="F8335" s="23"/>
      <c r="G8335" s="26"/>
    </row>
    <row r="8336" spans="3:7" x14ac:dyDescent="0.25">
      <c r="C8336" s="24"/>
      <c r="D8336" s="24"/>
      <c r="E8336" s="25"/>
      <c r="F8336" s="23"/>
      <c r="G8336" s="26"/>
    </row>
    <row r="8337" spans="3:7" x14ac:dyDescent="0.25">
      <c r="C8337" s="24"/>
      <c r="D8337" s="24"/>
      <c r="E8337" s="25"/>
      <c r="F8337" s="23"/>
      <c r="G8337" s="26"/>
    </row>
    <row r="8338" spans="3:7" x14ac:dyDescent="0.25">
      <c r="C8338" s="24"/>
      <c r="D8338" s="24"/>
      <c r="E8338" s="25"/>
      <c r="F8338" s="23"/>
      <c r="G8338" s="26"/>
    </row>
    <row r="8339" spans="3:7" x14ac:dyDescent="0.25">
      <c r="C8339" s="24"/>
      <c r="D8339" s="24"/>
      <c r="E8339" s="25"/>
      <c r="F8339" s="23"/>
      <c r="G8339" s="26"/>
    </row>
    <row r="8340" spans="3:7" x14ac:dyDescent="0.25">
      <c r="C8340" s="24"/>
      <c r="D8340" s="24"/>
      <c r="E8340" s="25"/>
      <c r="F8340" s="23"/>
      <c r="G8340" s="26"/>
    </row>
    <row r="8341" spans="3:7" x14ac:dyDescent="0.25">
      <c r="C8341" s="24"/>
      <c r="D8341" s="24"/>
      <c r="E8341" s="25"/>
      <c r="F8341" s="23"/>
      <c r="G8341" s="26"/>
    </row>
    <row r="8342" spans="3:7" x14ac:dyDescent="0.25">
      <c r="C8342" s="24"/>
      <c r="D8342" s="24"/>
      <c r="E8342" s="25"/>
      <c r="F8342" s="23"/>
      <c r="G8342" s="26"/>
    </row>
    <row r="8343" spans="3:7" x14ac:dyDescent="0.25">
      <c r="C8343" s="24"/>
      <c r="D8343" s="24"/>
      <c r="E8343" s="25"/>
      <c r="F8343" s="23"/>
      <c r="G8343" s="26"/>
    </row>
    <row r="8344" spans="3:7" x14ac:dyDescent="0.25">
      <c r="C8344" s="24"/>
      <c r="D8344" s="24"/>
      <c r="E8344" s="25"/>
      <c r="F8344" s="23"/>
      <c r="G8344" s="26"/>
    </row>
    <row r="8345" spans="3:7" x14ac:dyDescent="0.25">
      <c r="C8345" s="24"/>
      <c r="D8345" s="24"/>
      <c r="E8345" s="25"/>
      <c r="F8345" s="23"/>
      <c r="G8345" s="26"/>
    </row>
    <row r="8346" spans="3:7" x14ac:dyDescent="0.25">
      <c r="C8346" s="24"/>
      <c r="D8346" s="24"/>
      <c r="E8346" s="25"/>
      <c r="F8346" s="23"/>
      <c r="G8346" s="26"/>
    </row>
    <row r="8347" spans="3:7" x14ac:dyDescent="0.25">
      <c r="C8347" s="24"/>
      <c r="D8347" s="24"/>
      <c r="E8347" s="25"/>
      <c r="F8347" s="23"/>
      <c r="G8347" s="26"/>
    </row>
    <row r="8348" spans="3:7" x14ac:dyDescent="0.25">
      <c r="C8348" s="24"/>
      <c r="D8348" s="24"/>
      <c r="E8348" s="25"/>
      <c r="F8348" s="23"/>
      <c r="G8348" s="26"/>
    </row>
    <row r="8349" spans="3:7" x14ac:dyDescent="0.25">
      <c r="C8349" s="24"/>
      <c r="D8349" s="24"/>
      <c r="E8349" s="25"/>
      <c r="F8349" s="23"/>
      <c r="G8349" s="26"/>
    </row>
    <row r="8350" spans="3:7" x14ac:dyDescent="0.25">
      <c r="C8350" s="24"/>
      <c r="D8350" s="24"/>
      <c r="E8350" s="25"/>
      <c r="F8350" s="23"/>
      <c r="G8350" s="26"/>
    </row>
    <row r="8351" spans="3:7" x14ac:dyDescent="0.25">
      <c r="C8351" s="24"/>
      <c r="D8351" s="24"/>
      <c r="E8351" s="25"/>
      <c r="F8351" s="23"/>
      <c r="G8351" s="26"/>
    </row>
    <row r="8352" spans="3:7" x14ac:dyDescent="0.25">
      <c r="C8352" s="24"/>
      <c r="D8352" s="24"/>
      <c r="E8352" s="25"/>
      <c r="F8352" s="23"/>
      <c r="G8352" s="26"/>
    </row>
    <row r="8353" spans="3:7" x14ac:dyDescent="0.25">
      <c r="C8353" s="24"/>
      <c r="D8353" s="24"/>
      <c r="E8353" s="25"/>
      <c r="F8353" s="23"/>
      <c r="G8353" s="26"/>
    </row>
    <row r="8354" spans="3:7" x14ac:dyDescent="0.25">
      <c r="C8354" s="24"/>
      <c r="D8354" s="24"/>
      <c r="E8354" s="25"/>
      <c r="F8354" s="23"/>
      <c r="G8354" s="26"/>
    </row>
    <row r="8355" spans="3:7" x14ac:dyDescent="0.25">
      <c r="C8355" s="24"/>
      <c r="D8355" s="24"/>
      <c r="E8355" s="25"/>
      <c r="F8355" s="23"/>
      <c r="G8355" s="26"/>
    </row>
    <row r="8356" spans="3:7" x14ac:dyDescent="0.25">
      <c r="C8356" s="24"/>
      <c r="D8356" s="24"/>
      <c r="E8356" s="25"/>
      <c r="F8356" s="23"/>
      <c r="G8356" s="26"/>
    </row>
    <row r="8357" spans="3:7" x14ac:dyDescent="0.25">
      <c r="C8357" s="24"/>
      <c r="D8357" s="24"/>
      <c r="E8357" s="25"/>
      <c r="F8357" s="23"/>
      <c r="G8357" s="26"/>
    </row>
    <row r="8358" spans="3:7" x14ac:dyDescent="0.25">
      <c r="C8358" s="24"/>
      <c r="D8358" s="24"/>
      <c r="E8358" s="25"/>
      <c r="F8358" s="23"/>
      <c r="G8358" s="26"/>
    </row>
    <row r="8359" spans="3:7" x14ac:dyDescent="0.25">
      <c r="C8359" s="24"/>
      <c r="D8359" s="24"/>
      <c r="E8359" s="25"/>
      <c r="F8359" s="23"/>
      <c r="G8359" s="26"/>
    </row>
    <row r="8360" spans="3:7" x14ac:dyDescent="0.25">
      <c r="C8360" s="24"/>
      <c r="D8360" s="24"/>
      <c r="E8360" s="25"/>
      <c r="F8360" s="23"/>
      <c r="G8360" s="26"/>
    </row>
    <row r="8361" spans="3:7" x14ac:dyDescent="0.25">
      <c r="C8361" s="24"/>
      <c r="D8361" s="24"/>
      <c r="E8361" s="25"/>
      <c r="F8361" s="23"/>
      <c r="G8361" s="26"/>
    </row>
    <row r="8362" spans="3:7" x14ac:dyDescent="0.25">
      <c r="C8362" s="24"/>
      <c r="D8362" s="24"/>
      <c r="E8362" s="25"/>
      <c r="F8362" s="23"/>
      <c r="G8362" s="26"/>
    </row>
    <row r="8363" spans="3:7" x14ac:dyDescent="0.25">
      <c r="C8363" s="24"/>
      <c r="D8363" s="24"/>
      <c r="E8363" s="25"/>
      <c r="F8363" s="23"/>
      <c r="G8363" s="26"/>
    </row>
    <row r="8364" spans="3:7" x14ac:dyDescent="0.25">
      <c r="C8364" s="24"/>
      <c r="D8364" s="24"/>
      <c r="E8364" s="25"/>
      <c r="F8364" s="23"/>
      <c r="G8364" s="26"/>
    </row>
    <row r="8365" spans="3:7" x14ac:dyDescent="0.25">
      <c r="C8365" s="24"/>
      <c r="D8365" s="24"/>
      <c r="E8365" s="25"/>
      <c r="F8365" s="23"/>
      <c r="G8365" s="26"/>
    </row>
    <row r="8366" spans="3:7" x14ac:dyDescent="0.25">
      <c r="C8366" s="24"/>
      <c r="D8366" s="24"/>
      <c r="E8366" s="25"/>
      <c r="F8366" s="23"/>
      <c r="G8366" s="26"/>
    </row>
    <row r="8367" spans="3:7" x14ac:dyDescent="0.25">
      <c r="C8367" s="24"/>
      <c r="D8367" s="24"/>
      <c r="E8367" s="25"/>
      <c r="F8367" s="23"/>
      <c r="G8367" s="26"/>
    </row>
    <row r="8368" spans="3:7" x14ac:dyDescent="0.25">
      <c r="C8368" s="24"/>
      <c r="D8368" s="24"/>
      <c r="E8368" s="25"/>
      <c r="F8368" s="23"/>
      <c r="G8368" s="26"/>
    </row>
    <row r="8369" spans="3:7" x14ac:dyDescent="0.25">
      <c r="C8369" s="24"/>
      <c r="D8369" s="24"/>
      <c r="E8369" s="25"/>
      <c r="F8369" s="23"/>
      <c r="G8369" s="26"/>
    </row>
    <row r="8370" spans="3:7" x14ac:dyDescent="0.25">
      <c r="C8370" s="24"/>
      <c r="D8370" s="24"/>
      <c r="E8370" s="25"/>
      <c r="F8370" s="23"/>
      <c r="G8370" s="26"/>
    </row>
    <row r="8371" spans="3:7" x14ac:dyDescent="0.25">
      <c r="C8371" s="24"/>
      <c r="D8371" s="24"/>
      <c r="E8371" s="25"/>
      <c r="F8371" s="23"/>
      <c r="G8371" s="26"/>
    </row>
    <row r="8372" spans="3:7" x14ac:dyDescent="0.25">
      <c r="C8372" s="24"/>
      <c r="D8372" s="24"/>
      <c r="E8372" s="25"/>
      <c r="F8372" s="23"/>
      <c r="G8372" s="26"/>
    </row>
    <row r="8373" spans="3:7" x14ac:dyDescent="0.25">
      <c r="C8373" s="24"/>
      <c r="D8373" s="24"/>
      <c r="E8373" s="25"/>
      <c r="F8373" s="23"/>
      <c r="G8373" s="26"/>
    </row>
    <row r="8374" spans="3:7" x14ac:dyDescent="0.25">
      <c r="C8374" s="24"/>
      <c r="D8374" s="24"/>
      <c r="E8374" s="25"/>
      <c r="F8374" s="23"/>
      <c r="G8374" s="26"/>
    </row>
    <row r="8375" spans="3:7" x14ac:dyDescent="0.25">
      <c r="C8375" s="24"/>
      <c r="D8375" s="24"/>
      <c r="E8375" s="25"/>
      <c r="F8375" s="23"/>
      <c r="G8375" s="26"/>
    </row>
    <row r="8376" spans="3:7" x14ac:dyDescent="0.25">
      <c r="C8376" s="24"/>
      <c r="D8376" s="24"/>
      <c r="E8376" s="25"/>
      <c r="F8376" s="23"/>
      <c r="G8376" s="26"/>
    </row>
    <row r="8377" spans="3:7" x14ac:dyDescent="0.25">
      <c r="C8377" s="24"/>
      <c r="D8377" s="24"/>
      <c r="E8377" s="25"/>
      <c r="F8377" s="23"/>
      <c r="G8377" s="26"/>
    </row>
    <row r="8378" spans="3:7" x14ac:dyDescent="0.25">
      <c r="C8378" s="24"/>
      <c r="D8378" s="24"/>
      <c r="E8378" s="25"/>
      <c r="F8378" s="23"/>
      <c r="G8378" s="26"/>
    </row>
    <row r="8379" spans="3:7" x14ac:dyDescent="0.25">
      <c r="C8379" s="24"/>
      <c r="D8379" s="24"/>
      <c r="E8379" s="25"/>
      <c r="F8379" s="23"/>
      <c r="G8379" s="26"/>
    </row>
    <row r="8380" spans="3:7" x14ac:dyDescent="0.25">
      <c r="C8380" s="24"/>
      <c r="D8380" s="24"/>
      <c r="E8380" s="25"/>
      <c r="F8380" s="23"/>
      <c r="G8380" s="26"/>
    </row>
    <row r="8381" spans="3:7" x14ac:dyDescent="0.25">
      <c r="C8381" s="24"/>
      <c r="D8381" s="24"/>
      <c r="E8381" s="25"/>
      <c r="F8381" s="23"/>
      <c r="G8381" s="26"/>
    </row>
    <row r="8382" spans="3:7" x14ac:dyDescent="0.25">
      <c r="C8382" s="24"/>
      <c r="D8382" s="24"/>
      <c r="E8382" s="25"/>
      <c r="F8382" s="23"/>
      <c r="G8382" s="26"/>
    </row>
    <row r="8383" spans="3:7" x14ac:dyDescent="0.25">
      <c r="C8383" s="24"/>
      <c r="D8383" s="24"/>
      <c r="E8383" s="25"/>
      <c r="F8383" s="23"/>
      <c r="G8383" s="26"/>
    </row>
    <row r="8384" spans="3:7" x14ac:dyDescent="0.25">
      <c r="C8384" s="24"/>
      <c r="D8384" s="24"/>
      <c r="E8384" s="25"/>
      <c r="F8384" s="23"/>
      <c r="G8384" s="26"/>
    </row>
    <row r="8385" spans="3:7" x14ac:dyDescent="0.25">
      <c r="C8385" s="24"/>
      <c r="D8385" s="24"/>
      <c r="E8385" s="25"/>
      <c r="F8385" s="23"/>
      <c r="G8385" s="26"/>
    </row>
    <row r="8386" spans="3:7" x14ac:dyDescent="0.25">
      <c r="C8386" s="24"/>
      <c r="D8386" s="24"/>
      <c r="E8386" s="25"/>
      <c r="F8386" s="23"/>
      <c r="G8386" s="26"/>
    </row>
    <row r="8387" spans="3:7" x14ac:dyDescent="0.25">
      <c r="C8387" s="24"/>
      <c r="D8387" s="24"/>
      <c r="E8387" s="25"/>
      <c r="F8387" s="23"/>
      <c r="G8387" s="26"/>
    </row>
    <row r="8388" spans="3:7" x14ac:dyDescent="0.25">
      <c r="C8388" s="24"/>
      <c r="D8388" s="24"/>
      <c r="E8388" s="25"/>
      <c r="F8388" s="23"/>
      <c r="G8388" s="26"/>
    </row>
    <row r="8389" spans="3:7" x14ac:dyDescent="0.25">
      <c r="C8389" s="24"/>
      <c r="D8389" s="24"/>
      <c r="E8389" s="25"/>
      <c r="F8389" s="23"/>
      <c r="G8389" s="26"/>
    </row>
    <row r="8390" spans="3:7" x14ac:dyDescent="0.25">
      <c r="C8390" s="24"/>
      <c r="D8390" s="24"/>
      <c r="E8390" s="25"/>
      <c r="F8390" s="23"/>
      <c r="G8390" s="26"/>
    </row>
    <row r="8391" spans="3:7" x14ac:dyDescent="0.25">
      <c r="C8391" s="24"/>
      <c r="D8391" s="24"/>
      <c r="E8391" s="25"/>
      <c r="F8391" s="23"/>
      <c r="G8391" s="26"/>
    </row>
    <row r="8392" spans="3:7" x14ac:dyDescent="0.25">
      <c r="C8392" s="24"/>
      <c r="D8392" s="24"/>
      <c r="E8392" s="25"/>
      <c r="F8392" s="23"/>
      <c r="G8392" s="26"/>
    </row>
    <row r="8393" spans="3:7" x14ac:dyDescent="0.25">
      <c r="C8393" s="24"/>
      <c r="D8393" s="24"/>
      <c r="E8393" s="25"/>
      <c r="F8393" s="23"/>
      <c r="G8393" s="26"/>
    </row>
    <row r="8394" spans="3:7" x14ac:dyDescent="0.25">
      <c r="C8394" s="24"/>
      <c r="D8394" s="24"/>
      <c r="E8394" s="25"/>
      <c r="F8394" s="23"/>
      <c r="G8394" s="26"/>
    </row>
    <row r="8395" spans="3:7" x14ac:dyDescent="0.25">
      <c r="C8395" s="24"/>
      <c r="D8395" s="24"/>
      <c r="E8395" s="25"/>
      <c r="F8395" s="23"/>
      <c r="G8395" s="26"/>
    </row>
    <row r="8396" spans="3:7" x14ac:dyDescent="0.25">
      <c r="C8396" s="24"/>
      <c r="D8396" s="24"/>
      <c r="E8396" s="25"/>
      <c r="F8396" s="23"/>
      <c r="G8396" s="26"/>
    </row>
    <row r="8397" spans="3:7" x14ac:dyDescent="0.25">
      <c r="C8397" s="24"/>
      <c r="D8397" s="24"/>
      <c r="E8397" s="25"/>
      <c r="F8397" s="23"/>
      <c r="G8397" s="26"/>
    </row>
    <row r="8398" spans="3:7" x14ac:dyDescent="0.25">
      <c r="C8398" s="24"/>
      <c r="D8398" s="24"/>
      <c r="E8398" s="25"/>
      <c r="F8398" s="23"/>
      <c r="G8398" s="26"/>
    </row>
    <row r="8399" spans="3:7" x14ac:dyDescent="0.25">
      <c r="C8399" s="24"/>
      <c r="D8399" s="24"/>
      <c r="E8399" s="25"/>
      <c r="F8399" s="23"/>
      <c r="G8399" s="26"/>
    </row>
    <row r="8400" spans="3:7" x14ac:dyDescent="0.25">
      <c r="C8400" s="24"/>
      <c r="D8400" s="24"/>
      <c r="E8400" s="25"/>
      <c r="F8400" s="23"/>
      <c r="G8400" s="26"/>
    </row>
    <row r="8401" spans="3:7" x14ac:dyDescent="0.25">
      <c r="C8401" s="24"/>
      <c r="D8401" s="24"/>
      <c r="E8401" s="25"/>
      <c r="F8401" s="23"/>
      <c r="G8401" s="26"/>
    </row>
    <row r="8402" spans="3:7" x14ac:dyDescent="0.25">
      <c r="C8402" s="24"/>
      <c r="D8402" s="24"/>
      <c r="E8402" s="25"/>
      <c r="F8402" s="23"/>
      <c r="G8402" s="26"/>
    </row>
    <row r="8403" spans="3:7" x14ac:dyDescent="0.25">
      <c r="C8403" s="24"/>
      <c r="D8403" s="24"/>
      <c r="E8403" s="25"/>
      <c r="F8403" s="23"/>
      <c r="G8403" s="26"/>
    </row>
    <row r="8404" spans="3:7" x14ac:dyDescent="0.25">
      <c r="C8404" s="24"/>
      <c r="D8404" s="24"/>
      <c r="E8404" s="25"/>
      <c r="F8404" s="23"/>
      <c r="G8404" s="26"/>
    </row>
    <row r="8405" spans="3:7" x14ac:dyDescent="0.25">
      <c r="C8405" s="24"/>
      <c r="D8405" s="24"/>
      <c r="E8405" s="25"/>
      <c r="F8405" s="23"/>
      <c r="G8405" s="26"/>
    </row>
    <row r="8406" spans="3:7" x14ac:dyDescent="0.25">
      <c r="C8406" s="24"/>
      <c r="D8406" s="24"/>
      <c r="E8406" s="25"/>
      <c r="F8406" s="23"/>
      <c r="G8406" s="26"/>
    </row>
    <row r="8407" spans="3:7" x14ac:dyDescent="0.25">
      <c r="C8407" s="24"/>
      <c r="D8407" s="24"/>
      <c r="E8407" s="25"/>
      <c r="F8407" s="23"/>
      <c r="G8407" s="26"/>
    </row>
    <row r="8408" spans="3:7" x14ac:dyDescent="0.25">
      <c r="C8408" s="24"/>
      <c r="D8408" s="24"/>
      <c r="E8408" s="25"/>
      <c r="F8408" s="23"/>
      <c r="G8408" s="26"/>
    </row>
    <row r="8409" spans="3:7" x14ac:dyDescent="0.25">
      <c r="C8409" s="24"/>
      <c r="D8409" s="24"/>
      <c r="E8409" s="25"/>
      <c r="F8409" s="23"/>
      <c r="G8409" s="26"/>
    </row>
    <row r="8410" spans="3:7" x14ac:dyDescent="0.25">
      <c r="C8410" s="24"/>
      <c r="D8410" s="24"/>
      <c r="E8410" s="25"/>
      <c r="F8410" s="23"/>
      <c r="G8410" s="26"/>
    </row>
    <row r="8411" spans="3:7" x14ac:dyDescent="0.25">
      <c r="C8411" s="24"/>
      <c r="D8411" s="24"/>
      <c r="E8411" s="25"/>
      <c r="F8411" s="23"/>
      <c r="G8411" s="26"/>
    </row>
    <row r="8412" spans="3:7" x14ac:dyDescent="0.25">
      <c r="C8412" s="24"/>
      <c r="D8412" s="24"/>
      <c r="E8412" s="25"/>
      <c r="F8412" s="23"/>
      <c r="G8412" s="26"/>
    </row>
    <row r="8413" spans="3:7" x14ac:dyDescent="0.25">
      <c r="C8413" s="24"/>
      <c r="D8413" s="24"/>
      <c r="E8413" s="25"/>
      <c r="F8413" s="23"/>
      <c r="G8413" s="26"/>
    </row>
    <row r="8414" spans="3:7" x14ac:dyDescent="0.25">
      <c r="C8414" s="24"/>
      <c r="D8414" s="24"/>
      <c r="E8414" s="25"/>
      <c r="F8414" s="23"/>
      <c r="G8414" s="26"/>
    </row>
    <row r="8415" spans="3:7" x14ac:dyDescent="0.25">
      <c r="C8415" s="24"/>
      <c r="D8415" s="24"/>
      <c r="E8415" s="25"/>
      <c r="F8415" s="23"/>
      <c r="G8415" s="26"/>
    </row>
    <row r="8416" spans="3:7" x14ac:dyDescent="0.25">
      <c r="C8416" s="24"/>
      <c r="D8416" s="24"/>
      <c r="E8416" s="25"/>
      <c r="F8416" s="23"/>
      <c r="G8416" s="26"/>
    </row>
    <row r="8417" spans="3:7" x14ac:dyDescent="0.25">
      <c r="C8417" s="24"/>
      <c r="D8417" s="24"/>
      <c r="E8417" s="25"/>
      <c r="F8417" s="23"/>
      <c r="G8417" s="26"/>
    </row>
    <row r="8418" spans="3:7" x14ac:dyDescent="0.25">
      <c r="C8418" s="24"/>
      <c r="D8418" s="24"/>
      <c r="E8418" s="25"/>
      <c r="F8418" s="23"/>
      <c r="G8418" s="26"/>
    </row>
    <row r="8419" spans="3:7" x14ac:dyDescent="0.25">
      <c r="C8419" s="24"/>
      <c r="D8419" s="24"/>
      <c r="E8419" s="25"/>
      <c r="F8419" s="23"/>
      <c r="G8419" s="26"/>
    </row>
    <row r="8420" spans="3:7" x14ac:dyDescent="0.25">
      <c r="C8420" s="24"/>
      <c r="D8420" s="24"/>
      <c r="E8420" s="25"/>
      <c r="F8420" s="23"/>
      <c r="G8420" s="26"/>
    </row>
    <row r="8421" spans="3:7" x14ac:dyDescent="0.25">
      <c r="C8421" s="24"/>
      <c r="D8421" s="24"/>
      <c r="E8421" s="25"/>
      <c r="F8421" s="23"/>
      <c r="G8421" s="26"/>
    </row>
    <row r="8422" spans="3:7" x14ac:dyDescent="0.25">
      <c r="C8422" s="24"/>
      <c r="D8422" s="24"/>
      <c r="E8422" s="25"/>
      <c r="F8422" s="23"/>
      <c r="G8422" s="26"/>
    </row>
    <row r="8423" spans="3:7" x14ac:dyDescent="0.25">
      <c r="C8423" s="24"/>
      <c r="D8423" s="24"/>
      <c r="E8423" s="25"/>
      <c r="F8423" s="23"/>
      <c r="G8423" s="26"/>
    </row>
    <row r="8424" spans="3:7" x14ac:dyDescent="0.25">
      <c r="C8424" s="24"/>
      <c r="D8424" s="24"/>
      <c r="E8424" s="25"/>
      <c r="F8424" s="23"/>
      <c r="G8424" s="26"/>
    </row>
    <row r="8425" spans="3:7" x14ac:dyDescent="0.25">
      <c r="C8425" s="24"/>
      <c r="D8425" s="24"/>
      <c r="E8425" s="25"/>
      <c r="F8425" s="23"/>
      <c r="G8425" s="26"/>
    </row>
    <row r="8426" spans="3:7" x14ac:dyDescent="0.25">
      <c r="C8426" s="24"/>
      <c r="D8426" s="24"/>
      <c r="E8426" s="25"/>
      <c r="F8426" s="23"/>
      <c r="G8426" s="26"/>
    </row>
    <row r="8427" spans="3:7" x14ac:dyDescent="0.25">
      <c r="C8427" s="24"/>
      <c r="D8427" s="24"/>
      <c r="E8427" s="25"/>
      <c r="F8427" s="23"/>
      <c r="G8427" s="26"/>
    </row>
    <row r="8428" spans="3:7" x14ac:dyDescent="0.25">
      <c r="C8428" s="24"/>
      <c r="D8428" s="24"/>
      <c r="E8428" s="25"/>
      <c r="F8428" s="23"/>
      <c r="G8428" s="26"/>
    </row>
    <row r="8429" spans="3:7" x14ac:dyDescent="0.25">
      <c r="C8429" s="24"/>
      <c r="D8429" s="24"/>
      <c r="E8429" s="25"/>
      <c r="F8429" s="23"/>
      <c r="G8429" s="26"/>
    </row>
    <row r="8430" spans="3:7" x14ac:dyDescent="0.25">
      <c r="C8430" s="24"/>
      <c r="D8430" s="24"/>
      <c r="E8430" s="25"/>
      <c r="F8430" s="23"/>
      <c r="G8430" s="26"/>
    </row>
    <row r="8431" spans="3:7" x14ac:dyDescent="0.25">
      <c r="C8431" s="24"/>
      <c r="D8431" s="24"/>
      <c r="E8431" s="25"/>
      <c r="F8431" s="23"/>
      <c r="G8431" s="26"/>
    </row>
    <row r="8432" spans="3:7" x14ac:dyDescent="0.25">
      <c r="C8432" s="24"/>
      <c r="D8432" s="24"/>
      <c r="E8432" s="25"/>
      <c r="F8432" s="23"/>
      <c r="G8432" s="26"/>
    </row>
    <row r="8433" spans="3:7" x14ac:dyDescent="0.25">
      <c r="C8433" s="24"/>
      <c r="D8433" s="24"/>
      <c r="E8433" s="25"/>
      <c r="F8433" s="23"/>
      <c r="G8433" s="26"/>
    </row>
    <row r="8434" spans="3:7" x14ac:dyDescent="0.25">
      <c r="C8434" s="24"/>
      <c r="D8434" s="24"/>
      <c r="E8434" s="25"/>
      <c r="F8434" s="23"/>
      <c r="G8434" s="26"/>
    </row>
    <row r="8435" spans="3:7" x14ac:dyDescent="0.25">
      <c r="C8435" s="24"/>
      <c r="D8435" s="24"/>
      <c r="E8435" s="25"/>
      <c r="F8435" s="23"/>
      <c r="G8435" s="26"/>
    </row>
    <row r="8436" spans="3:7" x14ac:dyDescent="0.25">
      <c r="C8436" s="24"/>
      <c r="D8436" s="24"/>
      <c r="E8436" s="25"/>
      <c r="F8436" s="23"/>
      <c r="G8436" s="26"/>
    </row>
    <row r="8437" spans="3:7" x14ac:dyDescent="0.25">
      <c r="C8437" s="24"/>
      <c r="D8437" s="24"/>
      <c r="E8437" s="25"/>
      <c r="F8437" s="23"/>
      <c r="G8437" s="26"/>
    </row>
    <row r="8438" spans="3:7" x14ac:dyDescent="0.25">
      <c r="C8438" s="24"/>
      <c r="D8438" s="24"/>
      <c r="E8438" s="25"/>
      <c r="F8438" s="23"/>
      <c r="G8438" s="26"/>
    </row>
    <row r="8439" spans="3:7" x14ac:dyDescent="0.25">
      <c r="C8439" s="24"/>
      <c r="D8439" s="24"/>
      <c r="E8439" s="25"/>
      <c r="F8439" s="23"/>
      <c r="G8439" s="26"/>
    </row>
    <row r="8440" spans="3:7" x14ac:dyDescent="0.25">
      <c r="C8440" s="24"/>
      <c r="D8440" s="24"/>
      <c r="E8440" s="25"/>
      <c r="F8440" s="23"/>
      <c r="G8440" s="26"/>
    </row>
    <row r="8441" spans="3:7" x14ac:dyDescent="0.25">
      <c r="C8441" s="24"/>
      <c r="D8441" s="24"/>
      <c r="E8441" s="25"/>
      <c r="F8441" s="23"/>
      <c r="G8441" s="26"/>
    </row>
    <row r="8442" spans="3:7" x14ac:dyDescent="0.25">
      <c r="C8442" s="24"/>
      <c r="D8442" s="24"/>
      <c r="E8442" s="25"/>
      <c r="F8442" s="23"/>
      <c r="G8442" s="26"/>
    </row>
    <row r="8443" spans="3:7" x14ac:dyDescent="0.25">
      <c r="C8443" s="24"/>
      <c r="D8443" s="24"/>
      <c r="E8443" s="25"/>
      <c r="F8443" s="23"/>
      <c r="G8443" s="26"/>
    </row>
    <row r="8444" spans="3:7" x14ac:dyDescent="0.25">
      <c r="C8444" s="24"/>
      <c r="D8444" s="24"/>
      <c r="E8444" s="25"/>
      <c r="F8444" s="23"/>
      <c r="G8444" s="26"/>
    </row>
    <row r="8445" spans="3:7" x14ac:dyDescent="0.25">
      <c r="C8445" s="24"/>
      <c r="D8445" s="24"/>
      <c r="E8445" s="25"/>
      <c r="F8445" s="23"/>
      <c r="G8445" s="26"/>
    </row>
    <row r="8446" spans="3:7" x14ac:dyDescent="0.25">
      <c r="C8446" s="24"/>
      <c r="D8446" s="24"/>
      <c r="E8446" s="25"/>
      <c r="F8446" s="23"/>
      <c r="G8446" s="26"/>
    </row>
    <row r="8447" spans="3:7" x14ac:dyDescent="0.25">
      <c r="C8447" s="24"/>
      <c r="D8447" s="24"/>
      <c r="E8447" s="25"/>
      <c r="F8447" s="23"/>
      <c r="G8447" s="26"/>
    </row>
    <row r="8448" spans="3:7" x14ac:dyDescent="0.25">
      <c r="C8448" s="24"/>
      <c r="D8448" s="24"/>
      <c r="E8448" s="25"/>
      <c r="F8448" s="23"/>
      <c r="G8448" s="26"/>
    </row>
    <row r="8449" spans="3:7" x14ac:dyDescent="0.25">
      <c r="C8449" s="24"/>
      <c r="D8449" s="24"/>
      <c r="E8449" s="25"/>
      <c r="F8449" s="23"/>
      <c r="G8449" s="26"/>
    </row>
    <row r="8450" spans="3:7" x14ac:dyDescent="0.25">
      <c r="C8450" s="24"/>
      <c r="D8450" s="24"/>
      <c r="E8450" s="25"/>
      <c r="F8450" s="23"/>
      <c r="G8450" s="26"/>
    </row>
    <row r="8451" spans="3:7" x14ac:dyDescent="0.25">
      <c r="C8451" s="24"/>
      <c r="D8451" s="24"/>
      <c r="E8451" s="25"/>
      <c r="F8451" s="23"/>
      <c r="G8451" s="26"/>
    </row>
    <row r="8452" spans="3:7" x14ac:dyDescent="0.25">
      <c r="C8452" s="24"/>
      <c r="D8452" s="24"/>
      <c r="E8452" s="25"/>
      <c r="F8452" s="23"/>
      <c r="G8452" s="26"/>
    </row>
    <row r="8453" spans="3:7" x14ac:dyDescent="0.25">
      <c r="C8453" s="24"/>
      <c r="D8453" s="24"/>
      <c r="E8453" s="25"/>
      <c r="F8453" s="23"/>
      <c r="G8453" s="26"/>
    </row>
    <row r="8454" spans="3:7" x14ac:dyDescent="0.25">
      <c r="C8454" s="24"/>
      <c r="D8454" s="24"/>
      <c r="E8454" s="25"/>
      <c r="F8454" s="23"/>
      <c r="G8454" s="26"/>
    </row>
    <row r="8455" spans="3:7" x14ac:dyDescent="0.25">
      <c r="C8455" s="24"/>
      <c r="D8455" s="24"/>
      <c r="E8455" s="25"/>
      <c r="F8455" s="23"/>
      <c r="G8455" s="26"/>
    </row>
    <row r="8456" spans="3:7" x14ac:dyDescent="0.25">
      <c r="C8456" s="24"/>
      <c r="D8456" s="24"/>
      <c r="E8456" s="25"/>
      <c r="F8456" s="23"/>
      <c r="G8456" s="26"/>
    </row>
    <row r="8457" spans="3:7" x14ac:dyDescent="0.25">
      <c r="C8457" s="24"/>
      <c r="D8457" s="24"/>
      <c r="E8457" s="25"/>
      <c r="F8457" s="23"/>
      <c r="G8457" s="26"/>
    </row>
    <row r="8458" spans="3:7" x14ac:dyDescent="0.25">
      <c r="C8458" s="24"/>
      <c r="D8458" s="24"/>
      <c r="E8458" s="25"/>
      <c r="F8458" s="23"/>
      <c r="G8458" s="26"/>
    </row>
    <row r="8459" spans="3:7" x14ac:dyDescent="0.25">
      <c r="C8459" s="24"/>
      <c r="D8459" s="24"/>
      <c r="E8459" s="25"/>
      <c r="F8459" s="23"/>
      <c r="G8459" s="26"/>
    </row>
    <row r="8460" spans="3:7" x14ac:dyDescent="0.25">
      <c r="C8460" s="24"/>
      <c r="D8460" s="24"/>
      <c r="E8460" s="25"/>
      <c r="F8460" s="23"/>
      <c r="G8460" s="26"/>
    </row>
    <row r="8461" spans="3:7" x14ac:dyDescent="0.25">
      <c r="C8461" s="24"/>
      <c r="D8461" s="24"/>
      <c r="E8461" s="25"/>
      <c r="F8461" s="23"/>
      <c r="G8461" s="26"/>
    </row>
    <row r="8462" spans="3:7" x14ac:dyDescent="0.25">
      <c r="C8462" s="24"/>
      <c r="D8462" s="24"/>
      <c r="E8462" s="25"/>
      <c r="F8462" s="23"/>
      <c r="G8462" s="26"/>
    </row>
    <row r="8463" spans="3:7" x14ac:dyDescent="0.25">
      <c r="C8463" s="24"/>
      <c r="D8463" s="24"/>
      <c r="E8463" s="25"/>
      <c r="F8463" s="23"/>
      <c r="G8463" s="26"/>
    </row>
    <row r="8464" spans="3:7" x14ac:dyDescent="0.25">
      <c r="C8464" s="24"/>
      <c r="D8464" s="24"/>
      <c r="E8464" s="25"/>
      <c r="F8464" s="23"/>
      <c r="G8464" s="26"/>
    </row>
    <row r="8465" spans="3:7" x14ac:dyDescent="0.25">
      <c r="C8465" s="24"/>
      <c r="D8465" s="24"/>
      <c r="E8465" s="25"/>
      <c r="F8465" s="23"/>
      <c r="G8465" s="26"/>
    </row>
    <row r="8466" spans="3:7" x14ac:dyDescent="0.25">
      <c r="C8466" s="24"/>
      <c r="D8466" s="24"/>
      <c r="E8466" s="25"/>
      <c r="F8466" s="23"/>
      <c r="G8466" s="26"/>
    </row>
    <row r="8467" spans="3:7" x14ac:dyDescent="0.25">
      <c r="C8467" s="24"/>
      <c r="D8467" s="24"/>
      <c r="E8467" s="25"/>
      <c r="F8467" s="23"/>
      <c r="G8467" s="26"/>
    </row>
    <row r="8468" spans="3:7" x14ac:dyDescent="0.25">
      <c r="C8468" s="24"/>
      <c r="D8468" s="24"/>
      <c r="E8468" s="25"/>
      <c r="F8468" s="23"/>
      <c r="G8468" s="26"/>
    </row>
    <row r="8469" spans="3:7" x14ac:dyDescent="0.25">
      <c r="C8469" s="24"/>
      <c r="D8469" s="24"/>
      <c r="E8469" s="25"/>
      <c r="F8469" s="23"/>
      <c r="G8469" s="26"/>
    </row>
    <row r="8470" spans="3:7" x14ac:dyDescent="0.25">
      <c r="C8470" s="24"/>
      <c r="D8470" s="24"/>
      <c r="E8470" s="25"/>
      <c r="F8470" s="23"/>
      <c r="G8470" s="26"/>
    </row>
    <row r="8471" spans="3:7" x14ac:dyDescent="0.25">
      <c r="C8471" s="24"/>
      <c r="D8471" s="24"/>
      <c r="E8471" s="25"/>
      <c r="F8471" s="23"/>
      <c r="G8471" s="26"/>
    </row>
    <row r="8472" spans="3:7" x14ac:dyDescent="0.25">
      <c r="C8472" s="24"/>
      <c r="D8472" s="24"/>
      <c r="E8472" s="25"/>
      <c r="F8472" s="23"/>
      <c r="G8472" s="26"/>
    </row>
    <row r="8473" spans="3:7" x14ac:dyDescent="0.25">
      <c r="C8473" s="24"/>
      <c r="D8473" s="24"/>
      <c r="E8473" s="25"/>
      <c r="F8473" s="23"/>
      <c r="G8473" s="26"/>
    </row>
    <row r="8474" spans="3:7" x14ac:dyDescent="0.25">
      <c r="C8474" s="24"/>
      <c r="D8474" s="24"/>
      <c r="E8474" s="25"/>
      <c r="F8474" s="23"/>
      <c r="G8474" s="26"/>
    </row>
    <row r="8475" spans="3:7" x14ac:dyDescent="0.25">
      <c r="C8475" s="24"/>
      <c r="D8475" s="24"/>
      <c r="E8475" s="25"/>
      <c r="F8475" s="23"/>
      <c r="G8475" s="26"/>
    </row>
    <row r="8476" spans="3:7" x14ac:dyDescent="0.25">
      <c r="C8476" s="24"/>
      <c r="D8476" s="24"/>
      <c r="E8476" s="25"/>
      <c r="F8476" s="23"/>
      <c r="G8476" s="26"/>
    </row>
    <row r="8477" spans="3:7" x14ac:dyDescent="0.25">
      <c r="C8477" s="24"/>
      <c r="D8477" s="24"/>
      <c r="E8477" s="25"/>
      <c r="F8477" s="23"/>
      <c r="G8477" s="26"/>
    </row>
    <row r="8478" spans="3:7" x14ac:dyDescent="0.25">
      <c r="C8478" s="24"/>
      <c r="D8478" s="24"/>
      <c r="E8478" s="25"/>
      <c r="F8478" s="23"/>
      <c r="G8478" s="26"/>
    </row>
    <row r="8479" spans="3:7" x14ac:dyDescent="0.25">
      <c r="C8479" s="24"/>
      <c r="D8479" s="24"/>
      <c r="E8479" s="25"/>
      <c r="F8479" s="23"/>
      <c r="G8479" s="26"/>
    </row>
    <row r="8480" spans="3:7" x14ac:dyDescent="0.25">
      <c r="C8480" s="24"/>
      <c r="D8480" s="24"/>
      <c r="E8480" s="25"/>
      <c r="F8480" s="23"/>
      <c r="G8480" s="26"/>
    </row>
    <row r="8481" spans="3:7" x14ac:dyDescent="0.25">
      <c r="C8481" s="24"/>
      <c r="D8481" s="24"/>
      <c r="E8481" s="25"/>
      <c r="F8481" s="23"/>
      <c r="G8481" s="26"/>
    </row>
    <row r="8482" spans="3:7" x14ac:dyDescent="0.25">
      <c r="C8482" s="24"/>
      <c r="D8482" s="24"/>
      <c r="E8482" s="25"/>
      <c r="F8482" s="23"/>
      <c r="G8482" s="26"/>
    </row>
    <row r="8483" spans="3:7" x14ac:dyDescent="0.25">
      <c r="C8483" s="24"/>
      <c r="D8483" s="24"/>
      <c r="E8483" s="25"/>
      <c r="F8483" s="23"/>
      <c r="G8483" s="26"/>
    </row>
    <row r="8484" spans="3:7" x14ac:dyDescent="0.25">
      <c r="C8484" s="24"/>
      <c r="D8484" s="24"/>
      <c r="E8484" s="25"/>
      <c r="F8484" s="23"/>
      <c r="G8484" s="26"/>
    </row>
    <row r="8485" spans="3:7" x14ac:dyDescent="0.25">
      <c r="C8485" s="24"/>
      <c r="D8485" s="24"/>
      <c r="E8485" s="25"/>
      <c r="F8485" s="23"/>
      <c r="G8485" s="26"/>
    </row>
    <row r="8486" spans="3:7" x14ac:dyDescent="0.25">
      <c r="C8486" s="24"/>
      <c r="D8486" s="24"/>
      <c r="E8486" s="25"/>
      <c r="F8486" s="23"/>
      <c r="G8486" s="26"/>
    </row>
    <row r="8487" spans="3:7" x14ac:dyDescent="0.25">
      <c r="C8487" s="24"/>
      <c r="D8487" s="24"/>
      <c r="E8487" s="25"/>
      <c r="F8487" s="23"/>
      <c r="G8487" s="26"/>
    </row>
    <row r="8488" spans="3:7" x14ac:dyDescent="0.25">
      <c r="C8488" s="24"/>
      <c r="D8488" s="24"/>
      <c r="E8488" s="25"/>
      <c r="F8488" s="23"/>
      <c r="G8488" s="26"/>
    </row>
    <row r="8489" spans="3:7" x14ac:dyDescent="0.25">
      <c r="C8489" s="24"/>
      <c r="D8489" s="24"/>
      <c r="E8489" s="25"/>
      <c r="F8489" s="23"/>
      <c r="G8489" s="26"/>
    </row>
    <row r="8490" spans="3:7" x14ac:dyDescent="0.25">
      <c r="C8490" s="24"/>
      <c r="D8490" s="24"/>
      <c r="E8490" s="25"/>
      <c r="F8490" s="23"/>
      <c r="G8490" s="26"/>
    </row>
    <row r="8491" spans="3:7" x14ac:dyDescent="0.25">
      <c r="C8491" s="24"/>
      <c r="D8491" s="24"/>
      <c r="E8491" s="25"/>
      <c r="F8491" s="23"/>
      <c r="G8491" s="26"/>
    </row>
    <row r="8492" spans="3:7" x14ac:dyDescent="0.25">
      <c r="C8492" s="24"/>
      <c r="D8492" s="24"/>
      <c r="E8492" s="25"/>
      <c r="F8492" s="23"/>
      <c r="G8492" s="26"/>
    </row>
    <row r="8493" spans="3:7" x14ac:dyDescent="0.25">
      <c r="C8493" s="24"/>
      <c r="D8493" s="24"/>
      <c r="E8493" s="25"/>
      <c r="F8493" s="23"/>
      <c r="G8493" s="26"/>
    </row>
    <row r="8494" spans="3:7" x14ac:dyDescent="0.25">
      <c r="C8494" s="24"/>
      <c r="D8494" s="24"/>
      <c r="E8494" s="25"/>
      <c r="F8494" s="23"/>
      <c r="G8494" s="26"/>
    </row>
    <row r="8495" spans="3:7" x14ac:dyDescent="0.25">
      <c r="C8495" s="24"/>
      <c r="D8495" s="24"/>
      <c r="E8495" s="25"/>
      <c r="F8495" s="23"/>
      <c r="G8495" s="26"/>
    </row>
    <row r="8496" spans="3:7" x14ac:dyDescent="0.25">
      <c r="C8496" s="24"/>
      <c r="D8496" s="24"/>
      <c r="E8496" s="25"/>
      <c r="F8496" s="23"/>
      <c r="G8496" s="26"/>
    </row>
    <row r="8497" spans="3:7" x14ac:dyDescent="0.25">
      <c r="C8497" s="24"/>
      <c r="D8497" s="24"/>
      <c r="E8497" s="25"/>
      <c r="F8497" s="23"/>
      <c r="G8497" s="26"/>
    </row>
    <row r="8498" spans="3:7" x14ac:dyDescent="0.25">
      <c r="C8498" s="24"/>
      <c r="D8498" s="24"/>
      <c r="E8498" s="25"/>
      <c r="F8498" s="23"/>
      <c r="G8498" s="26"/>
    </row>
    <row r="8499" spans="3:7" x14ac:dyDescent="0.25">
      <c r="C8499" s="24"/>
      <c r="D8499" s="24"/>
      <c r="E8499" s="25"/>
      <c r="F8499" s="23"/>
      <c r="G8499" s="26"/>
    </row>
    <row r="8500" spans="3:7" x14ac:dyDescent="0.25">
      <c r="C8500" s="24"/>
      <c r="D8500" s="24"/>
      <c r="E8500" s="25"/>
      <c r="F8500" s="23"/>
      <c r="G8500" s="26"/>
    </row>
    <row r="8501" spans="3:7" x14ac:dyDescent="0.25">
      <c r="C8501" s="24"/>
      <c r="D8501" s="24"/>
      <c r="E8501" s="25"/>
      <c r="F8501" s="23"/>
      <c r="G8501" s="26"/>
    </row>
    <row r="8502" spans="3:7" x14ac:dyDescent="0.25">
      <c r="C8502" s="24"/>
      <c r="D8502" s="24"/>
      <c r="E8502" s="25"/>
      <c r="F8502" s="23"/>
      <c r="G8502" s="26"/>
    </row>
    <row r="8503" spans="3:7" x14ac:dyDescent="0.25">
      <c r="C8503" s="24"/>
      <c r="D8503" s="24"/>
      <c r="E8503" s="25"/>
      <c r="F8503" s="23"/>
      <c r="G8503" s="26"/>
    </row>
    <row r="8504" spans="3:7" x14ac:dyDescent="0.25">
      <c r="C8504" s="24"/>
      <c r="D8504" s="24"/>
      <c r="E8504" s="25"/>
      <c r="F8504" s="23"/>
      <c r="G8504" s="26"/>
    </row>
    <row r="8505" spans="3:7" x14ac:dyDescent="0.25">
      <c r="C8505" s="24"/>
      <c r="D8505" s="24"/>
      <c r="E8505" s="25"/>
      <c r="F8505" s="23"/>
      <c r="G8505" s="26"/>
    </row>
    <row r="8506" spans="3:7" x14ac:dyDescent="0.25">
      <c r="C8506" s="24"/>
      <c r="D8506" s="24"/>
      <c r="E8506" s="25"/>
      <c r="F8506" s="23"/>
      <c r="G8506" s="26"/>
    </row>
    <row r="8507" spans="3:7" x14ac:dyDescent="0.25">
      <c r="C8507" s="24"/>
      <c r="D8507" s="24"/>
      <c r="E8507" s="25"/>
      <c r="F8507" s="23"/>
      <c r="G8507" s="26"/>
    </row>
    <row r="8508" spans="3:7" x14ac:dyDescent="0.25">
      <c r="C8508" s="24"/>
      <c r="D8508" s="24"/>
      <c r="E8508" s="25"/>
      <c r="F8508" s="23"/>
      <c r="G8508" s="26"/>
    </row>
    <row r="8509" spans="3:7" x14ac:dyDescent="0.25">
      <c r="C8509" s="24"/>
      <c r="D8509" s="24"/>
      <c r="E8509" s="25"/>
      <c r="F8509" s="23"/>
      <c r="G8509" s="26"/>
    </row>
    <row r="8510" spans="3:7" x14ac:dyDescent="0.25">
      <c r="C8510" s="24"/>
      <c r="D8510" s="24"/>
      <c r="E8510" s="25"/>
      <c r="F8510" s="23"/>
      <c r="G8510" s="26"/>
    </row>
    <row r="8511" spans="3:7" x14ac:dyDescent="0.25">
      <c r="C8511" s="24"/>
      <c r="D8511" s="24"/>
      <c r="E8511" s="25"/>
      <c r="F8511" s="23"/>
      <c r="G8511" s="26"/>
    </row>
    <row r="8512" spans="3:7" x14ac:dyDescent="0.25">
      <c r="C8512" s="24"/>
      <c r="D8512" s="24"/>
      <c r="E8512" s="25"/>
      <c r="F8512" s="23"/>
      <c r="G8512" s="26"/>
    </row>
    <row r="8513" spans="3:7" x14ac:dyDescent="0.25">
      <c r="C8513" s="24"/>
      <c r="D8513" s="24"/>
      <c r="E8513" s="25"/>
      <c r="F8513" s="23"/>
      <c r="G8513" s="26"/>
    </row>
    <row r="8514" spans="3:7" x14ac:dyDescent="0.25">
      <c r="C8514" s="24"/>
      <c r="D8514" s="24"/>
      <c r="E8514" s="25"/>
      <c r="F8514" s="23"/>
      <c r="G8514" s="26"/>
    </row>
    <row r="8515" spans="3:7" x14ac:dyDescent="0.25">
      <c r="C8515" s="24"/>
      <c r="D8515" s="24"/>
      <c r="E8515" s="25"/>
      <c r="F8515" s="23"/>
      <c r="G8515" s="26"/>
    </row>
    <row r="8516" spans="3:7" x14ac:dyDescent="0.25">
      <c r="C8516" s="24"/>
      <c r="D8516" s="24"/>
      <c r="E8516" s="25"/>
      <c r="F8516" s="23"/>
      <c r="G8516" s="26"/>
    </row>
    <row r="8517" spans="3:7" x14ac:dyDescent="0.25">
      <c r="C8517" s="24"/>
      <c r="D8517" s="24"/>
      <c r="E8517" s="25"/>
      <c r="F8517" s="23"/>
      <c r="G8517" s="26"/>
    </row>
    <row r="8518" spans="3:7" x14ac:dyDescent="0.25">
      <c r="C8518" s="24"/>
      <c r="D8518" s="24"/>
      <c r="E8518" s="25"/>
      <c r="F8518" s="23"/>
      <c r="G8518" s="26"/>
    </row>
    <row r="8519" spans="3:7" x14ac:dyDescent="0.25">
      <c r="C8519" s="24"/>
      <c r="D8519" s="24"/>
      <c r="E8519" s="25"/>
      <c r="F8519" s="23"/>
      <c r="G8519" s="26"/>
    </row>
    <row r="8520" spans="3:7" x14ac:dyDescent="0.25">
      <c r="C8520" s="24"/>
      <c r="D8520" s="24"/>
      <c r="E8520" s="25"/>
      <c r="F8520" s="23"/>
      <c r="G8520" s="26"/>
    </row>
    <row r="8521" spans="3:7" x14ac:dyDescent="0.25">
      <c r="C8521" s="24"/>
      <c r="D8521" s="24"/>
      <c r="E8521" s="25"/>
      <c r="F8521" s="23"/>
      <c r="G8521" s="26"/>
    </row>
    <row r="8522" spans="3:7" x14ac:dyDescent="0.25">
      <c r="C8522" s="24"/>
      <c r="D8522" s="24"/>
      <c r="E8522" s="25"/>
      <c r="F8522" s="23"/>
      <c r="G8522" s="26"/>
    </row>
    <row r="8523" spans="3:7" x14ac:dyDescent="0.25">
      <c r="C8523" s="24"/>
      <c r="D8523" s="24"/>
      <c r="E8523" s="25"/>
      <c r="F8523" s="23"/>
      <c r="G8523" s="26"/>
    </row>
    <row r="8524" spans="3:7" x14ac:dyDescent="0.25">
      <c r="C8524" s="24"/>
      <c r="D8524" s="24"/>
      <c r="E8524" s="25"/>
      <c r="F8524" s="23"/>
      <c r="G8524" s="26"/>
    </row>
    <row r="8525" spans="3:7" x14ac:dyDescent="0.25">
      <c r="C8525" s="24"/>
      <c r="D8525" s="24"/>
      <c r="E8525" s="25"/>
      <c r="F8525" s="23"/>
      <c r="G8525" s="26"/>
    </row>
    <row r="8526" spans="3:7" x14ac:dyDescent="0.25">
      <c r="C8526" s="24"/>
      <c r="D8526" s="24"/>
      <c r="E8526" s="25"/>
      <c r="F8526" s="23"/>
      <c r="G8526" s="26"/>
    </row>
    <row r="8527" spans="3:7" x14ac:dyDescent="0.25">
      <c r="C8527" s="24"/>
      <c r="D8527" s="24"/>
      <c r="E8527" s="25"/>
      <c r="F8527" s="23"/>
      <c r="G8527" s="26"/>
    </row>
    <row r="8528" spans="3:7" x14ac:dyDescent="0.25">
      <c r="C8528" s="24"/>
      <c r="D8528" s="24"/>
      <c r="E8528" s="25"/>
      <c r="F8528" s="23"/>
      <c r="G8528" s="26"/>
    </row>
    <row r="8529" spans="3:7" x14ac:dyDescent="0.25">
      <c r="C8529" s="24"/>
      <c r="D8529" s="24"/>
      <c r="E8529" s="25"/>
      <c r="F8529" s="23"/>
      <c r="G8529" s="26"/>
    </row>
    <row r="8530" spans="3:7" x14ac:dyDescent="0.25">
      <c r="C8530" s="24"/>
      <c r="D8530" s="24"/>
      <c r="E8530" s="25"/>
      <c r="F8530" s="23"/>
      <c r="G8530" s="26"/>
    </row>
    <row r="8531" spans="3:7" x14ac:dyDescent="0.25">
      <c r="C8531" s="24"/>
      <c r="D8531" s="24"/>
      <c r="E8531" s="25"/>
      <c r="F8531" s="23"/>
      <c r="G8531" s="26"/>
    </row>
    <row r="8532" spans="3:7" x14ac:dyDescent="0.25">
      <c r="C8532" s="24"/>
      <c r="D8532" s="24"/>
      <c r="E8532" s="25"/>
      <c r="F8532" s="23"/>
      <c r="G8532" s="26"/>
    </row>
    <row r="8533" spans="3:7" x14ac:dyDescent="0.25">
      <c r="C8533" s="24"/>
      <c r="D8533" s="24"/>
      <c r="E8533" s="25"/>
      <c r="F8533" s="23"/>
      <c r="G8533" s="26"/>
    </row>
    <row r="8534" spans="3:7" x14ac:dyDescent="0.25">
      <c r="C8534" s="24"/>
      <c r="D8534" s="24"/>
      <c r="E8534" s="25"/>
      <c r="F8534" s="23"/>
      <c r="G8534" s="26"/>
    </row>
    <row r="8535" spans="3:7" x14ac:dyDescent="0.25">
      <c r="C8535" s="24"/>
      <c r="D8535" s="24"/>
      <c r="E8535" s="25"/>
      <c r="F8535" s="23"/>
      <c r="G8535" s="26"/>
    </row>
    <row r="8536" spans="3:7" x14ac:dyDescent="0.25">
      <c r="C8536" s="24"/>
      <c r="D8536" s="24"/>
      <c r="E8536" s="25"/>
      <c r="F8536" s="23"/>
      <c r="G8536" s="26"/>
    </row>
    <row r="8537" spans="3:7" x14ac:dyDescent="0.25">
      <c r="C8537" s="24"/>
      <c r="D8537" s="24"/>
      <c r="E8537" s="25"/>
      <c r="F8537" s="23"/>
      <c r="G8537" s="26"/>
    </row>
    <row r="8538" spans="3:7" x14ac:dyDescent="0.25">
      <c r="C8538" s="24"/>
      <c r="D8538" s="24"/>
      <c r="E8538" s="25"/>
      <c r="F8538" s="23"/>
      <c r="G8538" s="26"/>
    </row>
    <row r="8539" spans="3:7" x14ac:dyDescent="0.25">
      <c r="C8539" s="24"/>
      <c r="D8539" s="24"/>
      <c r="E8539" s="25"/>
      <c r="F8539" s="23"/>
      <c r="G8539" s="26"/>
    </row>
    <row r="8540" spans="3:7" x14ac:dyDescent="0.25">
      <c r="C8540" s="24"/>
      <c r="D8540" s="24"/>
      <c r="E8540" s="25"/>
      <c r="F8540" s="23"/>
      <c r="G8540" s="26"/>
    </row>
    <row r="8541" spans="3:7" x14ac:dyDescent="0.25">
      <c r="C8541" s="24"/>
      <c r="D8541" s="24"/>
      <c r="E8541" s="25"/>
      <c r="F8541" s="23"/>
      <c r="G8541" s="26"/>
    </row>
    <row r="8542" spans="3:7" x14ac:dyDescent="0.25">
      <c r="C8542" s="24"/>
      <c r="D8542" s="24"/>
      <c r="E8542" s="25"/>
      <c r="F8542" s="23"/>
      <c r="G8542" s="26"/>
    </row>
    <row r="8543" spans="3:7" x14ac:dyDescent="0.25">
      <c r="C8543" s="24"/>
      <c r="D8543" s="24"/>
      <c r="E8543" s="25"/>
      <c r="F8543" s="23"/>
      <c r="G8543" s="26"/>
    </row>
    <row r="8544" spans="3:7" x14ac:dyDescent="0.25">
      <c r="C8544" s="24"/>
      <c r="D8544" s="24"/>
      <c r="E8544" s="25"/>
      <c r="F8544" s="23"/>
      <c r="G8544" s="26"/>
    </row>
    <row r="8545" spans="3:7" x14ac:dyDescent="0.25">
      <c r="C8545" s="24"/>
      <c r="D8545" s="24"/>
      <c r="E8545" s="25"/>
      <c r="F8545" s="23"/>
      <c r="G8545" s="26"/>
    </row>
    <row r="8546" spans="3:7" x14ac:dyDescent="0.25">
      <c r="C8546" s="24"/>
      <c r="D8546" s="24"/>
      <c r="E8546" s="25"/>
      <c r="F8546" s="23"/>
      <c r="G8546" s="26"/>
    </row>
    <row r="8547" spans="3:7" x14ac:dyDescent="0.25">
      <c r="C8547" s="24"/>
      <c r="D8547" s="24"/>
      <c r="E8547" s="25"/>
      <c r="F8547" s="23"/>
      <c r="G8547" s="26"/>
    </row>
    <row r="8548" spans="3:7" x14ac:dyDescent="0.25">
      <c r="C8548" s="24"/>
      <c r="D8548" s="24"/>
      <c r="E8548" s="25"/>
      <c r="F8548" s="23"/>
      <c r="G8548" s="26"/>
    </row>
    <row r="8549" spans="3:7" x14ac:dyDescent="0.25">
      <c r="C8549" s="24"/>
      <c r="D8549" s="24"/>
      <c r="E8549" s="25"/>
      <c r="F8549" s="23"/>
      <c r="G8549" s="26"/>
    </row>
    <row r="8550" spans="3:7" x14ac:dyDescent="0.25">
      <c r="C8550" s="24"/>
      <c r="D8550" s="24"/>
      <c r="E8550" s="25"/>
      <c r="F8550" s="23"/>
      <c r="G8550" s="26"/>
    </row>
    <row r="8551" spans="3:7" x14ac:dyDescent="0.25">
      <c r="C8551" s="24"/>
      <c r="D8551" s="24"/>
      <c r="E8551" s="25"/>
      <c r="F8551" s="23"/>
      <c r="G8551" s="26"/>
    </row>
    <row r="8552" spans="3:7" x14ac:dyDescent="0.25">
      <c r="C8552" s="24"/>
      <c r="D8552" s="24"/>
      <c r="E8552" s="25"/>
      <c r="F8552" s="23"/>
      <c r="G8552" s="26"/>
    </row>
    <row r="8553" spans="3:7" x14ac:dyDescent="0.25">
      <c r="C8553" s="24"/>
      <c r="D8553" s="24"/>
      <c r="E8553" s="25"/>
      <c r="F8553" s="23"/>
      <c r="G8553" s="26"/>
    </row>
    <row r="8554" spans="3:7" x14ac:dyDescent="0.25">
      <c r="C8554" s="24"/>
      <c r="D8554" s="24"/>
      <c r="E8554" s="25"/>
      <c r="F8554" s="23"/>
      <c r="G8554" s="26"/>
    </row>
    <row r="8555" spans="3:7" x14ac:dyDescent="0.25">
      <c r="C8555" s="24"/>
      <c r="D8555" s="24"/>
      <c r="E8555" s="25"/>
      <c r="F8555" s="23"/>
      <c r="G8555" s="26"/>
    </row>
    <row r="8556" spans="3:7" x14ac:dyDescent="0.25">
      <c r="C8556" s="24"/>
      <c r="D8556" s="24"/>
      <c r="E8556" s="25"/>
      <c r="F8556" s="23"/>
      <c r="G8556" s="26"/>
    </row>
    <row r="8557" spans="3:7" x14ac:dyDescent="0.25">
      <c r="C8557" s="24"/>
      <c r="D8557" s="24"/>
      <c r="E8557" s="25"/>
      <c r="F8557" s="23"/>
      <c r="G8557" s="26"/>
    </row>
    <row r="8558" spans="3:7" x14ac:dyDescent="0.25">
      <c r="C8558" s="24"/>
      <c r="D8558" s="24"/>
      <c r="E8558" s="25"/>
      <c r="F8558" s="23"/>
      <c r="G8558" s="26"/>
    </row>
    <row r="8559" spans="3:7" x14ac:dyDescent="0.25">
      <c r="C8559" s="24"/>
      <c r="D8559" s="24"/>
      <c r="E8559" s="25"/>
      <c r="F8559" s="23"/>
      <c r="G8559" s="26"/>
    </row>
    <row r="8560" spans="3:7" x14ac:dyDescent="0.25">
      <c r="C8560" s="24"/>
      <c r="D8560" s="24"/>
      <c r="E8560" s="25"/>
      <c r="F8560" s="23"/>
      <c r="G8560" s="26"/>
    </row>
    <row r="8561" spans="3:7" x14ac:dyDescent="0.25">
      <c r="C8561" s="24"/>
      <c r="D8561" s="24"/>
      <c r="E8561" s="25"/>
      <c r="F8561" s="23"/>
      <c r="G8561" s="26"/>
    </row>
    <row r="8562" spans="3:7" x14ac:dyDescent="0.25">
      <c r="C8562" s="24"/>
      <c r="D8562" s="24"/>
      <c r="E8562" s="25"/>
      <c r="F8562" s="23"/>
      <c r="G8562" s="26"/>
    </row>
    <row r="8563" spans="3:7" x14ac:dyDescent="0.25">
      <c r="C8563" s="24"/>
      <c r="D8563" s="24"/>
      <c r="E8563" s="25"/>
      <c r="F8563" s="23"/>
      <c r="G8563" s="26"/>
    </row>
    <row r="8564" spans="3:7" x14ac:dyDescent="0.25">
      <c r="C8564" s="24"/>
      <c r="D8564" s="24"/>
      <c r="E8564" s="25"/>
      <c r="F8564" s="23"/>
      <c r="G8564" s="26"/>
    </row>
    <row r="8565" spans="3:7" x14ac:dyDescent="0.25">
      <c r="C8565" s="24"/>
      <c r="D8565" s="24"/>
      <c r="E8565" s="25"/>
      <c r="F8565" s="23"/>
      <c r="G8565" s="26"/>
    </row>
    <row r="8566" spans="3:7" x14ac:dyDescent="0.25">
      <c r="C8566" s="24"/>
      <c r="D8566" s="24"/>
      <c r="E8566" s="25"/>
      <c r="F8566" s="23"/>
      <c r="G8566" s="26"/>
    </row>
    <row r="8567" spans="3:7" x14ac:dyDescent="0.25">
      <c r="C8567" s="24"/>
      <c r="D8567" s="24"/>
      <c r="E8567" s="25"/>
      <c r="F8567" s="23"/>
      <c r="G8567" s="26"/>
    </row>
    <row r="8568" spans="3:7" x14ac:dyDescent="0.25">
      <c r="C8568" s="24"/>
      <c r="D8568" s="24"/>
      <c r="E8568" s="25"/>
      <c r="F8568" s="23"/>
      <c r="G8568" s="26"/>
    </row>
    <row r="8569" spans="3:7" x14ac:dyDescent="0.25">
      <c r="C8569" s="24"/>
      <c r="D8569" s="24"/>
      <c r="E8569" s="25"/>
      <c r="F8569" s="23"/>
      <c r="G8569" s="26"/>
    </row>
    <row r="8570" spans="3:7" x14ac:dyDescent="0.25">
      <c r="C8570" s="24"/>
      <c r="D8570" s="24"/>
      <c r="E8570" s="25"/>
      <c r="F8570" s="23"/>
      <c r="G8570" s="26"/>
    </row>
    <row r="8571" spans="3:7" x14ac:dyDescent="0.25">
      <c r="C8571" s="24"/>
      <c r="D8571" s="24"/>
      <c r="E8571" s="25"/>
      <c r="F8571" s="23"/>
      <c r="G8571" s="26"/>
    </row>
    <row r="8572" spans="3:7" x14ac:dyDescent="0.25">
      <c r="C8572" s="24"/>
      <c r="D8572" s="24"/>
      <c r="E8572" s="25"/>
      <c r="F8572" s="23"/>
      <c r="G8572" s="26"/>
    </row>
    <row r="8573" spans="3:7" x14ac:dyDescent="0.25">
      <c r="C8573" s="24"/>
      <c r="D8573" s="24"/>
      <c r="E8573" s="25"/>
      <c r="F8573" s="23"/>
      <c r="G8573" s="26"/>
    </row>
    <row r="8574" spans="3:7" x14ac:dyDescent="0.25">
      <c r="C8574" s="24"/>
      <c r="D8574" s="24"/>
      <c r="E8574" s="25"/>
      <c r="F8574" s="23"/>
      <c r="G8574" s="26"/>
    </row>
    <row r="8575" spans="3:7" x14ac:dyDescent="0.25">
      <c r="C8575" s="24"/>
      <c r="D8575" s="24"/>
      <c r="E8575" s="25"/>
      <c r="F8575" s="23"/>
      <c r="G8575" s="26"/>
    </row>
    <row r="8576" spans="3:7" x14ac:dyDescent="0.25">
      <c r="C8576" s="24"/>
      <c r="D8576" s="24"/>
      <c r="E8576" s="25"/>
      <c r="F8576" s="23"/>
      <c r="G8576" s="26"/>
    </row>
    <row r="8577" spans="3:7" x14ac:dyDescent="0.25">
      <c r="C8577" s="24"/>
      <c r="D8577" s="24"/>
      <c r="E8577" s="25"/>
      <c r="F8577" s="23"/>
      <c r="G8577" s="26"/>
    </row>
    <row r="8578" spans="3:7" x14ac:dyDescent="0.25">
      <c r="C8578" s="24"/>
      <c r="D8578" s="24"/>
      <c r="E8578" s="25"/>
      <c r="F8578" s="23"/>
      <c r="G8578" s="26"/>
    </row>
    <row r="8579" spans="3:7" x14ac:dyDescent="0.25">
      <c r="C8579" s="24"/>
      <c r="D8579" s="24"/>
      <c r="E8579" s="25"/>
      <c r="F8579" s="23"/>
      <c r="G8579" s="26"/>
    </row>
    <row r="8580" spans="3:7" x14ac:dyDescent="0.25">
      <c r="C8580" s="24"/>
      <c r="D8580" s="24"/>
      <c r="E8580" s="25"/>
      <c r="F8580" s="23"/>
      <c r="G8580" s="26"/>
    </row>
    <row r="8581" spans="3:7" x14ac:dyDescent="0.25">
      <c r="C8581" s="24"/>
      <c r="D8581" s="24"/>
      <c r="E8581" s="25"/>
      <c r="F8581" s="23"/>
      <c r="G8581" s="26"/>
    </row>
    <row r="8582" spans="3:7" x14ac:dyDescent="0.25">
      <c r="C8582" s="24"/>
      <c r="D8582" s="24"/>
      <c r="E8582" s="25"/>
      <c r="F8582" s="23"/>
      <c r="G8582" s="26"/>
    </row>
    <row r="8583" spans="3:7" x14ac:dyDescent="0.25">
      <c r="C8583" s="24"/>
      <c r="D8583" s="24"/>
      <c r="E8583" s="25"/>
      <c r="F8583" s="23"/>
      <c r="G8583" s="26"/>
    </row>
    <row r="8584" spans="3:7" x14ac:dyDescent="0.25">
      <c r="C8584" s="24"/>
      <c r="D8584" s="24"/>
      <c r="E8584" s="25"/>
      <c r="F8584" s="23"/>
      <c r="G8584" s="26"/>
    </row>
    <row r="8585" spans="3:7" x14ac:dyDescent="0.25">
      <c r="C8585" s="24"/>
      <c r="D8585" s="24"/>
      <c r="E8585" s="25"/>
      <c r="F8585" s="23"/>
      <c r="G8585" s="26"/>
    </row>
    <row r="8586" spans="3:7" x14ac:dyDescent="0.25">
      <c r="C8586" s="24"/>
      <c r="D8586" s="24"/>
      <c r="E8586" s="25"/>
      <c r="F8586" s="23"/>
      <c r="G8586" s="26"/>
    </row>
    <row r="8587" spans="3:7" x14ac:dyDescent="0.25">
      <c r="C8587" s="24"/>
      <c r="D8587" s="24"/>
      <c r="E8587" s="25"/>
      <c r="F8587" s="23"/>
      <c r="G8587" s="26"/>
    </row>
    <row r="8588" spans="3:7" x14ac:dyDescent="0.25">
      <c r="C8588" s="24"/>
      <c r="D8588" s="24"/>
      <c r="E8588" s="25"/>
      <c r="F8588" s="23"/>
      <c r="G8588" s="26"/>
    </row>
    <row r="8589" spans="3:7" x14ac:dyDescent="0.25">
      <c r="C8589" s="24"/>
      <c r="D8589" s="24"/>
      <c r="E8589" s="25"/>
      <c r="F8589" s="23"/>
      <c r="G8589" s="26"/>
    </row>
    <row r="8590" spans="3:7" x14ac:dyDescent="0.25">
      <c r="C8590" s="24"/>
      <c r="D8590" s="24"/>
      <c r="E8590" s="25"/>
      <c r="F8590" s="23"/>
      <c r="G8590" s="26"/>
    </row>
    <row r="8591" spans="3:7" x14ac:dyDescent="0.25">
      <c r="C8591" s="24"/>
      <c r="D8591" s="24"/>
      <c r="E8591" s="25"/>
      <c r="F8591" s="23"/>
      <c r="G8591" s="26"/>
    </row>
    <row r="8592" spans="3:7" x14ac:dyDescent="0.25">
      <c r="C8592" s="24"/>
      <c r="D8592" s="24"/>
      <c r="E8592" s="25"/>
      <c r="F8592" s="23"/>
      <c r="G8592" s="26"/>
    </row>
    <row r="8593" spans="3:7" x14ac:dyDescent="0.25">
      <c r="C8593" s="24"/>
      <c r="D8593" s="24"/>
      <c r="E8593" s="25"/>
      <c r="F8593" s="23"/>
      <c r="G8593" s="26"/>
    </row>
    <row r="8594" spans="3:7" x14ac:dyDescent="0.25">
      <c r="C8594" s="24"/>
      <c r="D8594" s="24"/>
      <c r="E8594" s="25"/>
      <c r="F8594" s="23"/>
      <c r="G8594" s="26"/>
    </row>
    <row r="8595" spans="3:7" x14ac:dyDescent="0.25">
      <c r="C8595" s="24"/>
      <c r="D8595" s="24"/>
      <c r="E8595" s="25"/>
      <c r="F8595" s="23"/>
      <c r="G8595" s="26"/>
    </row>
    <row r="8596" spans="3:7" x14ac:dyDescent="0.25">
      <c r="C8596" s="24"/>
      <c r="D8596" s="24"/>
      <c r="E8596" s="25"/>
      <c r="F8596" s="23"/>
      <c r="G8596" s="26"/>
    </row>
    <row r="8597" spans="3:7" x14ac:dyDescent="0.25">
      <c r="C8597" s="24"/>
      <c r="D8597" s="24"/>
      <c r="E8597" s="25"/>
      <c r="F8597" s="23"/>
      <c r="G8597" s="26"/>
    </row>
    <row r="8598" spans="3:7" x14ac:dyDescent="0.25">
      <c r="C8598" s="24"/>
      <c r="D8598" s="24"/>
      <c r="E8598" s="25"/>
      <c r="F8598" s="23"/>
      <c r="G8598" s="26"/>
    </row>
    <row r="8599" spans="3:7" x14ac:dyDescent="0.25">
      <c r="C8599" s="24"/>
      <c r="D8599" s="24"/>
      <c r="E8599" s="25"/>
      <c r="F8599" s="23"/>
      <c r="G8599" s="26"/>
    </row>
    <row r="8600" spans="3:7" x14ac:dyDescent="0.25">
      <c r="C8600" s="24"/>
      <c r="D8600" s="24"/>
      <c r="E8600" s="25"/>
      <c r="F8600" s="23"/>
      <c r="G8600" s="26"/>
    </row>
    <row r="8601" spans="3:7" x14ac:dyDescent="0.25">
      <c r="C8601" s="24"/>
      <c r="D8601" s="24"/>
      <c r="E8601" s="25"/>
      <c r="F8601" s="23"/>
      <c r="G8601" s="26"/>
    </row>
    <row r="8602" spans="3:7" x14ac:dyDescent="0.25">
      <c r="C8602" s="24"/>
      <c r="D8602" s="24"/>
      <c r="E8602" s="25"/>
      <c r="F8602" s="23"/>
      <c r="G8602" s="26"/>
    </row>
    <row r="8603" spans="3:7" x14ac:dyDescent="0.25">
      <c r="C8603" s="24"/>
      <c r="D8603" s="24"/>
      <c r="E8603" s="25"/>
      <c r="F8603" s="23"/>
      <c r="G8603" s="26"/>
    </row>
    <row r="8604" spans="3:7" x14ac:dyDescent="0.25">
      <c r="C8604" s="24"/>
      <c r="D8604" s="24"/>
      <c r="E8604" s="25"/>
      <c r="F8604" s="23"/>
      <c r="G8604" s="26"/>
    </row>
    <row r="8605" spans="3:7" x14ac:dyDescent="0.25">
      <c r="C8605" s="24"/>
      <c r="D8605" s="24"/>
      <c r="E8605" s="25"/>
      <c r="F8605" s="23"/>
      <c r="G8605" s="26"/>
    </row>
    <row r="8606" spans="3:7" x14ac:dyDescent="0.25">
      <c r="C8606" s="24"/>
      <c r="D8606" s="24"/>
      <c r="E8606" s="25"/>
      <c r="F8606" s="23"/>
      <c r="G8606" s="26"/>
    </row>
    <row r="8607" spans="3:7" x14ac:dyDescent="0.25">
      <c r="C8607" s="24"/>
      <c r="D8607" s="24"/>
      <c r="E8607" s="25"/>
      <c r="F8607" s="23"/>
      <c r="G8607" s="26"/>
    </row>
    <row r="8608" spans="3:7" x14ac:dyDescent="0.25">
      <c r="C8608" s="24"/>
      <c r="D8608" s="24"/>
      <c r="E8608" s="25"/>
      <c r="F8608" s="23"/>
      <c r="G8608" s="26"/>
    </row>
    <row r="8609" spans="3:7" x14ac:dyDescent="0.25">
      <c r="C8609" s="24"/>
      <c r="D8609" s="24"/>
      <c r="E8609" s="25"/>
      <c r="F8609" s="23"/>
      <c r="G8609" s="26"/>
    </row>
    <row r="8610" spans="3:7" x14ac:dyDescent="0.25">
      <c r="C8610" s="24"/>
      <c r="D8610" s="24"/>
      <c r="E8610" s="25"/>
      <c r="F8610" s="23"/>
      <c r="G8610" s="26"/>
    </row>
    <row r="8611" spans="3:7" x14ac:dyDescent="0.25">
      <c r="C8611" s="24"/>
      <c r="D8611" s="24"/>
      <c r="E8611" s="25"/>
      <c r="F8611" s="23"/>
      <c r="G8611" s="26"/>
    </row>
    <row r="8612" spans="3:7" x14ac:dyDescent="0.25">
      <c r="C8612" s="24"/>
      <c r="D8612" s="24"/>
      <c r="E8612" s="25"/>
      <c r="F8612" s="23"/>
      <c r="G8612" s="26"/>
    </row>
    <row r="8613" spans="3:7" x14ac:dyDescent="0.25">
      <c r="C8613" s="24"/>
      <c r="D8613" s="24"/>
      <c r="E8613" s="25"/>
      <c r="F8613" s="23"/>
      <c r="G8613" s="26"/>
    </row>
    <row r="8614" spans="3:7" x14ac:dyDescent="0.25">
      <c r="C8614" s="24"/>
      <c r="D8614" s="24"/>
      <c r="E8614" s="25"/>
      <c r="F8614" s="23"/>
      <c r="G8614" s="26"/>
    </row>
    <row r="8615" spans="3:7" x14ac:dyDescent="0.25">
      <c r="C8615" s="24"/>
      <c r="D8615" s="24"/>
      <c r="E8615" s="25"/>
      <c r="F8615" s="23"/>
      <c r="G8615" s="26"/>
    </row>
    <row r="8616" spans="3:7" x14ac:dyDescent="0.25">
      <c r="C8616" s="24"/>
      <c r="D8616" s="24"/>
      <c r="E8616" s="25"/>
      <c r="F8616" s="23"/>
      <c r="G8616" s="26"/>
    </row>
    <row r="8617" spans="3:7" x14ac:dyDescent="0.25">
      <c r="C8617" s="24"/>
      <c r="D8617" s="24"/>
      <c r="E8617" s="25"/>
      <c r="F8617" s="23"/>
      <c r="G8617" s="26"/>
    </row>
    <row r="8618" spans="3:7" x14ac:dyDescent="0.25">
      <c r="C8618" s="24"/>
      <c r="D8618" s="24"/>
      <c r="E8618" s="25"/>
      <c r="F8618" s="23"/>
      <c r="G8618" s="26"/>
    </row>
    <row r="8619" spans="3:7" x14ac:dyDescent="0.25">
      <c r="C8619" s="24"/>
      <c r="D8619" s="24"/>
      <c r="E8619" s="25"/>
      <c r="F8619" s="23"/>
      <c r="G8619" s="26"/>
    </row>
    <row r="8620" spans="3:7" x14ac:dyDescent="0.25">
      <c r="C8620" s="24"/>
      <c r="D8620" s="24"/>
      <c r="E8620" s="25"/>
      <c r="F8620" s="23"/>
      <c r="G8620" s="26"/>
    </row>
    <row r="8621" spans="3:7" x14ac:dyDescent="0.25">
      <c r="C8621" s="24"/>
      <c r="D8621" s="24"/>
      <c r="E8621" s="25"/>
      <c r="F8621" s="23"/>
      <c r="G8621" s="26"/>
    </row>
    <row r="8622" spans="3:7" x14ac:dyDescent="0.25">
      <c r="C8622" s="24"/>
      <c r="D8622" s="24"/>
      <c r="E8622" s="25"/>
      <c r="F8622" s="23"/>
      <c r="G8622" s="26"/>
    </row>
    <row r="8623" spans="3:7" x14ac:dyDescent="0.25">
      <c r="C8623" s="24"/>
      <c r="D8623" s="24"/>
      <c r="E8623" s="25"/>
      <c r="F8623" s="23"/>
      <c r="G8623" s="26"/>
    </row>
    <row r="8624" spans="3:7" x14ac:dyDescent="0.25">
      <c r="C8624" s="24"/>
      <c r="D8624" s="24"/>
      <c r="E8624" s="25"/>
      <c r="F8624" s="23"/>
      <c r="G8624" s="26"/>
    </row>
    <row r="8625" spans="3:7" x14ac:dyDescent="0.25">
      <c r="C8625" s="24"/>
      <c r="D8625" s="24"/>
      <c r="E8625" s="25"/>
      <c r="F8625" s="23"/>
      <c r="G8625" s="26"/>
    </row>
    <row r="8626" spans="3:7" x14ac:dyDescent="0.25">
      <c r="C8626" s="24"/>
      <c r="D8626" s="24"/>
      <c r="E8626" s="25"/>
      <c r="F8626" s="23"/>
      <c r="G8626" s="26"/>
    </row>
    <row r="8627" spans="3:7" x14ac:dyDescent="0.25">
      <c r="C8627" s="24"/>
      <c r="D8627" s="24"/>
      <c r="E8627" s="25"/>
      <c r="F8627" s="23"/>
      <c r="G8627" s="26"/>
    </row>
    <row r="8628" spans="3:7" x14ac:dyDescent="0.25">
      <c r="C8628" s="24"/>
      <c r="D8628" s="24"/>
      <c r="E8628" s="25"/>
      <c r="F8628" s="23"/>
      <c r="G8628" s="26"/>
    </row>
    <row r="8629" spans="3:7" x14ac:dyDescent="0.25">
      <c r="C8629" s="24"/>
      <c r="D8629" s="24"/>
      <c r="E8629" s="25"/>
      <c r="F8629" s="23"/>
      <c r="G8629" s="26"/>
    </row>
    <row r="8630" spans="3:7" x14ac:dyDescent="0.25">
      <c r="C8630" s="24"/>
      <c r="D8630" s="24"/>
      <c r="E8630" s="25"/>
      <c r="F8630" s="23"/>
      <c r="G8630" s="26"/>
    </row>
    <row r="8631" spans="3:7" x14ac:dyDescent="0.25">
      <c r="C8631" s="24"/>
      <c r="D8631" s="24"/>
      <c r="E8631" s="25"/>
      <c r="F8631" s="23"/>
      <c r="G8631" s="26"/>
    </row>
    <row r="8632" spans="3:7" x14ac:dyDescent="0.25">
      <c r="C8632" s="24"/>
      <c r="D8632" s="24"/>
      <c r="E8632" s="25"/>
      <c r="F8632" s="23"/>
      <c r="G8632" s="26"/>
    </row>
    <row r="8633" spans="3:7" x14ac:dyDescent="0.25">
      <c r="C8633" s="24"/>
      <c r="D8633" s="24"/>
      <c r="E8633" s="25"/>
      <c r="F8633" s="23"/>
      <c r="G8633" s="26"/>
    </row>
    <row r="8634" spans="3:7" x14ac:dyDescent="0.25">
      <c r="C8634" s="24"/>
      <c r="D8634" s="24"/>
      <c r="E8634" s="25"/>
      <c r="F8634" s="23"/>
      <c r="G8634" s="26"/>
    </row>
    <row r="8635" spans="3:7" x14ac:dyDescent="0.25">
      <c r="C8635" s="24"/>
      <c r="D8635" s="24"/>
      <c r="E8635" s="25"/>
      <c r="F8635" s="23"/>
      <c r="G8635" s="26"/>
    </row>
    <row r="8636" spans="3:7" x14ac:dyDescent="0.25">
      <c r="C8636" s="24"/>
      <c r="D8636" s="24"/>
      <c r="E8636" s="25"/>
      <c r="F8636" s="23"/>
      <c r="G8636" s="26"/>
    </row>
    <row r="8637" spans="3:7" x14ac:dyDescent="0.25">
      <c r="C8637" s="24"/>
      <c r="D8637" s="24"/>
      <c r="E8637" s="25"/>
      <c r="F8637" s="23"/>
      <c r="G8637" s="26"/>
    </row>
    <row r="8638" spans="3:7" x14ac:dyDescent="0.25">
      <c r="C8638" s="24"/>
      <c r="D8638" s="24"/>
      <c r="E8638" s="25"/>
      <c r="F8638" s="23"/>
      <c r="G8638" s="26"/>
    </row>
    <row r="8639" spans="3:7" x14ac:dyDescent="0.25">
      <c r="C8639" s="24"/>
      <c r="D8639" s="24"/>
      <c r="E8639" s="25"/>
      <c r="F8639" s="23"/>
      <c r="G8639" s="26"/>
    </row>
    <row r="8640" spans="3:7" x14ac:dyDescent="0.25">
      <c r="C8640" s="24"/>
      <c r="D8640" s="24"/>
      <c r="E8640" s="25"/>
      <c r="F8640" s="23"/>
      <c r="G8640" s="26"/>
    </row>
    <row r="8641" spans="3:7" x14ac:dyDescent="0.25">
      <c r="C8641" s="24"/>
      <c r="D8641" s="24"/>
      <c r="E8641" s="25"/>
      <c r="F8641" s="23"/>
      <c r="G8641" s="26"/>
    </row>
    <row r="8642" spans="3:7" x14ac:dyDescent="0.25">
      <c r="C8642" s="24"/>
      <c r="D8642" s="24"/>
      <c r="E8642" s="25"/>
      <c r="F8642" s="23"/>
      <c r="G8642" s="26"/>
    </row>
    <row r="8643" spans="3:7" x14ac:dyDescent="0.25">
      <c r="C8643" s="24"/>
      <c r="D8643" s="24"/>
      <c r="E8643" s="25"/>
      <c r="F8643" s="23"/>
      <c r="G8643" s="26"/>
    </row>
    <row r="8644" spans="3:7" x14ac:dyDescent="0.25">
      <c r="C8644" s="24"/>
      <c r="D8644" s="24"/>
      <c r="E8644" s="25"/>
      <c r="F8644" s="23"/>
      <c r="G8644" s="26"/>
    </row>
    <row r="8645" spans="3:7" x14ac:dyDescent="0.25">
      <c r="C8645" s="24"/>
      <c r="D8645" s="24"/>
      <c r="E8645" s="25"/>
      <c r="F8645" s="23"/>
      <c r="G8645" s="26"/>
    </row>
    <row r="8646" spans="3:7" x14ac:dyDescent="0.25">
      <c r="C8646" s="24"/>
      <c r="D8646" s="24"/>
      <c r="E8646" s="25"/>
      <c r="F8646" s="23"/>
      <c r="G8646" s="26"/>
    </row>
    <row r="8647" spans="3:7" x14ac:dyDescent="0.25">
      <c r="C8647" s="24"/>
      <c r="D8647" s="24"/>
      <c r="E8647" s="25"/>
      <c r="F8647" s="23"/>
      <c r="G8647" s="26"/>
    </row>
    <row r="8648" spans="3:7" x14ac:dyDescent="0.25">
      <c r="C8648" s="24"/>
      <c r="D8648" s="24"/>
      <c r="E8648" s="25"/>
      <c r="F8648" s="23"/>
      <c r="G8648" s="26"/>
    </row>
    <row r="8649" spans="3:7" x14ac:dyDescent="0.25">
      <c r="C8649" s="24"/>
      <c r="D8649" s="24"/>
      <c r="E8649" s="25"/>
      <c r="F8649" s="23"/>
      <c r="G8649" s="26"/>
    </row>
    <row r="8650" spans="3:7" x14ac:dyDescent="0.25">
      <c r="C8650" s="24"/>
      <c r="D8650" s="24"/>
      <c r="E8650" s="25"/>
      <c r="F8650" s="23"/>
      <c r="G8650" s="26"/>
    </row>
    <row r="8651" spans="3:7" x14ac:dyDescent="0.25">
      <c r="C8651" s="24"/>
      <c r="D8651" s="24"/>
      <c r="E8651" s="25"/>
      <c r="F8651" s="23"/>
      <c r="G8651" s="26"/>
    </row>
    <row r="8652" spans="3:7" x14ac:dyDescent="0.25">
      <c r="C8652" s="24"/>
      <c r="D8652" s="24"/>
      <c r="E8652" s="25"/>
      <c r="F8652" s="23"/>
      <c r="G8652" s="26"/>
    </row>
    <row r="8653" spans="3:7" x14ac:dyDescent="0.25">
      <c r="C8653" s="24"/>
      <c r="D8653" s="24"/>
      <c r="E8653" s="25"/>
      <c r="F8653" s="23"/>
      <c r="G8653" s="26"/>
    </row>
    <row r="8654" spans="3:7" x14ac:dyDescent="0.25">
      <c r="C8654" s="24"/>
      <c r="D8654" s="24"/>
      <c r="E8654" s="25"/>
      <c r="F8654" s="23"/>
      <c r="G8654" s="26"/>
    </row>
    <row r="8655" spans="3:7" x14ac:dyDescent="0.25">
      <c r="C8655" s="24"/>
      <c r="D8655" s="24"/>
      <c r="E8655" s="25"/>
      <c r="F8655" s="23"/>
      <c r="G8655" s="26"/>
    </row>
    <row r="8656" spans="3:7" x14ac:dyDescent="0.25">
      <c r="C8656" s="24"/>
      <c r="D8656" s="24"/>
      <c r="E8656" s="25"/>
      <c r="F8656" s="23"/>
      <c r="G8656" s="26"/>
    </row>
    <row r="8657" spans="3:7" x14ac:dyDescent="0.25">
      <c r="C8657" s="24"/>
      <c r="D8657" s="24"/>
      <c r="E8657" s="25"/>
      <c r="F8657" s="23"/>
      <c r="G8657" s="26"/>
    </row>
    <row r="8658" spans="3:7" x14ac:dyDescent="0.25">
      <c r="C8658" s="24"/>
      <c r="D8658" s="24"/>
      <c r="E8658" s="25"/>
      <c r="F8658" s="23"/>
      <c r="G8658" s="26"/>
    </row>
    <row r="8659" spans="3:7" x14ac:dyDescent="0.25">
      <c r="C8659" s="24"/>
      <c r="D8659" s="24"/>
      <c r="E8659" s="25"/>
      <c r="F8659" s="23"/>
      <c r="G8659" s="26"/>
    </row>
    <row r="8660" spans="3:7" x14ac:dyDescent="0.25">
      <c r="C8660" s="24"/>
      <c r="D8660" s="24"/>
      <c r="E8660" s="25"/>
      <c r="F8660" s="23"/>
      <c r="G8660" s="26"/>
    </row>
    <row r="8661" spans="3:7" x14ac:dyDescent="0.25">
      <c r="C8661" s="24"/>
      <c r="D8661" s="24"/>
      <c r="E8661" s="25"/>
      <c r="F8661" s="23"/>
      <c r="G8661" s="26"/>
    </row>
    <row r="8662" spans="3:7" x14ac:dyDescent="0.25">
      <c r="C8662" s="24"/>
      <c r="D8662" s="24"/>
      <c r="E8662" s="25"/>
      <c r="F8662" s="23"/>
      <c r="G8662" s="26"/>
    </row>
    <row r="8663" spans="3:7" x14ac:dyDescent="0.25">
      <c r="C8663" s="24"/>
      <c r="D8663" s="24"/>
      <c r="E8663" s="25"/>
      <c r="F8663" s="23"/>
      <c r="G8663" s="26"/>
    </row>
    <row r="8664" spans="3:7" x14ac:dyDescent="0.25">
      <c r="C8664" s="24"/>
      <c r="D8664" s="24"/>
      <c r="E8664" s="25"/>
      <c r="F8664" s="23"/>
      <c r="G8664" s="26"/>
    </row>
    <row r="8665" spans="3:7" x14ac:dyDescent="0.25">
      <c r="C8665" s="24"/>
      <c r="D8665" s="24"/>
      <c r="E8665" s="25"/>
      <c r="F8665" s="23"/>
      <c r="G8665" s="26"/>
    </row>
    <row r="8666" spans="3:7" x14ac:dyDescent="0.25">
      <c r="C8666" s="24"/>
      <c r="D8666" s="24"/>
      <c r="E8666" s="25"/>
      <c r="F8666" s="23"/>
      <c r="G8666" s="26"/>
    </row>
    <row r="8667" spans="3:7" x14ac:dyDescent="0.25">
      <c r="C8667" s="24"/>
      <c r="D8667" s="24"/>
      <c r="E8667" s="25"/>
      <c r="F8667" s="23"/>
      <c r="G8667" s="26"/>
    </row>
    <row r="8668" spans="3:7" x14ac:dyDescent="0.25">
      <c r="C8668" s="24"/>
      <c r="D8668" s="24"/>
      <c r="E8668" s="25"/>
      <c r="F8668" s="23"/>
      <c r="G8668" s="26"/>
    </row>
    <row r="8669" spans="3:7" x14ac:dyDescent="0.25">
      <c r="C8669" s="24"/>
      <c r="D8669" s="24"/>
      <c r="E8669" s="25"/>
      <c r="F8669" s="23"/>
      <c r="G8669" s="26"/>
    </row>
    <row r="8670" spans="3:7" x14ac:dyDescent="0.25">
      <c r="C8670" s="24"/>
      <c r="D8670" s="24"/>
      <c r="E8670" s="25"/>
      <c r="F8670" s="23"/>
      <c r="G8670" s="26"/>
    </row>
    <row r="8671" spans="3:7" x14ac:dyDescent="0.25">
      <c r="C8671" s="24"/>
      <c r="D8671" s="24"/>
      <c r="E8671" s="25"/>
      <c r="F8671" s="23"/>
      <c r="G8671" s="26"/>
    </row>
    <row r="8672" spans="3:7" x14ac:dyDescent="0.25">
      <c r="C8672" s="24"/>
      <c r="D8672" s="24"/>
      <c r="E8672" s="25"/>
      <c r="F8672" s="23"/>
      <c r="G8672" s="26"/>
    </row>
    <row r="8673" spans="3:7" x14ac:dyDescent="0.25">
      <c r="C8673" s="24"/>
      <c r="D8673" s="24"/>
      <c r="E8673" s="25"/>
      <c r="F8673" s="23"/>
      <c r="G8673" s="26"/>
    </row>
    <row r="8674" spans="3:7" x14ac:dyDescent="0.25">
      <c r="C8674" s="24"/>
      <c r="D8674" s="24"/>
      <c r="E8674" s="25"/>
      <c r="F8674" s="23"/>
      <c r="G8674" s="26"/>
    </row>
    <row r="8675" spans="3:7" x14ac:dyDescent="0.25">
      <c r="C8675" s="24"/>
      <c r="D8675" s="24"/>
      <c r="E8675" s="25"/>
      <c r="F8675" s="23"/>
      <c r="G8675" s="26"/>
    </row>
    <row r="8676" spans="3:7" x14ac:dyDescent="0.25">
      <c r="C8676" s="24"/>
      <c r="D8676" s="24"/>
      <c r="E8676" s="25"/>
      <c r="F8676" s="23"/>
      <c r="G8676" s="26"/>
    </row>
    <row r="8677" spans="3:7" x14ac:dyDescent="0.25">
      <c r="C8677" s="24"/>
      <c r="D8677" s="24"/>
      <c r="E8677" s="25"/>
      <c r="F8677" s="23"/>
      <c r="G8677" s="26"/>
    </row>
    <row r="8678" spans="3:7" x14ac:dyDescent="0.25">
      <c r="C8678" s="24"/>
      <c r="D8678" s="24"/>
      <c r="E8678" s="25"/>
      <c r="F8678" s="23"/>
      <c r="G8678" s="26"/>
    </row>
    <row r="8679" spans="3:7" x14ac:dyDescent="0.25">
      <c r="C8679" s="24"/>
      <c r="D8679" s="24"/>
      <c r="E8679" s="25"/>
      <c r="F8679" s="23"/>
      <c r="G8679" s="26"/>
    </row>
    <row r="8680" spans="3:7" x14ac:dyDescent="0.25">
      <c r="C8680" s="24"/>
      <c r="D8680" s="24"/>
      <c r="E8680" s="25"/>
      <c r="F8680" s="23"/>
      <c r="G8680" s="26"/>
    </row>
    <row r="8681" spans="3:7" x14ac:dyDescent="0.25">
      <c r="C8681" s="24"/>
      <c r="D8681" s="24"/>
      <c r="E8681" s="25"/>
      <c r="F8681" s="23"/>
      <c r="G8681" s="26"/>
    </row>
    <row r="8682" spans="3:7" x14ac:dyDescent="0.25">
      <c r="C8682" s="24"/>
      <c r="D8682" s="24"/>
      <c r="E8682" s="25"/>
      <c r="F8682" s="23"/>
      <c r="G8682" s="26"/>
    </row>
    <row r="8683" spans="3:7" x14ac:dyDescent="0.25">
      <c r="C8683" s="24"/>
      <c r="D8683" s="24"/>
      <c r="E8683" s="25"/>
      <c r="F8683" s="23"/>
      <c r="G8683" s="26"/>
    </row>
    <row r="8684" spans="3:7" x14ac:dyDescent="0.25">
      <c r="C8684" s="24"/>
      <c r="D8684" s="24"/>
      <c r="E8684" s="25"/>
      <c r="F8684" s="23"/>
      <c r="G8684" s="26"/>
    </row>
    <row r="8685" spans="3:7" x14ac:dyDescent="0.25">
      <c r="C8685" s="24"/>
      <c r="D8685" s="24"/>
      <c r="E8685" s="25"/>
      <c r="F8685" s="23"/>
      <c r="G8685" s="26"/>
    </row>
    <row r="8686" spans="3:7" x14ac:dyDescent="0.25">
      <c r="C8686" s="24"/>
      <c r="D8686" s="24"/>
      <c r="E8686" s="25"/>
      <c r="F8686" s="23"/>
      <c r="G8686" s="26"/>
    </row>
    <row r="8687" spans="3:7" x14ac:dyDescent="0.25">
      <c r="C8687" s="24"/>
      <c r="D8687" s="24"/>
      <c r="E8687" s="25"/>
      <c r="F8687" s="23"/>
      <c r="G8687" s="26"/>
    </row>
    <row r="8688" spans="3:7" x14ac:dyDescent="0.25">
      <c r="C8688" s="24"/>
      <c r="D8688" s="24"/>
      <c r="E8688" s="25"/>
      <c r="F8688" s="23"/>
      <c r="G8688" s="26"/>
    </row>
    <row r="8689" spans="3:7" x14ac:dyDescent="0.25">
      <c r="C8689" s="24"/>
      <c r="D8689" s="24"/>
      <c r="E8689" s="25"/>
      <c r="F8689" s="23"/>
      <c r="G8689" s="26"/>
    </row>
    <row r="8690" spans="3:7" x14ac:dyDescent="0.25">
      <c r="C8690" s="24"/>
      <c r="D8690" s="24"/>
      <c r="E8690" s="25"/>
      <c r="F8690" s="23"/>
      <c r="G8690" s="26"/>
    </row>
    <row r="8691" spans="3:7" x14ac:dyDescent="0.25">
      <c r="C8691" s="24"/>
      <c r="D8691" s="24"/>
      <c r="E8691" s="25"/>
      <c r="F8691" s="23"/>
      <c r="G8691" s="26"/>
    </row>
    <row r="8692" spans="3:7" x14ac:dyDescent="0.25">
      <c r="C8692" s="24"/>
      <c r="D8692" s="24"/>
      <c r="E8692" s="25"/>
      <c r="F8692" s="23"/>
      <c r="G8692" s="26"/>
    </row>
    <row r="8693" spans="3:7" x14ac:dyDescent="0.25">
      <c r="C8693" s="24"/>
      <c r="D8693" s="24"/>
      <c r="E8693" s="25"/>
      <c r="F8693" s="23"/>
      <c r="G8693" s="26"/>
    </row>
    <row r="8694" spans="3:7" x14ac:dyDescent="0.25">
      <c r="C8694" s="24"/>
      <c r="D8694" s="24"/>
      <c r="E8694" s="25"/>
      <c r="F8694" s="23"/>
      <c r="G8694" s="26"/>
    </row>
    <row r="8695" spans="3:7" x14ac:dyDescent="0.25">
      <c r="C8695" s="24"/>
      <c r="D8695" s="24"/>
      <c r="E8695" s="25"/>
      <c r="F8695" s="23"/>
      <c r="G8695" s="26"/>
    </row>
    <row r="8696" spans="3:7" x14ac:dyDescent="0.25">
      <c r="C8696" s="24"/>
      <c r="D8696" s="24"/>
      <c r="E8696" s="25"/>
      <c r="F8696" s="23"/>
      <c r="G8696" s="26"/>
    </row>
    <row r="8697" spans="3:7" x14ac:dyDescent="0.25">
      <c r="C8697" s="24"/>
      <c r="D8697" s="24"/>
      <c r="E8697" s="25"/>
      <c r="F8697" s="23"/>
      <c r="G8697" s="26"/>
    </row>
    <row r="8698" spans="3:7" x14ac:dyDescent="0.25">
      <c r="C8698" s="24"/>
      <c r="D8698" s="24"/>
      <c r="E8698" s="25"/>
      <c r="F8698" s="23"/>
      <c r="G8698" s="26"/>
    </row>
    <row r="8699" spans="3:7" x14ac:dyDescent="0.25">
      <c r="C8699" s="24"/>
      <c r="D8699" s="24"/>
      <c r="E8699" s="25"/>
      <c r="F8699" s="23"/>
      <c r="G8699" s="26"/>
    </row>
    <row r="8700" spans="3:7" x14ac:dyDescent="0.25">
      <c r="C8700" s="24"/>
      <c r="D8700" s="24"/>
      <c r="E8700" s="25"/>
      <c r="F8700" s="23"/>
      <c r="G8700" s="26"/>
    </row>
    <row r="8701" spans="3:7" x14ac:dyDescent="0.25">
      <c r="C8701" s="24"/>
      <c r="D8701" s="24"/>
      <c r="E8701" s="25"/>
      <c r="F8701" s="23"/>
      <c r="G8701" s="26"/>
    </row>
    <row r="8702" spans="3:7" x14ac:dyDescent="0.25">
      <c r="C8702" s="24"/>
      <c r="D8702" s="24"/>
      <c r="E8702" s="25"/>
      <c r="F8702" s="23"/>
      <c r="G8702" s="26"/>
    </row>
    <row r="8703" spans="3:7" x14ac:dyDescent="0.25">
      <c r="C8703" s="24"/>
      <c r="D8703" s="24"/>
      <c r="E8703" s="25"/>
      <c r="F8703" s="23"/>
      <c r="G8703" s="26"/>
    </row>
    <row r="8704" spans="3:7" x14ac:dyDescent="0.25">
      <c r="C8704" s="24"/>
      <c r="D8704" s="24"/>
      <c r="E8704" s="25"/>
      <c r="F8704" s="23"/>
      <c r="G8704" s="26"/>
    </row>
    <row r="8705" spans="3:7" x14ac:dyDescent="0.25">
      <c r="C8705" s="24"/>
      <c r="D8705" s="24"/>
      <c r="E8705" s="25"/>
      <c r="F8705" s="23"/>
      <c r="G8705" s="26"/>
    </row>
    <row r="8706" spans="3:7" x14ac:dyDescent="0.25">
      <c r="C8706" s="24"/>
      <c r="D8706" s="24"/>
      <c r="E8706" s="25"/>
      <c r="F8706" s="23"/>
      <c r="G8706" s="26"/>
    </row>
    <row r="8707" spans="3:7" x14ac:dyDescent="0.25">
      <c r="C8707" s="24"/>
      <c r="D8707" s="24"/>
      <c r="E8707" s="25"/>
      <c r="F8707" s="23"/>
      <c r="G8707" s="26"/>
    </row>
    <row r="8708" spans="3:7" x14ac:dyDescent="0.25">
      <c r="C8708" s="24"/>
      <c r="D8708" s="24"/>
      <c r="E8708" s="25"/>
      <c r="F8708" s="23"/>
      <c r="G8708" s="26"/>
    </row>
    <row r="8709" spans="3:7" x14ac:dyDescent="0.25">
      <c r="C8709" s="24"/>
      <c r="D8709" s="24"/>
      <c r="E8709" s="25"/>
      <c r="F8709" s="23"/>
      <c r="G8709" s="26"/>
    </row>
    <row r="8710" spans="3:7" x14ac:dyDescent="0.25">
      <c r="C8710" s="24"/>
      <c r="D8710" s="24"/>
      <c r="E8710" s="25"/>
      <c r="F8710" s="23"/>
      <c r="G8710" s="26"/>
    </row>
    <row r="8711" spans="3:7" x14ac:dyDescent="0.25">
      <c r="C8711" s="24"/>
      <c r="D8711" s="24"/>
      <c r="E8711" s="25"/>
      <c r="F8711" s="23"/>
      <c r="G8711" s="26"/>
    </row>
    <row r="8712" spans="3:7" x14ac:dyDescent="0.25">
      <c r="C8712" s="24"/>
      <c r="D8712" s="24"/>
      <c r="E8712" s="25"/>
      <c r="F8712" s="23"/>
      <c r="G8712" s="26"/>
    </row>
    <row r="8713" spans="3:7" x14ac:dyDescent="0.25">
      <c r="C8713" s="24"/>
      <c r="D8713" s="24"/>
      <c r="E8713" s="25"/>
      <c r="F8713" s="23"/>
      <c r="G8713" s="26"/>
    </row>
    <row r="8714" spans="3:7" x14ac:dyDescent="0.25">
      <c r="C8714" s="24"/>
      <c r="D8714" s="24"/>
      <c r="E8714" s="25"/>
      <c r="F8714" s="23"/>
      <c r="G8714" s="26"/>
    </row>
    <row r="8715" spans="3:7" x14ac:dyDescent="0.25">
      <c r="C8715" s="24"/>
      <c r="D8715" s="24"/>
      <c r="E8715" s="25"/>
      <c r="F8715" s="23"/>
      <c r="G8715" s="26"/>
    </row>
    <row r="8716" spans="3:7" x14ac:dyDescent="0.25">
      <c r="C8716" s="24"/>
      <c r="D8716" s="24"/>
      <c r="E8716" s="25"/>
      <c r="F8716" s="23"/>
      <c r="G8716" s="26"/>
    </row>
    <row r="8717" spans="3:7" x14ac:dyDescent="0.25">
      <c r="C8717" s="24"/>
      <c r="D8717" s="24"/>
      <c r="E8717" s="25"/>
      <c r="F8717" s="23"/>
      <c r="G8717" s="26"/>
    </row>
    <row r="8718" spans="3:7" x14ac:dyDescent="0.25">
      <c r="C8718" s="24"/>
      <c r="D8718" s="24"/>
      <c r="E8718" s="25"/>
      <c r="F8718" s="23"/>
      <c r="G8718" s="26"/>
    </row>
    <row r="8719" spans="3:7" x14ac:dyDescent="0.25">
      <c r="C8719" s="24"/>
      <c r="D8719" s="24"/>
      <c r="E8719" s="25"/>
      <c r="F8719" s="23"/>
      <c r="G8719" s="26"/>
    </row>
    <row r="8720" spans="3:7" x14ac:dyDescent="0.25">
      <c r="C8720" s="24"/>
      <c r="D8720" s="24"/>
      <c r="E8720" s="25"/>
      <c r="F8720" s="23"/>
      <c r="G8720" s="26"/>
    </row>
    <row r="8721" spans="3:7" x14ac:dyDescent="0.25">
      <c r="C8721" s="24"/>
      <c r="D8721" s="24"/>
      <c r="E8721" s="25"/>
      <c r="F8721" s="23"/>
      <c r="G8721" s="26"/>
    </row>
    <row r="8722" spans="3:7" x14ac:dyDescent="0.25">
      <c r="C8722" s="24"/>
      <c r="D8722" s="24"/>
      <c r="E8722" s="25"/>
      <c r="F8722" s="23"/>
      <c r="G8722" s="26"/>
    </row>
    <row r="8723" spans="3:7" x14ac:dyDescent="0.25">
      <c r="C8723" s="24"/>
      <c r="D8723" s="24"/>
      <c r="E8723" s="25"/>
      <c r="F8723" s="23"/>
      <c r="G8723" s="26"/>
    </row>
    <row r="8724" spans="3:7" x14ac:dyDescent="0.25">
      <c r="C8724" s="24"/>
      <c r="D8724" s="24"/>
      <c r="E8724" s="25"/>
      <c r="F8724" s="23"/>
      <c r="G8724" s="26"/>
    </row>
    <row r="8725" spans="3:7" x14ac:dyDescent="0.25">
      <c r="C8725" s="24"/>
      <c r="D8725" s="24"/>
      <c r="E8725" s="25"/>
      <c r="F8725" s="23"/>
      <c r="G8725" s="26"/>
    </row>
    <row r="8726" spans="3:7" x14ac:dyDescent="0.25">
      <c r="C8726" s="24"/>
      <c r="D8726" s="24"/>
      <c r="E8726" s="25"/>
      <c r="F8726" s="23"/>
      <c r="G8726" s="26"/>
    </row>
    <row r="8727" spans="3:7" x14ac:dyDescent="0.25">
      <c r="C8727" s="24"/>
      <c r="D8727" s="24"/>
      <c r="E8727" s="25"/>
      <c r="F8727" s="23"/>
      <c r="G8727" s="26"/>
    </row>
    <row r="8728" spans="3:7" x14ac:dyDescent="0.25">
      <c r="C8728" s="24"/>
      <c r="D8728" s="24"/>
      <c r="E8728" s="25"/>
      <c r="F8728" s="23"/>
      <c r="G8728" s="26"/>
    </row>
    <row r="8729" spans="3:7" x14ac:dyDescent="0.25">
      <c r="C8729" s="24"/>
      <c r="D8729" s="24"/>
      <c r="E8729" s="25"/>
      <c r="F8729" s="23"/>
      <c r="G8729" s="26"/>
    </row>
    <row r="8730" spans="3:7" x14ac:dyDescent="0.25">
      <c r="C8730" s="24"/>
      <c r="D8730" s="24"/>
      <c r="E8730" s="25"/>
      <c r="F8730" s="23"/>
      <c r="G8730" s="26"/>
    </row>
    <row r="8731" spans="3:7" x14ac:dyDescent="0.25">
      <c r="C8731" s="24"/>
      <c r="D8731" s="24"/>
      <c r="E8731" s="25"/>
      <c r="F8731" s="23"/>
      <c r="G8731" s="26"/>
    </row>
    <row r="8732" spans="3:7" x14ac:dyDescent="0.25">
      <c r="C8732" s="24"/>
      <c r="D8732" s="24"/>
      <c r="E8732" s="25"/>
      <c r="F8732" s="23"/>
      <c r="G8732" s="26"/>
    </row>
    <row r="8733" spans="3:7" x14ac:dyDescent="0.25">
      <c r="C8733" s="24"/>
      <c r="D8733" s="24"/>
      <c r="E8733" s="25"/>
      <c r="F8733" s="23"/>
      <c r="G8733" s="26"/>
    </row>
    <row r="8734" spans="3:7" x14ac:dyDescent="0.25">
      <c r="C8734" s="24"/>
      <c r="D8734" s="24"/>
      <c r="E8734" s="25"/>
      <c r="F8734" s="23"/>
      <c r="G8734" s="26"/>
    </row>
    <row r="8735" spans="3:7" x14ac:dyDescent="0.25">
      <c r="C8735" s="24"/>
      <c r="D8735" s="24"/>
      <c r="E8735" s="25"/>
      <c r="F8735" s="23"/>
      <c r="G8735" s="26"/>
    </row>
    <row r="8736" spans="3:7" x14ac:dyDescent="0.25">
      <c r="C8736" s="24"/>
      <c r="D8736" s="24"/>
      <c r="E8736" s="25"/>
      <c r="F8736" s="23"/>
      <c r="G8736" s="26"/>
    </row>
    <row r="8737" spans="3:7" x14ac:dyDescent="0.25">
      <c r="C8737" s="24"/>
      <c r="D8737" s="24"/>
      <c r="E8737" s="25"/>
      <c r="F8737" s="23"/>
      <c r="G8737" s="26"/>
    </row>
    <row r="8738" spans="3:7" x14ac:dyDescent="0.25">
      <c r="C8738" s="24"/>
      <c r="D8738" s="24"/>
      <c r="E8738" s="25"/>
      <c r="F8738" s="23"/>
      <c r="G8738" s="26"/>
    </row>
    <row r="8739" spans="3:7" x14ac:dyDescent="0.25">
      <c r="C8739" s="24"/>
      <c r="D8739" s="24"/>
      <c r="E8739" s="25"/>
      <c r="F8739" s="23"/>
      <c r="G8739" s="26"/>
    </row>
    <row r="8740" spans="3:7" x14ac:dyDescent="0.25">
      <c r="C8740" s="24"/>
      <c r="D8740" s="24"/>
      <c r="E8740" s="25"/>
      <c r="F8740" s="23"/>
      <c r="G8740" s="26"/>
    </row>
    <row r="8741" spans="3:7" x14ac:dyDescent="0.25">
      <c r="C8741" s="24"/>
      <c r="D8741" s="24"/>
      <c r="E8741" s="25"/>
      <c r="F8741" s="23"/>
      <c r="G8741" s="26"/>
    </row>
    <row r="8742" spans="3:7" x14ac:dyDescent="0.25">
      <c r="C8742" s="24"/>
      <c r="D8742" s="24"/>
      <c r="E8742" s="25"/>
      <c r="F8742" s="23"/>
      <c r="G8742" s="26"/>
    </row>
    <row r="8743" spans="3:7" x14ac:dyDescent="0.25">
      <c r="C8743" s="24"/>
      <c r="D8743" s="24"/>
      <c r="E8743" s="25"/>
      <c r="F8743" s="23"/>
      <c r="G8743" s="26"/>
    </row>
    <row r="8744" spans="3:7" x14ac:dyDescent="0.25">
      <c r="C8744" s="24"/>
      <c r="D8744" s="24"/>
      <c r="E8744" s="25"/>
      <c r="F8744" s="23"/>
      <c r="G8744" s="26"/>
    </row>
    <row r="8745" spans="3:7" x14ac:dyDescent="0.25">
      <c r="C8745" s="24"/>
      <c r="D8745" s="24"/>
      <c r="E8745" s="25"/>
      <c r="F8745" s="23"/>
      <c r="G8745" s="26"/>
    </row>
    <row r="8746" spans="3:7" x14ac:dyDescent="0.25">
      <c r="C8746" s="24"/>
      <c r="D8746" s="24"/>
      <c r="E8746" s="25"/>
      <c r="F8746" s="23"/>
      <c r="G8746" s="26"/>
    </row>
    <row r="8747" spans="3:7" x14ac:dyDescent="0.25">
      <c r="C8747" s="24"/>
      <c r="D8747" s="24"/>
      <c r="E8747" s="25"/>
      <c r="F8747" s="23"/>
      <c r="G8747" s="26"/>
    </row>
    <row r="8748" spans="3:7" x14ac:dyDescent="0.25">
      <c r="C8748" s="24"/>
      <c r="D8748" s="24"/>
      <c r="E8748" s="25"/>
      <c r="F8748" s="23"/>
      <c r="G8748" s="26"/>
    </row>
    <row r="8749" spans="3:7" x14ac:dyDescent="0.25">
      <c r="C8749" s="24"/>
      <c r="D8749" s="24"/>
      <c r="E8749" s="25"/>
      <c r="F8749" s="23"/>
      <c r="G8749" s="26"/>
    </row>
    <row r="8750" spans="3:7" x14ac:dyDescent="0.25">
      <c r="C8750" s="24"/>
      <c r="D8750" s="24"/>
      <c r="E8750" s="25"/>
      <c r="F8750" s="23"/>
      <c r="G8750" s="26"/>
    </row>
    <row r="8751" spans="3:7" x14ac:dyDescent="0.25">
      <c r="C8751" s="24"/>
      <c r="D8751" s="24"/>
      <c r="E8751" s="25"/>
      <c r="F8751" s="23"/>
      <c r="G8751" s="26"/>
    </row>
    <row r="8752" spans="3:7" x14ac:dyDescent="0.25">
      <c r="C8752" s="24"/>
      <c r="D8752" s="24"/>
      <c r="E8752" s="25"/>
      <c r="F8752" s="23"/>
      <c r="G8752" s="26"/>
    </row>
    <row r="8753" spans="3:7" x14ac:dyDescent="0.25">
      <c r="C8753" s="24"/>
      <c r="D8753" s="24"/>
      <c r="E8753" s="25"/>
      <c r="F8753" s="23"/>
      <c r="G8753" s="26"/>
    </row>
    <row r="8754" spans="3:7" x14ac:dyDescent="0.25">
      <c r="C8754" s="24"/>
      <c r="D8754" s="24"/>
      <c r="E8754" s="25"/>
      <c r="F8754" s="23"/>
      <c r="G8754" s="26"/>
    </row>
    <row r="8755" spans="3:7" x14ac:dyDescent="0.25">
      <c r="C8755" s="24"/>
      <c r="D8755" s="24"/>
      <c r="E8755" s="25"/>
      <c r="F8755" s="23"/>
      <c r="G8755" s="26"/>
    </row>
    <row r="8756" spans="3:7" x14ac:dyDescent="0.25">
      <c r="C8756" s="24"/>
      <c r="D8756" s="24"/>
      <c r="E8756" s="25"/>
      <c r="F8756" s="23"/>
      <c r="G8756" s="26"/>
    </row>
    <row r="8757" spans="3:7" x14ac:dyDescent="0.25">
      <c r="C8757" s="24"/>
      <c r="D8757" s="24"/>
      <c r="E8757" s="25"/>
      <c r="F8757" s="23"/>
      <c r="G8757" s="26"/>
    </row>
    <row r="8758" spans="3:7" x14ac:dyDescent="0.25">
      <c r="C8758" s="24"/>
      <c r="D8758" s="24"/>
      <c r="E8758" s="25"/>
      <c r="F8758" s="23"/>
      <c r="G8758" s="26"/>
    </row>
    <row r="8759" spans="3:7" x14ac:dyDescent="0.25">
      <c r="C8759" s="24"/>
      <c r="D8759" s="24"/>
      <c r="E8759" s="25"/>
      <c r="F8759" s="23"/>
      <c r="G8759" s="26"/>
    </row>
    <row r="8760" spans="3:7" x14ac:dyDescent="0.25">
      <c r="C8760" s="24"/>
      <c r="D8760" s="24"/>
      <c r="E8760" s="25"/>
      <c r="F8760" s="23"/>
      <c r="G8760" s="26"/>
    </row>
    <row r="8761" spans="3:7" x14ac:dyDescent="0.25">
      <c r="C8761" s="24"/>
      <c r="D8761" s="24"/>
      <c r="E8761" s="25"/>
      <c r="F8761" s="23"/>
      <c r="G8761" s="26"/>
    </row>
    <row r="8762" spans="3:7" x14ac:dyDescent="0.25">
      <c r="C8762" s="24"/>
      <c r="D8762" s="24"/>
      <c r="E8762" s="25"/>
      <c r="F8762" s="23"/>
      <c r="G8762" s="26"/>
    </row>
    <row r="8763" spans="3:7" x14ac:dyDescent="0.25">
      <c r="C8763" s="24"/>
      <c r="D8763" s="24"/>
      <c r="E8763" s="25"/>
      <c r="F8763" s="23"/>
      <c r="G8763" s="26"/>
    </row>
    <row r="8764" spans="3:7" x14ac:dyDescent="0.25">
      <c r="C8764" s="24"/>
      <c r="D8764" s="24"/>
      <c r="E8764" s="25"/>
      <c r="F8764" s="23"/>
      <c r="G8764" s="26"/>
    </row>
    <row r="8765" spans="3:7" x14ac:dyDescent="0.25">
      <c r="C8765" s="24"/>
      <c r="D8765" s="24"/>
      <c r="E8765" s="25"/>
      <c r="F8765" s="23"/>
      <c r="G8765" s="26"/>
    </row>
    <row r="8766" spans="3:7" x14ac:dyDescent="0.25">
      <c r="C8766" s="24"/>
      <c r="D8766" s="24"/>
      <c r="E8766" s="25"/>
      <c r="F8766" s="23"/>
      <c r="G8766" s="26"/>
    </row>
    <row r="8767" spans="3:7" x14ac:dyDescent="0.25">
      <c r="C8767" s="24"/>
      <c r="D8767" s="24"/>
      <c r="E8767" s="25"/>
      <c r="F8767" s="23"/>
      <c r="G8767" s="26"/>
    </row>
    <row r="8768" spans="3:7" x14ac:dyDescent="0.25">
      <c r="C8768" s="24"/>
      <c r="D8768" s="24"/>
      <c r="E8768" s="25"/>
      <c r="F8768" s="23"/>
      <c r="G8768" s="26"/>
    </row>
    <row r="8769" spans="3:7" x14ac:dyDescent="0.25">
      <c r="C8769" s="24"/>
      <c r="D8769" s="24"/>
      <c r="E8769" s="25"/>
      <c r="F8769" s="23"/>
      <c r="G8769" s="26"/>
    </row>
    <row r="8770" spans="3:7" x14ac:dyDescent="0.25">
      <c r="C8770" s="24"/>
      <c r="D8770" s="24"/>
      <c r="E8770" s="25"/>
      <c r="F8770" s="23"/>
      <c r="G8770" s="26"/>
    </row>
    <row r="8771" spans="3:7" x14ac:dyDescent="0.25">
      <c r="C8771" s="24"/>
      <c r="D8771" s="24"/>
      <c r="E8771" s="25"/>
      <c r="F8771" s="23"/>
      <c r="G8771" s="26"/>
    </row>
    <row r="8772" spans="3:7" x14ac:dyDescent="0.25">
      <c r="C8772" s="24"/>
      <c r="D8772" s="24"/>
      <c r="E8772" s="25"/>
      <c r="F8772" s="23"/>
      <c r="G8772" s="26"/>
    </row>
    <row r="8773" spans="3:7" x14ac:dyDescent="0.25">
      <c r="C8773" s="24"/>
      <c r="D8773" s="24"/>
      <c r="E8773" s="25"/>
      <c r="F8773" s="23"/>
      <c r="G8773" s="26"/>
    </row>
    <row r="8774" spans="3:7" x14ac:dyDescent="0.25">
      <c r="C8774" s="24"/>
      <c r="D8774" s="24"/>
      <c r="E8774" s="25"/>
      <c r="F8774" s="23"/>
      <c r="G8774" s="26"/>
    </row>
    <row r="8775" spans="3:7" x14ac:dyDescent="0.25">
      <c r="C8775" s="24"/>
      <c r="D8775" s="24"/>
      <c r="E8775" s="25"/>
      <c r="F8775" s="23"/>
      <c r="G8775" s="26"/>
    </row>
    <row r="8776" spans="3:7" x14ac:dyDescent="0.25">
      <c r="C8776" s="24"/>
      <c r="D8776" s="24"/>
      <c r="E8776" s="25"/>
      <c r="F8776" s="23"/>
      <c r="G8776" s="26"/>
    </row>
    <row r="8777" spans="3:7" x14ac:dyDescent="0.25">
      <c r="C8777" s="24"/>
      <c r="D8777" s="24"/>
      <c r="E8777" s="25"/>
      <c r="F8777" s="23"/>
      <c r="G8777" s="26"/>
    </row>
    <row r="8778" spans="3:7" x14ac:dyDescent="0.25">
      <c r="C8778" s="24"/>
      <c r="D8778" s="24"/>
      <c r="E8778" s="25"/>
      <c r="F8778" s="23"/>
      <c r="G8778" s="26"/>
    </row>
    <row r="8779" spans="3:7" x14ac:dyDescent="0.25">
      <c r="C8779" s="24"/>
      <c r="D8779" s="24"/>
      <c r="E8779" s="25"/>
      <c r="F8779" s="23"/>
      <c r="G8779" s="26"/>
    </row>
    <row r="8780" spans="3:7" x14ac:dyDescent="0.25">
      <c r="C8780" s="24"/>
      <c r="D8780" s="24"/>
      <c r="E8780" s="25"/>
      <c r="F8780" s="23"/>
      <c r="G8780" s="26"/>
    </row>
    <row r="8781" spans="3:7" x14ac:dyDescent="0.25">
      <c r="C8781" s="24"/>
      <c r="D8781" s="24"/>
      <c r="E8781" s="25"/>
      <c r="F8781" s="23"/>
      <c r="G8781" s="26"/>
    </row>
    <row r="8782" spans="3:7" x14ac:dyDescent="0.25">
      <c r="C8782" s="24"/>
      <c r="D8782" s="24"/>
      <c r="E8782" s="25"/>
      <c r="F8782" s="23"/>
      <c r="G8782" s="26"/>
    </row>
    <row r="8783" spans="3:7" x14ac:dyDescent="0.25">
      <c r="C8783" s="24"/>
      <c r="D8783" s="24"/>
      <c r="E8783" s="25"/>
      <c r="F8783" s="23"/>
      <c r="G8783" s="26"/>
    </row>
    <row r="8784" spans="3:7" x14ac:dyDescent="0.25">
      <c r="C8784" s="24"/>
      <c r="D8784" s="24"/>
      <c r="E8784" s="25"/>
      <c r="F8784" s="23"/>
      <c r="G8784" s="26"/>
    </row>
    <row r="8785" spans="3:7" x14ac:dyDescent="0.25">
      <c r="C8785" s="24"/>
      <c r="D8785" s="24"/>
      <c r="E8785" s="25"/>
      <c r="F8785" s="23"/>
      <c r="G8785" s="26"/>
    </row>
    <row r="8786" spans="3:7" x14ac:dyDescent="0.25">
      <c r="C8786" s="24"/>
      <c r="D8786" s="24"/>
      <c r="E8786" s="25"/>
      <c r="F8786" s="23"/>
      <c r="G8786" s="26"/>
    </row>
    <row r="8787" spans="3:7" x14ac:dyDescent="0.25">
      <c r="C8787" s="24"/>
      <c r="D8787" s="24"/>
      <c r="E8787" s="25"/>
      <c r="F8787" s="23"/>
      <c r="G8787" s="26"/>
    </row>
    <row r="8788" spans="3:7" x14ac:dyDescent="0.25">
      <c r="C8788" s="24"/>
      <c r="D8788" s="24"/>
      <c r="E8788" s="25"/>
      <c r="F8788" s="23"/>
      <c r="G8788" s="26"/>
    </row>
    <row r="8789" spans="3:7" x14ac:dyDescent="0.25">
      <c r="C8789" s="24"/>
      <c r="D8789" s="24"/>
      <c r="E8789" s="25"/>
      <c r="F8789" s="23"/>
      <c r="G8789" s="26"/>
    </row>
    <row r="8790" spans="3:7" x14ac:dyDescent="0.25">
      <c r="C8790" s="24"/>
      <c r="D8790" s="24"/>
      <c r="E8790" s="25"/>
      <c r="F8790" s="23"/>
      <c r="G8790" s="26"/>
    </row>
    <row r="8791" spans="3:7" x14ac:dyDescent="0.25">
      <c r="C8791" s="24"/>
      <c r="D8791" s="24"/>
      <c r="E8791" s="25"/>
      <c r="F8791" s="23"/>
      <c r="G8791" s="26"/>
    </row>
    <row r="8792" spans="3:7" x14ac:dyDescent="0.25">
      <c r="C8792" s="24"/>
      <c r="D8792" s="24"/>
      <c r="E8792" s="25"/>
      <c r="F8792" s="23"/>
      <c r="G8792" s="26"/>
    </row>
    <row r="8793" spans="3:7" x14ac:dyDescent="0.25">
      <c r="C8793" s="24"/>
      <c r="D8793" s="24"/>
      <c r="E8793" s="25"/>
      <c r="F8793" s="23"/>
      <c r="G8793" s="26"/>
    </row>
    <row r="8794" spans="3:7" x14ac:dyDescent="0.25">
      <c r="C8794" s="24"/>
      <c r="D8794" s="24"/>
      <c r="E8794" s="25"/>
      <c r="F8794" s="23"/>
      <c r="G8794" s="26"/>
    </row>
    <row r="8795" spans="3:7" x14ac:dyDescent="0.25">
      <c r="C8795" s="24"/>
      <c r="D8795" s="24"/>
      <c r="E8795" s="25"/>
      <c r="F8795" s="23"/>
      <c r="G8795" s="26"/>
    </row>
    <row r="8796" spans="3:7" x14ac:dyDescent="0.25">
      <c r="C8796" s="24"/>
      <c r="D8796" s="24"/>
      <c r="E8796" s="25"/>
      <c r="F8796" s="23"/>
      <c r="G8796" s="26"/>
    </row>
    <row r="8797" spans="3:7" x14ac:dyDescent="0.25">
      <c r="C8797" s="24"/>
      <c r="D8797" s="24"/>
      <c r="E8797" s="25"/>
      <c r="F8797" s="23"/>
      <c r="G8797" s="26"/>
    </row>
    <row r="8798" spans="3:7" x14ac:dyDescent="0.25">
      <c r="C8798" s="24"/>
      <c r="D8798" s="24"/>
      <c r="E8798" s="25"/>
      <c r="F8798" s="23"/>
      <c r="G8798" s="26"/>
    </row>
    <row r="8799" spans="3:7" x14ac:dyDescent="0.25">
      <c r="C8799" s="24"/>
      <c r="D8799" s="24"/>
      <c r="E8799" s="25"/>
      <c r="F8799" s="23"/>
      <c r="G8799" s="26"/>
    </row>
    <row r="8800" spans="3:7" x14ac:dyDescent="0.25">
      <c r="C8800" s="24"/>
      <c r="D8800" s="24"/>
      <c r="E8800" s="25"/>
      <c r="F8800" s="23"/>
      <c r="G8800" s="26"/>
    </row>
    <row r="8801" spans="3:7" x14ac:dyDescent="0.25">
      <c r="C8801" s="24"/>
      <c r="D8801" s="24"/>
      <c r="E8801" s="25"/>
      <c r="F8801" s="23"/>
      <c r="G8801" s="26"/>
    </row>
    <row r="8802" spans="3:7" x14ac:dyDescent="0.25">
      <c r="C8802" s="24"/>
      <c r="D8802" s="24"/>
      <c r="E8802" s="25"/>
      <c r="F8802" s="23"/>
      <c r="G8802" s="26"/>
    </row>
    <row r="8803" spans="3:7" x14ac:dyDescent="0.25">
      <c r="C8803" s="24"/>
      <c r="D8803" s="24"/>
      <c r="E8803" s="25"/>
      <c r="F8803" s="23"/>
      <c r="G8803" s="26"/>
    </row>
    <row r="8804" spans="3:7" x14ac:dyDescent="0.25">
      <c r="C8804" s="24"/>
      <c r="D8804" s="24"/>
      <c r="E8804" s="25"/>
      <c r="F8804" s="23"/>
      <c r="G8804" s="26"/>
    </row>
    <row r="8805" spans="3:7" x14ac:dyDescent="0.25">
      <c r="C8805" s="24"/>
      <c r="D8805" s="24"/>
      <c r="E8805" s="25"/>
      <c r="F8805" s="23"/>
      <c r="G8805" s="26"/>
    </row>
    <row r="8806" spans="3:7" x14ac:dyDescent="0.25">
      <c r="C8806" s="24"/>
      <c r="D8806" s="24"/>
      <c r="E8806" s="25"/>
      <c r="F8806" s="23"/>
      <c r="G8806" s="26"/>
    </row>
    <row r="8807" spans="3:7" x14ac:dyDescent="0.25">
      <c r="C8807" s="24"/>
      <c r="D8807" s="24"/>
      <c r="E8807" s="25"/>
      <c r="F8807" s="23"/>
      <c r="G8807" s="26"/>
    </row>
    <row r="8808" spans="3:7" x14ac:dyDescent="0.25">
      <c r="C8808" s="24"/>
      <c r="D8808" s="24"/>
      <c r="E8808" s="25"/>
      <c r="F8808" s="23"/>
      <c r="G8808" s="26"/>
    </row>
    <row r="8809" spans="3:7" x14ac:dyDescent="0.25">
      <c r="C8809" s="24"/>
      <c r="D8809" s="24"/>
      <c r="E8809" s="25"/>
      <c r="F8809" s="23"/>
      <c r="G8809" s="26"/>
    </row>
    <row r="8810" spans="3:7" x14ac:dyDescent="0.25">
      <c r="C8810" s="24"/>
      <c r="D8810" s="24"/>
      <c r="E8810" s="25"/>
      <c r="F8810" s="23"/>
      <c r="G8810" s="26"/>
    </row>
    <row r="8811" spans="3:7" x14ac:dyDescent="0.25">
      <c r="C8811" s="24"/>
      <c r="D8811" s="24"/>
      <c r="E8811" s="25"/>
      <c r="F8811" s="23"/>
      <c r="G8811" s="26"/>
    </row>
    <row r="8812" spans="3:7" x14ac:dyDescent="0.25">
      <c r="C8812" s="24"/>
      <c r="D8812" s="24"/>
      <c r="E8812" s="25"/>
      <c r="F8812" s="23"/>
      <c r="G8812" s="26"/>
    </row>
    <row r="8813" spans="3:7" x14ac:dyDescent="0.25">
      <c r="C8813" s="24"/>
      <c r="D8813" s="24"/>
      <c r="E8813" s="25"/>
      <c r="F8813" s="23"/>
      <c r="G8813" s="26"/>
    </row>
    <row r="8814" spans="3:7" x14ac:dyDescent="0.25">
      <c r="C8814" s="24"/>
      <c r="D8814" s="24"/>
      <c r="E8814" s="25"/>
      <c r="F8814" s="23"/>
      <c r="G8814" s="26"/>
    </row>
    <row r="8815" spans="3:7" x14ac:dyDescent="0.25">
      <c r="C8815" s="24"/>
      <c r="D8815" s="24"/>
      <c r="E8815" s="25"/>
      <c r="F8815" s="23"/>
      <c r="G8815" s="26"/>
    </row>
    <row r="8816" spans="3:7" x14ac:dyDescent="0.25">
      <c r="C8816" s="24"/>
      <c r="D8816" s="24"/>
      <c r="E8816" s="25"/>
      <c r="F8816" s="23"/>
      <c r="G8816" s="26"/>
    </row>
    <row r="8817" spans="3:7" x14ac:dyDescent="0.25">
      <c r="C8817" s="24"/>
      <c r="D8817" s="24"/>
      <c r="E8817" s="25"/>
      <c r="F8817" s="23"/>
      <c r="G8817" s="26"/>
    </row>
    <row r="8818" spans="3:7" x14ac:dyDescent="0.25">
      <c r="C8818" s="24"/>
      <c r="D8818" s="24"/>
      <c r="E8818" s="25"/>
      <c r="F8818" s="23"/>
      <c r="G8818" s="26"/>
    </row>
    <row r="8819" spans="3:7" x14ac:dyDescent="0.25">
      <c r="C8819" s="24"/>
      <c r="D8819" s="24"/>
      <c r="E8819" s="25"/>
      <c r="F8819" s="23"/>
      <c r="G8819" s="26"/>
    </row>
    <row r="8820" spans="3:7" x14ac:dyDescent="0.25">
      <c r="C8820" s="24"/>
      <c r="D8820" s="24"/>
      <c r="E8820" s="25"/>
      <c r="F8820" s="23"/>
      <c r="G8820" s="26"/>
    </row>
    <row r="8821" spans="3:7" x14ac:dyDescent="0.25">
      <c r="C8821" s="24"/>
      <c r="D8821" s="24"/>
      <c r="E8821" s="25"/>
      <c r="F8821" s="23"/>
      <c r="G8821" s="26"/>
    </row>
    <row r="8822" spans="3:7" x14ac:dyDescent="0.25">
      <c r="C8822" s="24"/>
      <c r="D8822" s="24"/>
      <c r="E8822" s="25"/>
      <c r="F8822" s="23"/>
      <c r="G8822" s="26"/>
    </row>
    <row r="8823" spans="3:7" x14ac:dyDescent="0.25">
      <c r="C8823" s="24"/>
      <c r="D8823" s="24"/>
      <c r="E8823" s="25"/>
      <c r="F8823" s="23"/>
      <c r="G8823" s="26"/>
    </row>
    <row r="8824" spans="3:7" x14ac:dyDescent="0.25">
      <c r="C8824" s="24"/>
      <c r="D8824" s="24"/>
      <c r="E8824" s="25"/>
      <c r="F8824" s="23"/>
      <c r="G8824" s="26"/>
    </row>
    <row r="8825" spans="3:7" x14ac:dyDescent="0.25">
      <c r="C8825" s="24"/>
      <c r="D8825" s="24"/>
      <c r="E8825" s="25"/>
      <c r="F8825" s="23"/>
      <c r="G8825" s="26"/>
    </row>
    <row r="8826" spans="3:7" x14ac:dyDescent="0.25">
      <c r="C8826" s="24"/>
      <c r="D8826" s="24"/>
      <c r="E8826" s="25"/>
      <c r="F8826" s="23"/>
      <c r="G8826" s="26"/>
    </row>
    <row r="8827" spans="3:7" x14ac:dyDescent="0.25">
      <c r="C8827" s="24"/>
      <c r="D8827" s="24"/>
      <c r="E8827" s="25"/>
      <c r="F8827" s="23"/>
      <c r="G8827" s="26"/>
    </row>
    <row r="8828" spans="3:7" x14ac:dyDescent="0.25">
      <c r="C8828" s="24"/>
      <c r="D8828" s="24"/>
      <c r="E8828" s="25"/>
      <c r="F8828" s="23"/>
      <c r="G8828" s="26"/>
    </row>
    <row r="8829" spans="3:7" x14ac:dyDescent="0.25">
      <c r="C8829" s="24"/>
      <c r="D8829" s="24"/>
      <c r="E8829" s="25"/>
      <c r="F8829" s="23"/>
      <c r="G8829" s="26"/>
    </row>
    <row r="8830" spans="3:7" x14ac:dyDescent="0.25">
      <c r="C8830" s="24"/>
      <c r="D8830" s="24"/>
      <c r="E8830" s="25"/>
      <c r="F8830" s="23"/>
      <c r="G8830" s="26"/>
    </row>
    <row r="8831" spans="3:7" x14ac:dyDescent="0.25">
      <c r="C8831" s="24"/>
      <c r="D8831" s="24"/>
      <c r="E8831" s="25"/>
      <c r="F8831" s="23"/>
      <c r="G8831" s="26"/>
    </row>
    <row r="8832" spans="3:7" x14ac:dyDescent="0.25">
      <c r="C8832" s="24"/>
      <c r="D8832" s="24"/>
      <c r="E8832" s="25"/>
      <c r="F8832" s="23"/>
      <c r="G8832" s="26"/>
    </row>
    <row r="8833" spans="3:7" x14ac:dyDescent="0.25">
      <c r="C8833" s="24"/>
      <c r="D8833" s="24"/>
      <c r="E8833" s="25"/>
      <c r="F8833" s="23"/>
      <c r="G8833" s="26"/>
    </row>
    <row r="8834" spans="3:7" x14ac:dyDescent="0.25">
      <c r="C8834" s="24"/>
      <c r="D8834" s="24"/>
      <c r="E8834" s="25"/>
      <c r="F8834" s="23"/>
      <c r="G8834" s="26"/>
    </row>
    <row r="8835" spans="3:7" x14ac:dyDescent="0.25">
      <c r="C8835" s="24"/>
      <c r="D8835" s="24"/>
      <c r="E8835" s="25"/>
      <c r="F8835" s="23"/>
      <c r="G8835" s="26"/>
    </row>
    <row r="8836" spans="3:7" x14ac:dyDescent="0.25">
      <c r="C8836" s="24"/>
      <c r="D8836" s="24"/>
      <c r="E8836" s="25"/>
      <c r="F8836" s="23"/>
      <c r="G8836" s="26"/>
    </row>
    <row r="8837" spans="3:7" x14ac:dyDescent="0.25">
      <c r="C8837" s="24"/>
      <c r="D8837" s="24"/>
      <c r="E8837" s="25"/>
      <c r="F8837" s="23"/>
      <c r="G8837" s="26"/>
    </row>
    <row r="8838" spans="3:7" x14ac:dyDescent="0.25">
      <c r="C8838" s="24"/>
      <c r="D8838" s="24"/>
      <c r="E8838" s="25"/>
      <c r="F8838" s="23"/>
      <c r="G8838" s="26"/>
    </row>
    <row r="8839" spans="3:7" x14ac:dyDescent="0.25">
      <c r="C8839" s="24"/>
      <c r="D8839" s="24"/>
      <c r="E8839" s="25"/>
      <c r="F8839" s="23"/>
      <c r="G8839" s="26"/>
    </row>
    <row r="8840" spans="3:7" x14ac:dyDescent="0.25">
      <c r="C8840" s="24"/>
      <c r="D8840" s="24"/>
      <c r="E8840" s="25"/>
      <c r="F8840" s="23"/>
      <c r="G8840" s="26"/>
    </row>
    <row r="8841" spans="3:7" x14ac:dyDescent="0.25">
      <c r="C8841" s="24"/>
      <c r="D8841" s="24"/>
      <c r="E8841" s="25"/>
      <c r="F8841" s="23"/>
      <c r="G8841" s="26"/>
    </row>
    <row r="8842" spans="3:7" x14ac:dyDescent="0.25">
      <c r="C8842" s="24"/>
      <c r="D8842" s="24"/>
      <c r="E8842" s="25"/>
      <c r="F8842" s="23"/>
      <c r="G8842" s="26"/>
    </row>
    <row r="8843" spans="3:7" x14ac:dyDescent="0.25">
      <c r="C8843" s="24"/>
      <c r="D8843" s="24"/>
      <c r="E8843" s="25"/>
      <c r="F8843" s="23"/>
      <c r="G8843" s="26"/>
    </row>
    <row r="8844" spans="3:7" x14ac:dyDescent="0.25">
      <c r="C8844" s="24"/>
      <c r="D8844" s="24"/>
      <c r="E8844" s="25"/>
      <c r="F8844" s="23"/>
      <c r="G8844" s="26"/>
    </row>
    <row r="8845" spans="3:7" x14ac:dyDescent="0.25">
      <c r="C8845" s="24"/>
      <c r="D8845" s="24"/>
      <c r="E8845" s="25"/>
      <c r="F8845" s="23"/>
      <c r="G8845" s="26"/>
    </row>
    <row r="8846" spans="3:7" x14ac:dyDescent="0.25">
      <c r="C8846" s="24"/>
      <c r="D8846" s="24"/>
      <c r="E8846" s="25"/>
      <c r="F8846" s="23"/>
      <c r="G8846" s="26"/>
    </row>
    <row r="8847" spans="3:7" x14ac:dyDescent="0.25">
      <c r="C8847" s="24"/>
      <c r="D8847" s="24"/>
      <c r="E8847" s="25"/>
      <c r="F8847" s="23"/>
      <c r="G8847" s="26"/>
    </row>
    <row r="8848" spans="3:7" x14ac:dyDescent="0.25">
      <c r="C8848" s="24"/>
      <c r="D8848" s="24"/>
      <c r="E8848" s="25"/>
      <c r="F8848" s="23"/>
      <c r="G8848" s="26"/>
    </row>
    <row r="8849" spans="3:7" x14ac:dyDescent="0.25">
      <c r="C8849" s="24"/>
      <c r="D8849" s="24"/>
      <c r="E8849" s="25"/>
      <c r="F8849" s="23"/>
      <c r="G8849" s="26"/>
    </row>
    <row r="8850" spans="3:7" x14ac:dyDescent="0.25">
      <c r="C8850" s="24"/>
      <c r="D8850" s="24"/>
      <c r="E8850" s="25"/>
      <c r="F8850" s="23"/>
      <c r="G8850" s="26"/>
    </row>
    <row r="8851" spans="3:7" x14ac:dyDescent="0.25">
      <c r="C8851" s="24"/>
      <c r="D8851" s="24"/>
      <c r="E8851" s="25"/>
      <c r="F8851" s="23"/>
      <c r="G8851" s="26"/>
    </row>
    <row r="8852" spans="3:7" x14ac:dyDescent="0.25">
      <c r="C8852" s="24"/>
      <c r="D8852" s="24"/>
      <c r="E8852" s="25"/>
      <c r="F8852" s="23"/>
      <c r="G8852" s="26"/>
    </row>
    <row r="8853" spans="3:7" x14ac:dyDescent="0.25">
      <c r="C8853" s="24"/>
      <c r="D8853" s="24"/>
      <c r="E8853" s="25"/>
      <c r="F8853" s="23"/>
      <c r="G8853" s="26"/>
    </row>
    <row r="8854" spans="3:7" x14ac:dyDescent="0.25">
      <c r="C8854" s="24"/>
      <c r="D8854" s="24"/>
      <c r="E8854" s="25"/>
      <c r="F8854" s="23"/>
      <c r="G8854" s="26"/>
    </row>
    <row r="8855" spans="3:7" x14ac:dyDescent="0.25">
      <c r="C8855" s="24"/>
      <c r="D8855" s="24"/>
      <c r="E8855" s="25"/>
      <c r="F8855" s="23"/>
      <c r="G8855" s="26"/>
    </row>
    <row r="8856" spans="3:7" x14ac:dyDescent="0.25">
      <c r="C8856" s="24"/>
      <c r="D8856" s="24"/>
      <c r="E8856" s="25"/>
      <c r="F8856" s="23"/>
      <c r="G8856" s="26"/>
    </row>
    <row r="8857" spans="3:7" x14ac:dyDescent="0.25">
      <c r="C8857" s="24"/>
      <c r="D8857" s="24"/>
      <c r="E8857" s="25"/>
      <c r="F8857" s="23"/>
      <c r="G8857" s="26"/>
    </row>
    <row r="8858" spans="3:7" x14ac:dyDescent="0.25">
      <c r="C8858" s="24"/>
      <c r="D8858" s="24"/>
      <c r="E8858" s="25"/>
      <c r="F8858" s="23"/>
      <c r="G8858" s="26"/>
    </row>
    <row r="8859" spans="3:7" x14ac:dyDescent="0.25">
      <c r="C8859" s="24"/>
      <c r="D8859" s="24"/>
      <c r="E8859" s="25"/>
      <c r="F8859" s="23"/>
      <c r="G8859" s="26"/>
    </row>
    <row r="8860" spans="3:7" x14ac:dyDescent="0.25">
      <c r="C8860" s="24"/>
      <c r="D8860" s="24"/>
      <c r="E8860" s="25"/>
      <c r="F8860" s="23"/>
      <c r="G8860" s="26"/>
    </row>
    <row r="8861" spans="3:7" x14ac:dyDescent="0.25">
      <c r="C8861" s="24"/>
      <c r="D8861" s="24"/>
      <c r="E8861" s="25"/>
      <c r="F8861" s="23"/>
      <c r="G8861" s="26"/>
    </row>
    <row r="8862" spans="3:7" x14ac:dyDescent="0.25">
      <c r="C8862" s="24"/>
      <c r="D8862" s="24"/>
      <c r="E8862" s="25"/>
      <c r="F8862" s="23"/>
      <c r="G8862" s="26"/>
    </row>
    <row r="8863" spans="3:7" x14ac:dyDescent="0.25">
      <c r="C8863" s="24"/>
      <c r="D8863" s="24"/>
      <c r="E8863" s="25"/>
      <c r="F8863" s="23"/>
      <c r="G8863" s="26"/>
    </row>
    <row r="8864" spans="3:7" x14ac:dyDescent="0.25">
      <c r="C8864" s="24"/>
      <c r="D8864" s="24"/>
      <c r="E8864" s="25"/>
      <c r="F8864" s="23"/>
      <c r="G8864" s="26"/>
    </row>
    <row r="8865" spans="3:7" x14ac:dyDescent="0.25">
      <c r="C8865" s="24"/>
      <c r="D8865" s="24"/>
      <c r="E8865" s="25"/>
      <c r="F8865" s="23"/>
      <c r="G8865" s="26"/>
    </row>
    <row r="8866" spans="3:7" x14ac:dyDescent="0.25">
      <c r="C8866" s="24"/>
      <c r="D8866" s="24"/>
      <c r="E8866" s="25"/>
      <c r="F8866" s="23"/>
      <c r="G8866" s="26"/>
    </row>
    <row r="8867" spans="3:7" x14ac:dyDescent="0.25">
      <c r="C8867" s="24"/>
      <c r="D8867" s="24"/>
      <c r="E8867" s="25"/>
      <c r="F8867" s="23"/>
      <c r="G8867" s="26"/>
    </row>
    <row r="8868" spans="3:7" x14ac:dyDescent="0.25">
      <c r="C8868" s="24"/>
      <c r="D8868" s="24"/>
      <c r="E8868" s="25"/>
      <c r="F8868" s="23"/>
      <c r="G8868" s="26"/>
    </row>
    <row r="8869" spans="3:7" x14ac:dyDescent="0.25">
      <c r="C8869" s="24"/>
      <c r="D8869" s="24"/>
      <c r="E8869" s="25"/>
      <c r="F8869" s="23"/>
      <c r="G8869" s="26"/>
    </row>
    <row r="8870" spans="3:7" x14ac:dyDescent="0.25">
      <c r="C8870" s="24"/>
      <c r="D8870" s="24"/>
      <c r="E8870" s="25"/>
      <c r="F8870" s="23"/>
      <c r="G8870" s="26"/>
    </row>
    <row r="8871" spans="3:7" x14ac:dyDescent="0.25">
      <c r="C8871" s="24"/>
      <c r="D8871" s="24"/>
      <c r="E8871" s="25"/>
      <c r="F8871" s="23"/>
      <c r="G8871" s="26"/>
    </row>
    <row r="8872" spans="3:7" x14ac:dyDescent="0.25">
      <c r="C8872" s="24"/>
      <c r="D8872" s="24"/>
      <c r="E8872" s="25"/>
      <c r="F8872" s="23"/>
      <c r="G8872" s="26"/>
    </row>
    <row r="8873" spans="3:7" x14ac:dyDescent="0.25">
      <c r="C8873" s="24"/>
      <c r="D8873" s="24"/>
      <c r="E8873" s="25"/>
      <c r="F8873" s="23"/>
      <c r="G8873" s="26"/>
    </row>
    <row r="8874" spans="3:7" x14ac:dyDescent="0.25">
      <c r="C8874" s="24"/>
      <c r="D8874" s="24"/>
      <c r="E8874" s="25"/>
      <c r="F8874" s="23"/>
      <c r="G8874" s="26"/>
    </row>
    <row r="8875" spans="3:7" x14ac:dyDescent="0.25">
      <c r="C8875" s="24"/>
      <c r="D8875" s="24"/>
      <c r="E8875" s="25"/>
      <c r="F8875" s="23"/>
      <c r="G8875" s="26"/>
    </row>
    <row r="8876" spans="3:7" x14ac:dyDescent="0.25">
      <c r="C8876" s="24"/>
      <c r="D8876" s="24"/>
      <c r="E8876" s="25"/>
      <c r="F8876" s="23"/>
      <c r="G8876" s="26"/>
    </row>
    <row r="8877" spans="3:7" x14ac:dyDescent="0.25">
      <c r="C8877" s="24"/>
      <c r="D8877" s="24"/>
      <c r="E8877" s="25"/>
      <c r="F8877" s="23"/>
      <c r="G8877" s="26"/>
    </row>
    <row r="8878" spans="3:7" x14ac:dyDescent="0.25">
      <c r="C8878" s="24"/>
      <c r="D8878" s="24"/>
      <c r="E8878" s="25"/>
      <c r="F8878" s="23"/>
      <c r="G8878" s="26"/>
    </row>
    <row r="8879" spans="3:7" x14ac:dyDescent="0.25">
      <c r="C8879" s="24"/>
      <c r="D8879" s="24"/>
      <c r="E8879" s="25"/>
      <c r="F8879" s="23"/>
      <c r="G8879" s="26"/>
    </row>
    <row r="8880" spans="3:7" x14ac:dyDescent="0.25">
      <c r="C8880" s="24"/>
      <c r="D8880" s="24"/>
      <c r="E8880" s="25"/>
      <c r="F8880" s="23"/>
      <c r="G8880" s="26"/>
    </row>
    <row r="8881" spans="3:7" x14ac:dyDescent="0.25">
      <c r="C8881" s="24"/>
      <c r="D8881" s="24"/>
      <c r="E8881" s="25"/>
      <c r="F8881" s="23"/>
      <c r="G8881" s="26"/>
    </row>
    <row r="8882" spans="3:7" x14ac:dyDescent="0.25">
      <c r="C8882" s="24"/>
      <c r="D8882" s="24"/>
      <c r="E8882" s="25"/>
      <c r="F8882" s="23"/>
      <c r="G8882" s="26"/>
    </row>
    <row r="8883" spans="3:7" x14ac:dyDescent="0.25">
      <c r="C8883" s="24"/>
      <c r="D8883" s="24"/>
      <c r="E8883" s="25"/>
      <c r="F8883" s="23"/>
      <c r="G8883" s="26"/>
    </row>
    <row r="8884" spans="3:7" x14ac:dyDescent="0.25">
      <c r="C8884" s="24"/>
      <c r="D8884" s="24"/>
      <c r="E8884" s="25"/>
      <c r="F8884" s="23"/>
      <c r="G8884" s="26"/>
    </row>
    <row r="8885" spans="3:7" x14ac:dyDescent="0.25">
      <c r="C8885" s="24"/>
      <c r="D8885" s="24"/>
      <c r="E8885" s="25"/>
      <c r="F8885" s="23"/>
      <c r="G8885" s="26"/>
    </row>
    <row r="8886" spans="3:7" x14ac:dyDescent="0.25">
      <c r="C8886" s="24"/>
      <c r="D8886" s="24"/>
      <c r="E8886" s="25"/>
      <c r="F8886" s="23"/>
      <c r="G8886" s="26"/>
    </row>
    <row r="8887" spans="3:7" x14ac:dyDescent="0.25">
      <c r="C8887" s="24"/>
      <c r="D8887" s="24"/>
      <c r="E8887" s="25"/>
      <c r="F8887" s="23"/>
      <c r="G8887" s="26"/>
    </row>
    <row r="8888" spans="3:7" x14ac:dyDescent="0.25">
      <c r="C8888" s="24"/>
      <c r="D8888" s="24"/>
      <c r="E8888" s="25"/>
      <c r="F8888" s="23"/>
      <c r="G8888" s="26"/>
    </row>
    <row r="8889" spans="3:7" x14ac:dyDescent="0.25">
      <c r="C8889" s="24"/>
      <c r="D8889" s="24"/>
      <c r="E8889" s="25"/>
      <c r="F8889" s="23"/>
      <c r="G8889" s="26"/>
    </row>
    <row r="8890" spans="3:7" x14ac:dyDescent="0.25">
      <c r="C8890" s="24"/>
      <c r="D8890" s="24"/>
      <c r="E8890" s="25"/>
      <c r="F8890" s="23"/>
      <c r="G8890" s="26"/>
    </row>
    <row r="8891" spans="3:7" x14ac:dyDescent="0.25">
      <c r="C8891" s="24"/>
      <c r="D8891" s="24"/>
      <c r="E8891" s="25"/>
      <c r="F8891" s="23"/>
      <c r="G8891" s="26"/>
    </row>
    <row r="8892" spans="3:7" x14ac:dyDescent="0.25">
      <c r="C8892" s="24"/>
      <c r="D8892" s="24"/>
      <c r="E8892" s="25"/>
      <c r="F8892" s="23"/>
      <c r="G8892" s="26"/>
    </row>
    <row r="8893" spans="3:7" x14ac:dyDescent="0.25">
      <c r="C8893" s="24"/>
      <c r="D8893" s="24"/>
      <c r="E8893" s="25"/>
      <c r="F8893" s="23"/>
      <c r="G8893" s="26"/>
    </row>
    <row r="8894" spans="3:7" x14ac:dyDescent="0.25">
      <c r="C8894" s="24"/>
      <c r="D8894" s="24"/>
      <c r="E8894" s="25"/>
      <c r="F8894" s="23"/>
      <c r="G8894" s="26"/>
    </row>
    <row r="8895" spans="3:7" x14ac:dyDescent="0.25">
      <c r="C8895" s="24"/>
      <c r="D8895" s="24"/>
      <c r="E8895" s="25"/>
      <c r="F8895" s="23"/>
      <c r="G8895" s="26"/>
    </row>
    <row r="8896" spans="3:7" x14ac:dyDescent="0.25">
      <c r="C8896" s="24"/>
      <c r="D8896" s="24"/>
      <c r="E8896" s="25"/>
      <c r="F8896" s="23"/>
      <c r="G8896" s="26"/>
    </row>
    <row r="8897" spans="3:7" x14ac:dyDescent="0.25">
      <c r="C8897" s="24"/>
      <c r="D8897" s="24"/>
      <c r="E8897" s="25"/>
      <c r="F8897" s="23"/>
      <c r="G8897" s="26"/>
    </row>
    <row r="8898" spans="3:7" x14ac:dyDescent="0.25">
      <c r="C8898" s="24"/>
      <c r="D8898" s="24"/>
      <c r="E8898" s="25"/>
      <c r="F8898" s="23"/>
      <c r="G8898" s="26"/>
    </row>
    <row r="8899" spans="3:7" x14ac:dyDescent="0.25">
      <c r="C8899" s="24"/>
      <c r="D8899" s="24"/>
      <c r="E8899" s="25"/>
      <c r="F8899" s="23"/>
      <c r="G8899" s="26"/>
    </row>
    <row r="8900" spans="3:7" x14ac:dyDescent="0.25">
      <c r="C8900" s="24"/>
      <c r="D8900" s="24"/>
      <c r="E8900" s="25"/>
      <c r="F8900" s="23"/>
      <c r="G8900" s="26"/>
    </row>
    <row r="8901" spans="3:7" x14ac:dyDescent="0.25">
      <c r="C8901" s="24"/>
      <c r="D8901" s="24"/>
      <c r="E8901" s="25"/>
      <c r="F8901" s="23"/>
      <c r="G8901" s="26"/>
    </row>
    <row r="8902" spans="3:7" x14ac:dyDescent="0.25">
      <c r="C8902" s="24"/>
      <c r="D8902" s="24"/>
      <c r="E8902" s="25"/>
      <c r="F8902" s="23"/>
      <c r="G8902" s="26"/>
    </row>
    <row r="8903" spans="3:7" x14ac:dyDescent="0.25">
      <c r="C8903" s="24"/>
      <c r="D8903" s="24"/>
      <c r="E8903" s="25"/>
      <c r="F8903" s="23"/>
      <c r="G8903" s="26"/>
    </row>
    <row r="8904" spans="3:7" x14ac:dyDescent="0.25">
      <c r="C8904" s="24"/>
      <c r="D8904" s="24"/>
      <c r="E8904" s="25"/>
      <c r="F8904" s="23"/>
      <c r="G8904" s="26"/>
    </row>
    <row r="8905" spans="3:7" x14ac:dyDescent="0.25">
      <c r="C8905" s="24"/>
      <c r="D8905" s="24"/>
      <c r="E8905" s="25"/>
      <c r="F8905" s="23"/>
      <c r="G8905" s="26"/>
    </row>
    <row r="8906" spans="3:7" x14ac:dyDescent="0.25">
      <c r="C8906" s="24"/>
      <c r="D8906" s="24"/>
      <c r="E8906" s="25"/>
      <c r="F8906" s="23"/>
      <c r="G8906" s="26"/>
    </row>
    <row r="8907" spans="3:7" x14ac:dyDescent="0.25">
      <c r="C8907" s="24"/>
      <c r="D8907" s="24"/>
      <c r="E8907" s="25"/>
      <c r="F8907" s="23"/>
      <c r="G8907" s="26"/>
    </row>
    <row r="8908" spans="3:7" x14ac:dyDescent="0.25">
      <c r="C8908" s="24"/>
      <c r="D8908" s="24"/>
      <c r="E8908" s="25"/>
      <c r="F8908" s="23"/>
      <c r="G8908" s="26"/>
    </row>
    <row r="8909" spans="3:7" x14ac:dyDescent="0.25">
      <c r="C8909" s="24"/>
      <c r="D8909" s="24"/>
      <c r="E8909" s="25"/>
      <c r="F8909" s="23"/>
      <c r="G8909" s="26"/>
    </row>
    <row r="8910" spans="3:7" x14ac:dyDescent="0.25">
      <c r="C8910" s="24"/>
      <c r="D8910" s="24"/>
      <c r="E8910" s="25"/>
      <c r="F8910" s="23"/>
      <c r="G8910" s="26"/>
    </row>
    <row r="8911" spans="3:7" x14ac:dyDescent="0.25">
      <c r="C8911" s="24"/>
      <c r="D8911" s="24"/>
      <c r="E8911" s="25"/>
      <c r="F8911" s="23"/>
      <c r="G8911" s="26"/>
    </row>
    <row r="8912" spans="3:7" x14ac:dyDescent="0.25">
      <c r="C8912" s="24"/>
      <c r="D8912" s="24"/>
      <c r="E8912" s="25"/>
      <c r="F8912" s="23"/>
      <c r="G8912" s="26"/>
    </row>
    <row r="8913" spans="3:7" x14ac:dyDescent="0.25">
      <c r="C8913" s="24"/>
      <c r="D8913" s="24"/>
      <c r="E8913" s="25"/>
      <c r="F8913" s="23"/>
      <c r="G8913" s="26"/>
    </row>
    <row r="8914" spans="3:7" x14ac:dyDescent="0.25">
      <c r="C8914" s="24"/>
      <c r="D8914" s="24"/>
      <c r="E8914" s="25"/>
      <c r="F8914" s="23"/>
      <c r="G8914" s="26"/>
    </row>
    <row r="8915" spans="3:7" x14ac:dyDescent="0.25">
      <c r="C8915" s="24"/>
      <c r="D8915" s="24"/>
      <c r="E8915" s="25"/>
      <c r="F8915" s="23"/>
      <c r="G8915" s="26"/>
    </row>
    <row r="8916" spans="3:7" x14ac:dyDescent="0.25">
      <c r="C8916" s="24"/>
      <c r="D8916" s="24"/>
      <c r="E8916" s="25"/>
      <c r="F8916" s="23"/>
      <c r="G8916" s="26"/>
    </row>
    <row r="8917" spans="3:7" x14ac:dyDescent="0.25">
      <c r="C8917" s="24"/>
      <c r="D8917" s="24"/>
      <c r="E8917" s="25"/>
      <c r="F8917" s="23"/>
      <c r="G8917" s="26"/>
    </row>
    <row r="8918" spans="3:7" x14ac:dyDescent="0.25">
      <c r="C8918" s="24"/>
      <c r="D8918" s="24"/>
      <c r="E8918" s="25"/>
      <c r="F8918" s="23"/>
      <c r="G8918" s="26"/>
    </row>
    <row r="8919" spans="3:7" x14ac:dyDescent="0.25">
      <c r="C8919" s="24"/>
      <c r="D8919" s="24"/>
      <c r="E8919" s="25"/>
      <c r="F8919" s="23"/>
      <c r="G8919" s="26"/>
    </row>
    <row r="8920" spans="3:7" x14ac:dyDescent="0.25">
      <c r="C8920" s="24"/>
      <c r="D8920" s="24"/>
      <c r="E8920" s="25"/>
      <c r="F8920" s="23"/>
      <c r="G8920" s="26"/>
    </row>
    <row r="8921" spans="3:7" x14ac:dyDescent="0.25">
      <c r="C8921" s="24"/>
      <c r="D8921" s="24"/>
      <c r="E8921" s="25"/>
      <c r="F8921" s="23"/>
      <c r="G8921" s="26"/>
    </row>
    <row r="8922" spans="3:7" x14ac:dyDescent="0.25">
      <c r="C8922" s="24"/>
      <c r="D8922" s="24"/>
      <c r="E8922" s="25"/>
      <c r="F8922" s="23"/>
      <c r="G8922" s="26"/>
    </row>
    <row r="8923" spans="3:7" x14ac:dyDescent="0.25">
      <c r="C8923" s="24"/>
      <c r="D8923" s="24"/>
      <c r="E8923" s="25"/>
      <c r="F8923" s="23"/>
      <c r="G8923" s="26"/>
    </row>
    <row r="8924" spans="3:7" x14ac:dyDescent="0.25">
      <c r="C8924" s="24"/>
      <c r="D8924" s="24"/>
      <c r="E8924" s="25"/>
      <c r="F8924" s="23"/>
      <c r="G8924" s="26"/>
    </row>
    <row r="8925" spans="3:7" x14ac:dyDescent="0.25">
      <c r="C8925" s="24"/>
      <c r="D8925" s="24"/>
      <c r="E8925" s="25"/>
      <c r="F8925" s="23"/>
      <c r="G8925" s="26"/>
    </row>
    <row r="8926" spans="3:7" x14ac:dyDescent="0.25">
      <c r="C8926" s="24"/>
      <c r="D8926" s="24"/>
      <c r="E8926" s="25"/>
      <c r="F8926" s="23"/>
      <c r="G8926" s="26"/>
    </row>
    <row r="8927" spans="3:7" x14ac:dyDescent="0.25">
      <c r="C8927" s="24"/>
      <c r="D8927" s="24"/>
      <c r="E8927" s="25"/>
      <c r="F8927" s="23"/>
      <c r="G8927" s="26"/>
    </row>
    <row r="8928" spans="3:7" x14ac:dyDescent="0.25">
      <c r="C8928" s="24"/>
      <c r="D8928" s="24"/>
      <c r="E8928" s="25"/>
      <c r="F8928" s="23"/>
      <c r="G8928" s="26"/>
    </row>
    <row r="8929" spans="3:7" x14ac:dyDescent="0.25">
      <c r="C8929" s="24"/>
      <c r="D8929" s="24"/>
      <c r="E8929" s="25"/>
      <c r="F8929" s="23"/>
      <c r="G8929" s="26"/>
    </row>
    <row r="8930" spans="3:7" x14ac:dyDescent="0.25">
      <c r="C8930" s="24"/>
      <c r="D8930" s="24"/>
      <c r="E8930" s="25"/>
      <c r="F8930" s="23"/>
      <c r="G8930" s="26"/>
    </row>
    <row r="8931" spans="3:7" x14ac:dyDescent="0.25">
      <c r="C8931" s="24"/>
      <c r="D8931" s="24"/>
      <c r="E8931" s="25"/>
      <c r="F8931" s="23"/>
      <c r="G8931" s="26"/>
    </row>
    <row r="8932" spans="3:7" x14ac:dyDescent="0.25">
      <c r="C8932" s="24"/>
      <c r="D8932" s="24"/>
      <c r="E8932" s="25"/>
      <c r="F8932" s="23"/>
      <c r="G8932" s="26"/>
    </row>
    <row r="8933" spans="3:7" x14ac:dyDescent="0.25">
      <c r="C8933" s="24"/>
      <c r="D8933" s="24"/>
      <c r="E8933" s="25"/>
      <c r="F8933" s="23"/>
      <c r="G8933" s="26"/>
    </row>
    <row r="8934" spans="3:7" x14ac:dyDescent="0.25">
      <c r="C8934" s="24"/>
      <c r="D8934" s="24"/>
      <c r="E8934" s="25"/>
      <c r="F8934" s="23"/>
      <c r="G8934" s="26"/>
    </row>
    <row r="8935" spans="3:7" x14ac:dyDescent="0.25">
      <c r="C8935" s="24"/>
      <c r="D8935" s="24"/>
      <c r="E8935" s="25"/>
      <c r="F8935" s="23"/>
      <c r="G8935" s="26"/>
    </row>
    <row r="8936" spans="3:7" x14ac:dyDescent="0.25">
      <c r="C8936" s="24"/>
      <c r="D8936" s="24"/>
      <c r="E8936" s="25"/>
      <c r="F8936" s="23"/>
      <c r="G8936" s="26"/>
    </row>
    <row r="8937" spans="3:7" x14ac:dyDescent="0.25">
      <c r="C8937" s="24"/>
      <c r="D8937" s="24"/>
      <c r="E8937" s="25"/>
      <c r="F8937" s="23"/>
      <c r="G8937" s="26"/>
    </row>
    <row r="8938" spans="3:7" x14ac:dyDescent="0.25">
      <c r="C8938" s="24"/>
      <c r="D8938" s="24"/>
      <c r="E8938" s="25"/>
      <c r="F8938" s="23"/>
      <c r="G8938" s="26"/>
    </row>
    <row r="8939" spans="3:7" x14ac:dyDescent="0.25">
      <c r="C8939" s="24"/>
      <c r="D8939" s="24"/>
      <c r="E8939" s="25"/>
      <c r="F8939" s="23"/>
      <c r="G8939" s="26"/>
    </row>
    <row r="8940" spans="3:7" x14ac:dyDescent="0.25">
      <c r="C8940" s="24"/>
      <c r="D8940" s="24"/>
      <c r="E8940" s="25"/>
      <c r="F8940" s="23"/>
      <c r="G8940" s="26"/>
    </row>
    <row r="8941" spans="3:7" x14ac:dyDescent="0.25">
      <c r="C8941" s="24"/>
      <c r="D8941" s="24"/>
      <c r="E8941" s="25"/>
      <c r="F8941" s="23"/>
      <c r="G8941" s="26"/>
    </row>
    <row r="8942" spans="3:7" x14ac:dyDescent="0.25">
      <c r="C8942" s="24"/>
      <c r="D8942" s="24"/>
      <c r="E8942" s="25"/>
      <c r="F8942" s="23"/>
      <c r="G8942" s="26"/>
    </row>
    <row r="8943" spans="3:7" x14ac:dyDescent="0.25">
      <c r="C8943" s="24"/>
      <c r="D8943" s="24"/>
      <c r="E8943" s="25"/>
      <c r="F8943" s="23"/>
      <c r="G8943" s="26"/>
    </row>
    <row r="8944" spans="3:7" x14ac:dyDescent="0.25">
      <c r="C8944" s="24"/>
      <c r="D8944" s="24"/>
      <c r="E8944" s="25"/>
      <c r="F8944" s="23"/>
      <c r="G8944" s="26"/>
    </row>
    <row r="8945" spans="3:7" x14ac:dyDescent="0.25">
      <c r="C8945" s="24"/>
      <c r="D8945" s="24"/>
      <c r="E8945" s="25"/>
      <c r="F8945" s="23"/>
      <c r="G8945" s="26"/>
    </row>
    <row r="8946" spans="3:7" x14ac:dyDescent="0.25">
      <c r="C8946" s="24"/>
      <c r="D8946" s="24"/>
      <c r="E8946" s="25"/>
      <c r="F8946" s="23"/>
      <c r="G8946" s="26"/>
    </row>
    <row r="8947" spans="3:7" x14ac:dyDescent="0.25">
      <c r="C8947" s="24"/>
      <c r="D8947" s="24"/>
      <c r="E8947" s="25"/>
      <c r="F8947" s="23"/>
      <c r="G8947" s="26"/>
    </row>
    <row r="8948" spans="3:7" x14ac:dyDescent="0.25">
      <c r="C8948" s="24"/>
      <c r="D8948" s="24"/>
      <c r="E8948" s="25"/>
      <c r="F8948" s="23"/>
      <c r="G8948" s="26"/>
    </row>
    <row r="8949" spans="3:7" x14ac:dyDescent="0.25">
      <c r="C8949" s="24"/>
      <c r="D8949" s="24"/>
      <c r="E8949" s="25"/>
      <c r="F8949" s="23"/>
      <c r="G8949" s="26"/>
    </row>
    <row r="8950" spans="3:7" x14ac:dyDescent="0.25">
      <c r="C8950" s="24"/>
      <c r="D8950" s="24"/>
      <c r="E8950" s="25"/>
      <c r="F8950" s="23"/>
      <c r="G8950" s="26"/>
    </row>
    <row r="8951" spans="3:7" x14ac:dyDescent="0.25">
      <c r="C8951" s="24"/>
      <c r="D8951" s="24"/>
      <c r="E8951" s="25"/>
      <c r="F8951" s="23"/>
      <c r="G8951" s="26"/>
    </row>
    <row r="8952" spans="3:7" x14ac:dyDescent="0.25">
      <c r="C8952" s="24"/>
      <c r="D8952" s="24"/>
      <c r="E8952" s="25"/>
      <c r="F8952" s="23"/>
      <c r="G8952" s="26"/>
    </row>
    <row r="8953" spans="3:7" x14ac:dyDescent="0.25">
      <c r="C8953" s="24"/>
      <c r="D8953" s="24"/>
      <c r="E8953" s="25"/>
      <c r="F8953" s="23"/>
      <c r="G8953" s="26"/>
    </row>
    <row r="8954" spans="3:7" x14ac:dyDescent="0.25">
      <c r="C8954" s="24"/>
      <c r="D8954" s="24"/>
      <c r="E8954" s="25"/>
      <c r="F8954" s="23"/>
      <c r="G8954" s="26"/>
    </row>
    <row r="8955" spans="3:7" x14ac:dyDescent="0.25">
      <c r="C8955" s="24"/>
      <c r="D8955" s="24"/>
      <c r="E8955" s="25"/>
      <c r="F8955" s="23"/>
      <c r="G8955" s="26"/>
    </row>
    <row r="8956" spans="3:7" x14ac:dyDescent="0.25">
      <c r="C8956" s="24"/>
      <c r="D8956" s="24"/>
      <c r="E8956" s="25"/>
      <c r="F8956" s="23"/>
      <c r="G8956" s="26"/>
    </row>
    <row r="8957" spans="3:7" x14ac:dyDescent="0.25">
      <c r="C8957" s="24"/>
      <c r="D8957" s="24"/>
      <c r="E8957" s="25"/>
      <c r="F8957" s="23"/>
      <c r="G8957" s="26"/>
    </row>
    <row r="8958" spans="3:7" x14ac:dyDescent="0.25">
      <c r="C8958" s="24"/>
      <c r="D8958" s="24"/>
      <c r="E8958" s="25"/>
      <c r="F8958" s="23"/>
      <c r="G8958" s="26"/>
    </row>
    <row r="8959" spans="3:7" x14ac:dyDescent="0.25">
      <c r="C8959" s="24"/>
      <c r="D8959" s="24"/>
      <c r="E8959" s="25"/>
      <c r="F8959" s="23"/>
      <c r="G8959" s="26"/>
    </row>
    <row r="8960" spans="3:7" x14ac:dyDescent="0.25">
      <c r="C8960" s="24"/>
      <c r="D8960" s="24"/>
      <c r="E8960" s="25"/>
      <c r="F8960" s="23"/>
      <c r="G8960" s="26"/>
    </row>
    <row r="8961" spans="3:7" x14ac:dyDescent="0.25">
      <c r="C8961" s="24"/>
      <c r="D8961" s="24"/>
      <c r="E8961" s="25"/>
      <c r="F8961" s="23"/>
      <c r="G8961" s="26"/>
    </row>
    <row r="8962" spans="3:7" x14ac:dyDescent="0.25">
      <c r="C8962" s="24"/>
      <c r="D8962" s="24"/>
      <c r="E8962" s="25"/>
      <c r="F8962" s="23"/>
      <c r="G8962" s="26"/>
    </row>
    <row r="8963" spans="3:7" x14ac:dyDescent="0.25">
      <c r="C8963" s="24"/>
      <c r="D8963" s="24"/>
      <c r="E8963" s="25"/>
      <c r="F8963" s="23"/>
      <c r="G8963" s="26"/>
    </row>
    <row r="8964" spans="3:7" x14ac:dyDescent="0.25">
      <c r="C8964" s="24"/>
      <c r="D8964" s="24"/>
      <c r="E8964" s="25"/>
      <c r="F8964" s="23"/>
      <c r="G8964" s="26"/>
    </row>
    <row r="8965" spans="3:7" x14ac:dyDescent="0.25">
      <c r="C8965" s="24"/>
      <c r="D8965" s="24"/>
      <c r="E8965" s="25"/>
      <c r="F8965" s="23"/>
      <c r="G8965" s="26"/>
    </row>
    <row r="8966" spans="3:7" x14ac:dyDescent="0.25">
      <c r="C8966" s="24"/>
      <c r="D8966" s="24"/>
      <c r="E8966" s="25"/>
      <c r="F8966" s="23"/>
      <c r="G8966" s="26"/>
    </row>
    <row r="8967" spans="3:7" x14ac:dyDescent="0.25">
      <c r="C8967" s="24"/>
      <c r="D8967" s="24"/>
      <c r="E8967" s="25"/>
      <c r="F8967" s="23"/>
      <c r="G8967" s="26"/>
    </row>
    <row r="8968" spans="3:7" x14ac:dyDescent="0.25">
      <c r="C8968" s="24"/>
      <c r="D8968" s="24"/>
      <c r="E8968" s="25"/>
      <c r="F8968" s="23"/>
      <c r="G8968" s="26"/>
    </row>
    <row r="8969" spans="3:7" x14ac:dyDescent="0.25">
      <c r="C8969" s="24"/>
      <c r="D8969" s="24"/>
      <c r="E8969" s="25"/>
      <c r="F8969" s="23"/>
      <c r="G8969" s="26"/>
    </row>
    <row r="8970" spans="3:7" x14ac:dyDescent="0.25">
      <c r="C8970" s="24"/>
      <c r="D8970" s="24"/>
      <c r="E8970" s="25"/>
      <c r="F8970" s="23"/>
      <c r="G8970" s="26"/>
    </row>
    <row r="8971" spans="3:7" x14ac:dyDescent="0.25">
      <c r="C8971" s="24"/>
      <c r="D8971" s="24"/>
      <c r="E8971" s="25"/>
      <c r="F8971" s="23"/>
      <c r="G8971" s="26"/>
    </row>
    <row r="8972" spans="3:7" x14ac:dyDescent="0.25">
      <c r="C8972" s="24"/>
      <c r="D8972" s="24"/>
      <c r="E8972" s="25"/>
      <c r="F8972" s="23"/>
      <c r="G8972" s="26"/>
    </row>
    <row r="8973" spans="3:7" x14ac:dyDescent="0.25">
      <c r="C8973" s="24"/>
      <c r="D8973" s="24"/>
      <c r="E8973" s="25"/>
      <c r="F8973" s="23"/>
      <c r="G8973" s="26"/>
    </row>
    <row r="8974" spans="3:7" x14ac:dyDescent="0.25">
      <c r="C8974" s="24"/>
      <c r="D8974" s="24"/>
      <c r="E8974" s="25"/>
      <c r="F8974" s="23"/>
      <c r="G8974" s="26"/>
    </row>
    <row r="8975" spans="3:7" x14ac:dyDescent="0.25">
      <c r="C8975" s="24"/>
      <c r="D8975" s="24"/>
      <c r="E8975" s="25"/>
      <c r="F8975" s="23"/>
      <c r="G8975" s="26"/>
    </row>
    <row r="8976" spans="3:7" x14ac:dyDescent="0.25">
      <c r="C8976" s="24"/>
      <c r="D8976" s="24"/>
      <c r="E8976" s="25"/>
      <c r="F8976" s="23"/>
      <c r="G8976" s="26"/>
    </row>
    <row r="8977" spans="3:7" x14ac:dyDescent="0.25">
      <c r="C8977" s="24"/>
      <c r="D8977" s="24"/>
      <c r="E8977" s="25"/>
      <c r="F8977" s="23"/>
      <c r="G8977" s="26"/>
    </row>
    <row r="8978" spans="3:7" x14ac:dyDescent="0.25">
      <c r="C8978" s="24"/>
      <c r="D8978" s="24"/>
      <c r="E8978" s="25"/>
      <c r="F8978" s="23"/>
      <c r="G8978" s="26"/>
    </row>
    <row r="8979" spans="3:7" x14ac:dyDescent="0.25">
      <c r="C8979" s="24"/>
      <c r="D8979" s="24"/>
      <c r="E8979" s="25"/>
      <c r="F8979" s="23"/>
      <c r="G8979" s="26"/>
    </row>
    <row r="8980" spans="3:7" x14ac:dyDescent="0.25">
      <c r="C8980" s="24"/>
      <c r="D8980" s="24"/>
      <c r="E8980" s="25"/>
      <c r="F8980" s="23"/>
      <c r="G8980" s="26"/>
    </row>
    <row r="8981" spans="3:7" x14ac:dyDescent="0.25">
      <c r="C8981" s="24"/>
      <c r="D8981" s="24"/>
      <c r="E8981" s="25"/>
      <c r="F8981" s="23"/>
      <c r="G8981" s="26"/>
    </row>
    <row r="8982" spans="3:7" x14ac:dyDescent="0.25">
      <c r="C8982" s="24"/>
      <c r="D8982" s="24"/>
      <c r="E8982" s="25"/>
      <c r="F8982" s="23"/>
      <c r="G8982" s="26"/>
    </row>
    <row r="8983" spans="3:7" x14ac:dyDescent="0.25">
      <c r="C8983" s="24"/>
      <c r="D8983" s="24"/>
      <c r="E8983" s="25"/>
      <c r="F8983" s="23"/>
      <c r="G8983" s="26"/>
    </row>
    <row r="8984" spans="3:7" x14ac:dyDescent="0.25">
      <c r="C8984" s="24"/>
      <c r="D8984" s="24"/>
      <c r="E8984" s="25"/>
      <c r="F8984" s="23"/>
      <c r="G8984" s="26"/>
    </row>
    <row r="8985" spans="3:7" x14ac:dyDescent="0.25">
      <c r="C8985" s="24"/>
      <c r="D8985" s="24"/>
      <c r="E8985" s="25"/>
      <c r="F8985" s="23"/>
      <c r="G8985" s="26"/>
    </row>
    <row r="8986" spans="3:7" x14ac:dyDescent="0.25">
      <c r="C8986" s="24"/>
      <c r="D8986" s="24"/>
      <c r="E8986" s="25"/>
      <c r="F8986" s="23"/>
      <c r="G8986" s="26"/>
    </row>
    <row r="8987" spans="3:7" x14ac:dyDescent="0.25">
      <c r="C8987" s="24"/>
      <c r="D8987" s="24"/>
      <c r="E8987" s="25"/>
      <c r="F8987" s="23"/>
      <c r="G8987" s="26"/>
    </row>
    <row r="8988" spans="3:7" x14ac:dyDescent="0.25">
      <c r="C8988" s="24"/>
      <c r="D8988" s="24"/>
      <c r="E8988" s="25"/>
      <c r="F8988" s="23"/>
      <c r="G8988" s="26"/>
    </row>
    <row r="8989" spans="3:7" x14ac:dyDescent="0.25">
      <c r="C8989" s="24"/>
      <c r="D8989" s="24"/>
      <c r="E8989" s="25"/>
      <c r="F8989" s="23"/>
      <c r="G8989" s="26"/>
    </row>
    <row r="8990" spans="3:7" x14ac:dyDescent="0.25">
      <c r="C8990" s="24"/>
      <c r="D8990" s="24"/>
      <c r="E8990" s="25"/>
      <c r="F8990" s="23"/>
      <c r="G8990" s="26"/>
    </row>
    <row r="8991" spans="3:7" x14ac:dyDescent="0.25">
      <c r="C8991" s="24"/>
      <c r="D8991" s="24"/>
      <c r="E8991" s="25"/>
      <c r="F8991" s="23"/>
      <c r="G8991" s="26"/>
    </row>
    <row r="8992" spans="3:7" x14ac:dyDescent="0.25">
      <c r="C8992" s="24"/>
      <c r="D8992" s="24"/>
      <c r="E8992" s="25"/>
      <c r="F8992" s="23"/>
      <c r="G8992" s="26"/>
    </row>
    <row r="8993" spans="3:7" x14ac:dyDescent="0.25">
      <c r="C8993" s="24"/>
      <c r="D8993" s="24"/>
      <c r="E8993" s="25"/>
      <c r="F8993" s="23"/>
      <c r="G8993" s="26"/>
    </row>
    <row r="8994" spans="3:7" x14ac:dyDescent="0.25">
      <c r="C8994" s="24"/>
      <c r="D8994" s="24"/>
      <c r="E8994" s="25"/>
      <c r="F8994" s="23"/>
      <c r="G8994" s="26"/>
    </row>
    <row r="8995" spans="3:7" x14ac:dyDescent="0.25">
      <c r="C8995" s="24"/>
      <c r="D8995" s="24"/>
      <c r="E8995" s="25"/>
      <c r="F8995" s="23"/>
      <c r="G8995" s="26"/>
    </row>
    <row r="8996" spans="3:7" x14ac:dyDescent="0.25">
      <c r="C8996" s="24"/>
      <c r="D8996" s="24"/>
      <c r="E8996" s="25"/>
      <c r="F8996" s="23"/>
      <c r="G8996" s="26"/>
    </row>
    <row r="8997" spans="3:7" x14ac:dyDescent="0.25">
      <c r="C8997" s="24"/>
      <c r="D8997" s="24"/>
      <c r="E8997" s="25"/>
      <c r="F8997" s="23"/>
      <c r="G8997" s="26"/>
    </row>
    <row r="8998" spans="3:7" x14ac:dyDescent="0.25">
      <c r="C8998" s="24"/>
      <c r="D8998" s="24"/>
      <c r="E8998" s="25"/>
      <c r="F8998" s="23"/>
      <c r="G8998" s="26"/>
    </row>
    <row r="8999" spans="3:7" x14ac:dyDescent="0.25">
      <c r="C8999" s="24"/>
      <c r="D8999" s="24"/>
      <c r="E8999" s="25"/>
      <c r="F8999" s="23"/>
      <c r="G8999" s="26"/>
    </row>
    <row r="9000" spans="3:7" x14ac:dyDescent="0.25">
      <c r="C9000" s="24"/>
      <c r="D9000" s="24"/>
      <c r="E9000" s="25"/>
      <c r="F9000" s="23"/>
      <c r="G9000" s="26"/>
    </row>
    <row r="9001" spans="3:7" x14ac:dyDescent="0.25">
      <c r="C9001" s="24"/>
      <c r="D9001" s="24"/>
      <c r="E9001" s="25"/>
      <c r="F9001" s="23"/>
      <c r="G9001" s="26"/>
    </row>
    <row r="9002" spans="3:7" x14ac:dyDescent="0.25">
      <c r="C9002" s="24"/>
      <c r="D9002" s="24"/>
      <c r="E9002" s="25"/>
      <c r="F9002" s="23"/>
      <c r="G9002" s="26"/>
    </row>
    <row r="9003" spans="3:7" x14ac:dyDescent="0.25">
      <c r="C9003" s="24"/>
      <c r="D9003" s="24"/>
      <c r="E9003" s="25"/>
      <c r="F9003" s="23"/>
      <c r="G9003" s="26"/>
    </row>
    <row r="9004" spans="3:7" x14ac:dyDescent="0.25">
      <c r="C9004" s="24"/>
      <c r="D9004" s="24"/>
      <c r="E9004" s="25"/>
      <c r="F9004" s="23"/>
      <c r="G9004" s="26"/>
    </row>
    <row r="9005" spans="3:7" x14ac:dyDescent="0.25">
      <c r="C9005" s="24"/>
      <c r="D9005" s="24"/>
      <c r="E9005" s="25"/>
      <c r="F9005" s="23"/>
      <c r="G9005" s="26"/>
    </row>
    <row r="9006" spans="3:7" x14ac:dyDescent="0.25">
      <c r="C9006" s="24"/>
      <c r="D9006" s="24"/>
      <c r="E9006" s="25"/>
      <c r="F9006" s="23"/>
      <c r="G9006" s="26"/>
    </row>
    <row r="9007" spans="3:7" x14ac:dyDescent="0.25">
      <c r="C9007" s="24"/>
      <c r="D9007" s="24"/>
      <c r="E9007" s="25"/>
      <c r="F9007" s="23"/>
      <c r="G9007" s="26"/>
    </row>
    <row r="9008" spans="3:7" x14ac:dyDescent="0.25">
      <c r="C9008" s="24"/>
      <c r="D9008" s="24"/>
      <c r="E9008" s="25"/>
      <c r="F9008" s="23"/>
      <c r="G9008" s="26"/>
    </row>
    <row r="9009" spans="3:7" x14ac:dyDescent="0.25">
      <c r="C9009" s="24"/>
      <c r="D9009" s="24"/>
      <c r="E9009" s="25"/>
      <c r="F9009" s="23"/>
      <c r="G9009" s="26"/>
    </row>
    <row r="9010" spans="3:7" x14ac:dyDescent="0.25">
      <c r="C9010" s="24"/>
      <c r="D9010" s="24"/>
      <c r="E9010" s="25"/>
      <c r="F9010" s="23"/>
      <c r="G9010" s="26"/>
    </row>
    <row r="9011" spans="3:7" x14ac:dyDescent="0.25">
      <c r="C9011" s="24"/>
      <c r="D9011" s="24"/>
      <c r="E9011" s="25"/>
      <c r="F9011" s="23"/>
      <c r="G9011" s="26"/>
    </row>
    <row r="9012" spans="3:7" x14ac:dyDescent="0.25">
      <c r="C9012" s="24"/>
      <c r="D9012" s="24"/>
      <c r="E9012" s="25"/>
      <c r="F9012" s="23"/>
      <c r="G9012" s="26"/>
    </row>
    <row r="9013" spans="3:7" x14ac:dyDescent="0.25">
      <c r="C9013" s="24"/>
      <c r="D9013" s="24"/>
      <c r="E9013" s="25"/>
      <c r="F9013" s="23"/>
      <c r="G9013" s="26"/>
    </row>
    <row r="9014" spans="3:7" x14ac:dyDescent="0.25">
      <c r="C9014" s="24"/>
      <c r="D9014" s="24"/>
      <c r="E9014" s="25"/>
      <c r="F9014" s="23"/>
      <c r="G9014" s="26"/>
    </row>
    <row r="9015" spans="3:7" x14ac:dyDescent="0.25">
      <c r="C9015" s="24"/>
      <c r="D9015" s="24"/>
      <c r="E9015" s="25"/>
      <c r="F9015" s="23"/>
      <c r="G9015" s="26"/>
    </row>
    <row r="9016" spans="3:7" x14ac:dyDescent="0.25">
      <c r="C9016" s="24"/>
      <c r="D9016" s="24"/>
      <c r="E9016" s="25"/>
      <c r="F9016" s="23"/>
      <c r="G9016" s="26"/>
    </row>
    <row r="9017" spans="3:7" x14ac:dyDescent="0.25">
      <c r="C9017" s="24"/>
      <c r="D9017" s="24"/>
      <c r="E9017" s="25"/>
      <c r="F9017" s="23"/>
      <c r="G9017" s="26"/>
    </row>
    <row r="9018" spans="3:7" x14ac:dyDescent="0.25">
      <c r="C9018" s="24"/>
      <c r="D9018" s="24"/>
      <c r="E9018" s="25"/>
      <c r="F9018" s="23"/>
      <c r="G9018" s="26"/>
    </row>
    <row r="9019" spans="3:7" x14ac:dyDescent="0.25">
      <c r="C9019" s="24"/>
      <c r="D9019" s="24"/>
      <c r="E9019" s="25"/>
      <c r="F9019" s="23"/>
      <c r="G9019" s="26"/>
    </row>
    <row r="9020" spans="3:7" x14ac:dyDescent="0.25">
      <c r="C9020" s="24"/>
      <c r="D9020" s="24"/>
      <c r="E9020" s="25"/>
      <c r="F9020" s="23"/>
      <c r="G9020" s="26"/>
    </row>
    <row r="9021" spans="3:7" x14ac:dyDescent="0.25">
      <c r="C9021" s="24"/>
      <c r="D9021" s="24"/>
      <c r="E9021" s="25"/>
      <c r="F9021" s="23"/>
      <c r="G9021" s="26"/>
    </row>
    <row r="9022" spans="3:7" x14ac:dyDescent="0.25">
      <c r="C9022" s="24"/>
      <c r="D9022" s="24"/>
      <c r="E9022" s="25"/>
      <c r="F9022" s="23"/>
      <c r="G9022" s="26"/>
    </row>
    <row r="9023" spans="3:7" x14ac:dyDescent="0.25">
      <c r="C9023" s="24"/>
      <c r="D9023" s="24"/>
      <c r="E9023" s="25"/>
      <c r="F9023" s="23"/>
      <c r="G9023" s="26"/>
    </row>
    <row r="9024" spans="3:7" x14ac:dyDescent="0.25">
      <c r="C9024" s="24"/>
      <c r="D9024" s="24"/>
      <c r="E9024" s="25"/>
      <c r="F9024" s="23"/>
      <c r="G9024" s="26"/>
    </row>
    <row r="9025" spans="3:7" x14ac:dyDescent="0.25">
      <c r="C9025" s="24"/>
      <c r="D9025" s="24"/>
      <c r="E9025" s="25"/>
      <c r="F9025" s="23"/>
      <c r="G9025" s="26"/>
    </row>
    <row r="9026" spans="3:7" x14ac:dyDescent="0.25">
      <c r="C9026" s="24"/>
      <c r="D9026" s="24"/>
      <c r="E9026" s="25"/>
      <c r="F9026" s="23"/>
      <c r="G9026" s="26"/>
    </row>
    <row r="9027" spans="3:7" x14ac:dyDescent="0.25">
      <c r="C9027" s="24"/>
      <c r="D9027" s="24"/>
      <c r="E9027" s="25"/>
      <c r="F9027" s="23"/>
      <c r="G9027" s="26"/>
    </row>
    <row r="9028" spans="3:7" x14ac:dyDescent="0.25">
      <c r="C9028" s="24"/>
      <c r="D9028" s="24"/>
      <c r="E9028" s="25"/>
      <c r="F9028" s="23"/>
      <c r="G9028" s="26"/>
    </row>
    <row r="9029" spans="3:7" x14ac:dyDescent="0.25">
      <c r="C9029" s="24"/>
      <c r="D9029" s="24"/>
      <c r="E9029" s="25"/>
      <c r="F9029" s="23"/>
      <c r="G9029" s="26"/>
    </row>
    <row r="9030" spans="3:7" x14ac:dyDescent="0.25">
      <c r="C9030" s="24"/>
      <c r="D9030" s="24"/>
      <c r="E9030" s="25"/>
      <c r="F9030" s="23"/>
      <c r="G9030" s="26"/>
    </row>
    <row r="9031" spans="3:7" x14ac:dyDescent="0.25">
      <c r="C9031" s="24"/>
      <c r="D9031" s="24"/>
      <c r="E9031" s="25"/>
      <c r="F9031" s="23"/>
      <c r="G9031" s="26"/>
    </row>
    <row r="9032" spans="3:7" x14ac:dyDescent="0.25">
      <c r="C9032" s="24"/>
      <c r="D9032" s="24"/>
      <c r="E9032" s="25"/>
      <c r="F9032" s="23"/>
      <c r="G9032" s="26"/>
    </row>
    <row r="9033" spans="3:7" x14ac:dyDescent="0.25">
      <c r="C9033" s="24"/>
      <c r="D9033" s="24"/>
      <c r="E9033" s="25"/>
      <c r="F9033" s="23"/>
      <c r="G9033" s="26"/>
    </row>
    <row r="9034" spans="3:7" x14ac:dyDescent="0.25">
      <c r="C9034" s="24"/>
      <c r="D9034" s="24"/>
      <c r="E9034" s="25"/>
      <c r="F9034" s="23"/>
      <c r="G9034" s="26"/>
    </row>
    <row r="9035" spans="3:7" x14ac:dyDescent="0.25">
      <c r="C9035" s="24"/>
      <c r="D9035" s="24"/>
      <c r="E9035" s="25"/>
      <c r="F9035" s="23"/>
      <c r="G9035" s="26"/>
    </row>
    <row r="9036" spans="3:7" x14ac:dyDescent="0.25">
      <c r="C9036" s="24"/>
      <c r="D9036" s="24"/>
      <c r="E9036" s="25"/>
      <c r="F9036" s="23"/>
      <c r="G9036" s="26"/>
    </row>
    <row r="9037" spans="3:7" x14ac:dyDescent="0.25">
      <c r="C9037" s="24"/>
      <c r="D9037" s="24"/>
      <c r="E9037" s="25"/>
      <c r="F9037" s="23"/>
      <c r="G9037" s="26"/>
    </row>
    <row r="9038" spans="3:7" x14ac:dyDescent="0.25">
      <c r="C9038" s="24"/>
      <c r="D9038" s="24"/>
      <c r="E9038" s="25"/>
      <c r="F9038" s="23"/>
      <c r="G9038" s="26"/>
    </row>
    <row r="9039" spans="3:7" x14ac:dyDescent="0.25">
      <c r="C9039" s="24"/>
      <c r="D9039" s="24"/>
      <c r="E9039" s="25"/>
      <c r="F9039" s="23"/>
      <c r="G9039" s="26"/>
    </row>
    <row r="9040" spans="3:7" x14ac:dyDescent="0.25">
      <c r="C9040" s="24"/>
      <c r="D9040" s="24"/>
      <c r="E9040" s="25"/>
      <c r="F9040" s="23"/>
      <c r="G9040" s="26"/>
    </row>
    <row r="9041" spans="3:7" x14ac:dyDescent="0.25">
      <c r="C9041" s="24"/>
      <c r="D9041" s="24"/>
      <c r="E9041" s="25"/>
      <c r="F9041" s="23"/>
      <c r="G9041" s="26"/>
    </row>
    <row r="9042" spans="3:7" x14ac:dyDescent="0.25">
      <c r="C9042" s="24"/>
      <c r="D9042" s="24"/>
      <c r="E9042" s="25"/>
      <c r="F9042" s="23"/>
      <c r="G9042" s="26"/>
    </row>
    <row r="9043" spans="3:7" x14ac:dyDescent="0.25">
      <c r="C9043" s="24"/>
      <c r="D9043" s="24"/>
      <c r="E9043" s="25"/>
      <c r="F9043" s="23"/>
      <c r="G9043" s="26"/>
    </row>
    <row r="9044" spans="3:7" x14ac:dyDescent="0.25">
      <c r="C9044" s="24"/>
      <c r="D9044" s="24"/>
      <c r="E9044" s="25"/>
      <c r="F9044" s="23"/>
      <c r="G9044" s="26"/>
    </row>
    <row r="9045" spans="3:7" x14ac:dyDescent="0.25">
      <c r="C9045" s="24"/>
      <c r="D9045" s="24"/>
      <c r="E9045" s="25"/>
      <c r="F9045" s="23"/>
      <c r="G9045" s="26"/>
    </row>
    <row r="9046" spans="3:7" x14ac:dyDescent="0.25">
      <c r="C9046" s="24"/>
      <c r="D9046" s="24"/>
      <c r="E9046" s="25"/>
      <c r="F9046" s="23"/>
      <c r="G9046" s="26"/>
    </row>
    <row r="9047" spans="3:7" x14ac:dyDescent="0.25">
      <c r="C9047" s="24"/>
      <c r="D9047" s="24"/>
      <c r="E9047" s="25"/>
      <c r="F9047" s="23"/>
      <c r="G9047" s="26"/>
    </row>
    <row r="9048" spans="3:7" x14ac:dyDescent="0.25">
      <c r="C9048" s="24"/>
      <c r="D9048" s="24"/>
      <c r="E9048" s="25"/>
      <c r="F9048" s="23"/>
      <c r="G9048" s="26"/>
    </row>
    <row r="9049" spans="3:7" x14ac:dyDescent="0.25">
      <c r="C9049" s="24"/>
      <c r="D9049" s="24"/>
      <c r="E9049" s="25"/>
      <c r="F9049" s="23"/>
      <c r="G9049" s="26"/>
    </row>
    <row r="9050" spans="3:7" x14ac:dyDescent="0.25">
      <c r="C9050" s="24"/>
      <c r="D9050" s="24"/>
      <c r="E9050" s="25"/>
      <c r="F9050" s="23"/>
      <c r="G9050" s="26"/>
    </row>
    <row r="9051" spans="3:7" x14ac:dyDescent="0.25">
      <c r="C9051" s="24"/>
      <c r="D9051" s="24"/>
      <c r="E9051" s="25"/>
      <c r="F9051" s="23"/>
      <c r="G9051" s="26"/>
    </row>
    <row r="9052" spans="3:7" x14ac:dyDescent="0.25">
      <c r="C9052" s="24"/>
      <c r="D9052" s="24"/>
      <c r="E9052" s="25"/>
      <c r="F9052" s="23"/>
      <c r="G9052" s="26"/>
    </row>
    <row r="9053" spans="3:7" x14ac:dyDescent="0.25">
      <c r="C9053" s="24"/>
      <c r="D9053" s="24"/>
      <c r="E9053" s="25"/>
      <c r="F9053" s="23"/>
      <c r="G9053" s="26"/>
    </row>
    <row r="9054" spans="3:7" x14ac:dyDescent="0.25">
      <c r="C9054" s="24"/>
      <c r="D9054" s="24"/>
      <c r="E9054" s="25"/>
      <c r="F9054" s="23"/>
      <c r="G9054" s="26"/>
    </row>
    <row r="9055" spans="3:7" x14ac:dyDescent="0.25">
      <c r="C9055" s="24"/>
      <c r="D9055" s="24"/>
      <c r="E9055" s="25"/>
      <c r="F9055" s="23"/>
      <c r="G9055" s="26"/>
    </row>
    <row r="9056" spans="3:7" x14ac:dyDescent="0.25">
      <c r="C9056" s="24"/>
      <c r="D9056" s="24"/>
      <c r="E9056" s="25"/>
      <c r="F9056" s="23"/>
      <c r="G9056" s="26"/>
    </row>
    <row r="9057" spans="3:7" x14ac:dyDescent="0.25">
      <c r="C9057" s="24"/>
      <c r="D9057" s="24"/>
      <c r="E9057" s="25"/>
      <c r="F9057" s="23"/>
      <c r="G9057" s="26"/>
    </row>
    <row r="9058" spans="3:7" x14ac:dyDescent="0.25">
      <c r="C9058" s="24"/>
      <c r="D9058" s="24"/>
      <c r="E9058" s="25"/>
      <c r="F9058" s="23"/>
      <c r="G9058" s="26"/>
    </row>
    <row r="9059" spans="3:7" x14ac:dyDescent="0.25">
      <c r="C9059" s="24"/>
      <c r="D9059" s="24"/>
      <c r="E9059" s="25"/>
      <c r="F9059" s="23"/>
      <c r="G9059" s="26"/>
    </row>
    <row r="9060" spans="3:7" x14ac:dyDescent="0.25">
      <c r="C9060" s="24"/>
      <c r="D9060" s="24"/>
      <c r="E9060" s="25"/>
      <c r="F9060" s="23"/>
      <c r="G9060" s="26"/>
    </row>
    <row r="9061" spans="3:7" x14ac:dyDescent="0.25">
      <c r="C9061" s="24"/>
      <c r="D9061" s="24"/>
      <c r="E9061" s="25"/>
      <c r="F9061" s="23"/>
      <c r="G9061" s="26"/>
    </row>
    <row r="9062" spans="3:7" x14ac:dyDescent="0.25">
      <c r="C9062" s="24"/>
      <c r="D9062" s="24"/>
      <c r="E9062" s="25"/>
      <c r="F9062" s="23"/>
      <c r="G9062" s="26"/>
    </row>
    <row r="9063" spans="3:7" x14ac:dyDescent="0.25">
      <c r="C9063" s="24"/>
      <c r="D9063" s="24"/>
      <c r="E9063" s="25"/>
      <c r="F9063" s="23"/>
      <c r="G9063" s="26"/>
    </row>
    <row r="9064" spans="3:7" x14ac:dyDescent="0.25">
      <c r="C9064" s="24"/>
      <c r="D9064" s="24"/>
      <c r="E9064" s="25"/>
      <c r="F9064" s="23"/>
      <c r="G9064" s="26"/>
    </row>
    <row r="9065" spans="3:7" x14ac:dyDescent="0.25">
      <c r="C9065" s="24"/>
      <c r="D9065" s="24"/>
      <c r="E9065" s="25"/>
      <c r="F9065" s="23"/>
      <c r="G9065" s="26"/>
    </row>
    <row r="9066" spans="3:7" x14ac:dyDescent="0.25">
      <c r="C9066" s="24"/>
      <c r="D9066" s="24"/>
      <c r="E9066" s="25"/>
      <c r="F9066" s="23"/>
      <c r="G9066" s="26"/>
    </row>
    <row r="9067" spans="3:7" x14ac:dyDescent="0.25">
      <c r="C9067" s="24"/>
      <c r="D9067" s="24"/>
      <c r="E9067" s="25"/>
      <c r="F9067" s="23"/>
      <c r="G9067" s="26"/>
    </row>
    <row r="9068" spans="3:7" x14ac:dyDescent="0.25">
      <c r="C9068" s="24"/>
      <c r="D9068" s="24"/>
      <c r="E9068" s="25"/>
      <c r="F9068" s="23"/>
      <c r="G9068" s="26"/>
    </row>
    <row r="9069" spans="3:7" x14ac:dyDescent="0.25">
      <c r="C9069" s="24"/>
      <c r="D9069" s="24"/>
      <c r="E9069" s="25"/>
      <c r="F9069" s="23"/>
      <c r="G9069" s="26"/>
    </row>
    <row r="9070" spans="3:7" x14ac:dyDescent="0.25">
      <c r="C9070" s="24"/>
      <c r="D9070" s="24"/>
      <c r="E9070" s="25"/>
      <c r="F9070" s="23"/>
      <c r="G9070" s="26"/>
    </row>
    <row r="9071" spans="3:7" x14ac:dyDescent="0.25">
      <c r="C9071" s="24"/>
      <c r="D9071" s="24"/>
      <c r="E9071" s="25"/>
      <c r="F9071" s="23"/>
      <c r="G9071" s="26"/>
    </row>
    <row r="9072" spans="3:7" x14ac:dyDescent="0.25">
      <c r="C9072" s="24"/>
      <c r="D9072" s="24"/>
      <c r="E9072" s="25"/>
      <c r="F9072" s="23"/>
      <c r="G9072" s="26"/>
    </row>
    <row r="9073" spans="3:7" x14ac:dyDescent="0.25">
      <c r="C9073" s="24"/>
      <c r="D9073" s="24"/>
      <c r="E9073" s="25"/>
      <c r="F9073" s="23"/>
      <c r="G9073" s="26"/>
    </row>
    <row r="9074" spans="3:7" x14ac:dyDescent="0.25">
      <c r="C9074" s="24"/>
      <c r="D9074" s="24"/>
      <c r="E9074" s="25"/>
      <c r="F9074" s="23"/>
      <c r="G9074" s="26"/>
    </row>
    <row r="9075" spans="3:7" x14ac:dyDescent="0.25">
      <c r="C9075" s="24"/>
      <c r="D9075" s="24"/>
      <c r="E9075" s="25"/>
      <c r="F9075" s="23"/>
      <c r="G9075" s="26"/>
    </row>
    <row r="9076" spans="3:7" x14ac:dyDescent="0.25">
      <c r="C9076" s="24"/>
      <c r="D9076" s="24"/>
      <c r="E9076" s="25"/>
      <c r="F9076" s="23"/>
      <c r="G9076" s="26"/>
    </row>
    <row r="9077" spans="3:7" x14ac:dyDescent="0.25">
      <c r="C9077" s="24"/>
      <c r="D9077" s="24"/>
      <c r="E9077" s="25"/>
      <c r="F9077" s="23"/>
      <c r="G9077" s="26"/>
    </row>
    <row r="9078" spans="3:7" x14ac:dyDescent="0.25">
      <c r="C9078" s="24"/>
      <c r="D9078" s="24"/>
      <c r="E9078" s="25"/>
      <c r="F9078" s="23"/>
      <c r="G9078" s="26"/>
    </row>
    <row r="9079" spans="3:7" x14ac:dyDescent="0.25">
      <c r="C9079" s="24"/>
      <c r="D9079" s="24"/>
      <c r="E9079" s="25"/>
      <c r="F9079" s="23"/>
      <c r="G9079" s="26"/>
    </row>
    <row r="9080" spans="3:7" x14ac:dyDescent="0.25">
      <c r="C9080" s="24"/>
      <c r="D9080" s="24"/>
      <c r="E9080" s="25"/>
      <c r="F9080" s="23"/>
      <c r="G9080" s="26"/>
    </row>
    <row r="9081" spans="3:7" x14ac:dyDescent="0.25">
      <c r="C9081" s="24"/>
      <c r="D9081" s="24"/>
      <c r="E9081" s="25"/>
      <c r="F9081" s="23"/>
      <c r="G9081" s="26"/>
    </row>
    <row r="9082" spans="3:7" x14ac:dyDescent="0.25">
      <c r="C9082" s="24"/>
      <c r="D9082" s="24"/>
      <c r="E9082" s="25"/>
      <c r="F9082" s="23"/>
      <c r="G9082" s="26"/>
    </row>
    <row r="9083" spans="3:7" x14ac:dyDescent="0.25">
      <c r="C9083" s="24"/>
      <c r="D9083" s="24"/>
      <c r="E9083" s="25"/>
      <c r="F9083" s="23"/>
      <c r="G9083" s="26"/>
    </row>
    <row r="9084" spans="3:7" x14ac:dyDescent="0.25">
      <c r="C9084" s="24"/>
      <c r="D9084" s="24"/>
      <c r="E9084" s="25"/>
      <c r="F9084" s="23"/>
      <c r="G9084" s="26"/>
    </row>
    <row r="9085" spans="3:7" x14ac:dyDescent="0.25">
      <c r="C9085" s="24"/>
      <c r="D9085" s="24"/>
      <c r="E9085" s="25"/>
      <c r="F9085" s="23"/>
      <c r="G9085" s="26"/>
    </row>
    <row r="9086" spans="3:7" x14ac:dyDescent="0.25">
      <c r="C9086" s="24"/>
      <c r="D9086" s="24"/>
      <c r="E9086" s="25"/>
      <c r="F9086" s="23"/>
      <c r="G9086" s="26"/>
    </row>
    <row r="9087" spans="3:7" x14ac:dyDescent="0.25">
      <c r="C9087" s="24"/>
      <c r="D9087" s="24"/>
      <c r="E9087" s="25"/>
      <c r="F9087" s="23"/>
      <c r="G9087" s="26"/>
    </row>
    <row r="9088" spans="3:7" x14ac:dyDescent="0.25">
      <c r="C9088" s="24"/>
      <c r="D9088" s="24"/>
      <c r="E9088" s="25"/>
      <c r="F9088" s="23"/>
      <c r="G9088" s="26"/>
    </row>
    <row r="9089" spans="3:7" x14ac:dyDescent="0.25">
      <c r="C9089" s="24"/>
      <c r="D9089" s="24"/>
      <c r="E9089" s="25"/>
      <c r="F9089" s="23"/>
      <c r="G9089" s="26"/>
    </row>
    <row r="9090" spans="3:7" x14ac:dyDescent="0.25">
      <c r="C9090" s="24"/>
      <c r="D9090" s="24"/>
      <c r="E9090" s="25"/>
      <c r="F9090" s="23"/>
      <c r="G9090" s="26"/>
    </row>
    <row r="9091" spans="3:7" x14ac:dyDescent="0.25">
      <c r="C9091" s="24"/>
      <c r="D9091" s="24"/>
      <c r="E9091" s="25"/>
      <c r="F9091" s="23"/>
      <c r="G9091" s="26"/>
    </row>
    <row r="9092" spans="3:7" x14ac:dyDescent="0.25">
      <c r="C9092" s="24"/>
      <c r="D9092" s="24"/>
      <c r="E9092" s="25"/>
      <c r="F9092" s="23"/>
      <c r="G9092" s="26"/>
    </row>
    <row r="9093" spans="3:7" x14ac:dyDescent="0.25">
      <c r="C9093" s="24"/>
      <c r="D9093" s="24"/>
      <c r="E9093" s="25"/>
      <c r="F9093" s="23"/>
      <c r="G9093" s="26"/>
    </row>
    <row r="9094" spans="3:7" x14ac:dyDescent="0.25">
      <c r="C9094" s="24"/>
      <c r="D9094" s="24"/>
      <c r="E9094" s="25"/>
      <c r="F9094" s="23"/>
      <c r="G9094" s="26"/>
    </row>
    <row r="9095" spans="3:7" x14ac:dyDescent="0.25">
      <c r="C9095" s="24"/>
      <c r="D9095" s="24"/>
      <c r="E9095" s="25"/>
      <c r="F9095" s="23"/>
      <c r="G9095" s="26"/>
    </row>
    <row r="9096" spans="3:7" x14ac:dyDescent="0.25">
      <c r="C9096" s="24"/>
      <c r="D9096" s="24"/>
      <c r="E9096" s="25"/>
      <c r="F9096" s="23"/>
      <c r="G9096" s="26"/>
    </row>
    <row r="9097" spans="3:7" x14ac:dyDescent="0.25">
      <c r="C9097" s="24"/>
      <c r="D9097" s="24"/>
      <c r="E9097" s="25"/>
      <c r="F9097" s="23"/>
      <c r="G9097" s="26"/>
    </row>
    <row r="9098" spans="3:7" x14ac:dyDescent="0.25">
      <c r="C9098" s="24"/>
      <c r="D9098" s="24"/>
      <c r="E9098" s="25"/>
      <c r="F9098" s="23"/>
      <c r="G9098" s="26"/>
    </row>
    <row r="9099" spans="3:7" x14ac:dyDescent="0.25">
      <c r="C9099" s="24"/>
      <c r="D9099" s="24"/>
      <c r="E9099" s="25"/>
      <c r="F9099" s="23"/>
      <c r="G9099" s="26"/>
    </row>
    <row r="9100" spans="3:7" x14ac:dyDescent="0.25">
      <c r="C9100" s="24"/>
      <c r="D9100" s="24"/>
      <c r="E9100" s="25"/>
      <c r="F9100" s="23"/>
      <c r="G9100" s="26"/>
    </row>
    <row r="9101" spans="3:7" x14ac:dyDescent="0.25">
      <c r="C9101" s="24"/>
      <c r="D9101" s="24"/>
      <c r="E9101" s="25"/>
      <c r="F9101" s="23"/>
      <c r="G9101" s="26"/>
    </row>
    <row r="9102" spans="3:7" x14ac:dyDescent="0.25">
      <c r="C9102" s="24"/>
      <c r="D9102" s="24"/>
      <c r="E9102" s="25"/>
      <c r="F9102" s="23"/>
      <c r="G9102" s="26"/>
    </row>
    <row r="9103" spans="3:7" x14ac:dyDescent="0.25">
      <c r="C9103" s="24"/>
      <c r="D9103" s="24"/>
      <c r="E9103" s="25"/>
      <c r="F9103" s="23"/>
      <c r="G9103" s="26"/>
    </row>
    <row r="9104" spans="3:7" x14ac:dyDescent="0.25">
      <c r="C9104" s="24"/>
      <c r="D9104" s="24"/>
      <c r="E9104" s="25"/>
      <c r="F9104" s="23"/>
      <c r="G9104" s="26"/>
    </row>
    <row r="9105" spans="3:7" x14ac:dyDescent="0.25">
      <c r="C9105" s="24"/>
      <c r="D9105" s="24"/>
      <c r="E9105" s="25"/>
      <c r="F9105" s="23"/>
      <c r="G9105" s="26"/>
    </row>
    <row r="9106" spans="3:7" x14ac:dyDescent="0.25">
      <c r="C9106" s="24"/>
      <c r="D9106" s="24"/>
      <c r="E9106" s="25"/>
      <c r="F9106" s="23"/>
      <c r="G9106" s="26"/>
    </row>
    <row r="9107" spans="3:7" x14ac:dyDescent="0.25">
      <c r="C9107" s="24"/>
      <c r="D9107" s="24"/>
      <c r="E9107" s="25"/>
      <c r="F9107" s="23"/>
      <c r="G9107" s="26"/>
    </row>
    <row r="9108" spans="3:7" x14ac:dyDescent="0.25">
      <c r="C9108" s="24"/>
      <c r="D9108" s="24"/>
      <c r="E9108" s="25"/>
      <c r="F9108" s="23"/>
      <c r="G9108" s="26"/>
    </row>
    <row r="9109" spans="3:7" x14ac:dyDescent="0.25">
      <c r="C9109" s="24"/>
      <c r="D9109" s="24"/>
      <c r="E9109" s="25"/>
      <c r="F9109" s="23"/>
      <c r="G9109" s="26"/>
    </row>
    <row r="9110" spans="3:7" x14ac:dyDescent="0.25">
      <c r="C9110" s="24"/>
      <c r="D9110" s="24"/>
      <c r="E9110" s="25"/>
      <c r="F9110" s="23"/>
      <c r="G9110" s="26"/>
    </row>
    <row r="9111" spans="3:7" x14ac:dyDescent="0.25">
      <c r="C9111" s="24"/>
      <c r="D9111" s="24"/>
      <c r="E9111" s="25"/>
      <c r="F9111" s="23"/>
      <c r="G9111" s="26"/>
    </row>
    <row r="9112" spans="3:7" x14ac:dyDescent="0.25">
      <c r="C9112" s="24"/>
      <c r="D9112" s="24"/>
      <c r="E9112" s="25"/>
      <c r="F9112" s="23"/>
      <c r="G9112" s="26"/>
    </row>
    <row r="9113" spans="3:7" x14ac:dyDescent="0.25">
      <c r="C9113" s="24"/>
      <c r="D9113" s="24"/>
      <c r="E9113" s="25"/>
      <c r="F9113" s="23"/>
      <c r="G9113" s="26"/>
    </row>
    <row r="9114" spans="3:7" x14ac:dyDescent="0.25">
      <c r="C9114" s="24"/>
      <c r="D9114" s="24"/>
      <c r="E9114" s="25"/>
      <c r="F9114" s="23"/>
      <c r="G9114" s="26"/>
    </row>
    <row r="9115" spans="3:7" x14ac:dyDescent="0.25">
      <c r="C9115" s="24"/>
      <c r="D9115" s="24"/>
      <c r="E9115" s="25"/>
      <c r="F9115" s="23"/>
      <c r="G9115" s="26"/>
    </row>
    <row r="9116" spans="3:7" x14ac:dyDescent="0.25">
      <c r="C9116" s="24"/>
      <c r="D9116" s="24"/>
      <c r="E9116" s="25"/>
      <c r="F9116" s="23"/>
      <c r="G9116" s="26"/>
    </row>
    <row r="9117" spans="3:7" x14ac:dyDescent="0.25">
      <c r="C9117" s="24"/>
      <c r="D9117" s="24"/>
      <c r="E9117" s="25"/>
      <c r="F9117" s="23"/>
      <c r="G9117" s="26"/>
    </row>
    <row r="9118" spans="3:7" x14ac:dyDescent="0.25">
      <c r="C9118" s="24"/>
      <c r="D9118" s="24"/>
      <c r="E9118" s="25"/>
      <c r="F9118" s="23"/>
      <c r="G9118" s="26"/>
    </row>
    <row r="9119" spans="3:7" x14ac:dyDescent="0.25">
      <c r="C9119" s="24"/>
      <c r="D9119" s="24"/>
      <c r="E9119" s="25"/>
      <c r="F9119" s="23"/>
      <c r="G9119" s="26"/>
    </row>
    <row r="9120" spans="3:7" x14ac:dyDescent="0.25">
      <c r="C9120" s="24"/>
      <c r="D9120" s="24"/>
      <c r="E9120" s="25"/>
      <c r="F9120" s="23"/>
      <c r="G9120" s="26"/>
    </row>
    <row r="9121" spans="3:7" x14ac:dyDescent="0.25">
      <c r="C9121" s="24"/>
      <c r="D9121" s="24"/>
      <c r="E9121" s="25"/>
      <c r="F9121" s="23"/>
      <c r="G9121" s="26"/>
    </row>
    <row r="9122" spans="3:7" x14ac:dyDescent="0.25">
      <c r="C9122" s="24"/>
      <c r="D9122" s="24"/>
      <c r="E9122" s="25"/>
      <c r="F9122" s="23"/>
      <c r="G9122" s="26"/>
    </row>
    <row r="9123" spans="3:7" x14ac:dyDescent="0.25">
      <c r="C9123" s="24"/>
      <c r="D9123" s="24"/>
      <c r="E9123" s="25"/>
      <c r="F9123" s="23"/>
      <c r="G9123" s="26"/>
    </row>
    <row r="9124" spans="3:7" x14ac:dyDescent="0.25">
      <c r="C9124" s="24"/>
      <c r="D9124" s="24"/>
      <c r="E9124" s="25"/>
      <c r="F9124" s="23"/>
      <c r="G9124" s="26"/>
    </row>
    <row r="9125" spans="3:7" x14ac:dyDescent="0.25">
      <c r="C9125" s="24"/>
      <c r="D9125" s="24"/>
      <c r="E9125" s="25"/>
      <c r="F9125" s="23"/>
      <c r="G9125" s="26"/>
    </row>
    <row r="9126" spans="3:7" x14ac:dyDescent="0.25">
      <c r="C9126" s="24"/>
      <c r="D9126" s="24"/>
      <c r="E9126" s="25"/>
      <c r="F9126" s="23"/>
      <c r="G9126" s="26"/>
    </row>
    <row r="9127" spans="3:7" x14ac:dyDescent="0.25">
      <c r="C9127" s="24"/>
      <c r="D9127" s="24"/>
      <c r="E9127" s="25"/>
      <c r="F9127" s="23"/>
      <c r="G9127" s="26"/>
    </row>
    <row r="9128" spans="3:7" x14ac:dyDescent="0.25">
      <c r="C9128" s="24"/>
      <c r="D9128" s="24"/>
      <c r="E9128" s="25"/>
      <c r="F9128" s="23"/>
      <c r="G9128" s="26"/>
    </row>
    <row r="9129" spans="3:7" x14ac:dyDescent="0.25">
      <c r="C9129" s="24"/>
      <c r="D9129" s="24"/>
      <c r="E9129" s="25"/>
      <c r="F9129" s="23"/>
      <c r="G9129" s="26"/>
    </row>
    <row r="9130" spans="3:7" x14ac:dyDescent="0.25">
      <c r="C9130" s="24"/>
      <c r="D9130" s="24"/>
      <c r="E9130" s="25"/>
      <c r="F9130" s="23"/>
      <c r="G9130" s="26"/>
    </row>
    <row r="9131" spans="3:7" x14ac:dyDescent="0.25">
      <c r="C9131" s="24"/>
      <c r="D9131" s="24"/>
      <c r="E9131" s="25"/>
      <c r="F9131" s="23"/>
      <c r="G9131" s="26"/>
    </row>
    <row r="9132" spans="3:7" x14ac:dyDescent="0.25">
      <c r="C9132" s="24"/>
      <c r="D9132" s="24"/>
      <c r="E9132" s="25"/>
      <c r="F9132" s="23"/>
      <c r="G9132" s="26"/>
    </row>
    <row r="9133" spans="3:7" x14ac:dyDescent="0.25">
      <c r="C9133" s="24"/>
      <c r="D9133" s="24"/>
      <c r="E9133" s="25"/>
      <c r="F9133" s="23"/>
      <c r="G9133" s="26"/>
    </row>
    <row r="9134" spans="3:7" x14ac:dyDescent="0.25">
      <c r="C9134" s="24"/>
      <c r="D9134" s="24"/>
      <c r="E9134" s="25"/>
      <c r="F9134" s="23"/>
      <c r="G9134" s="26"/>
    </row>
    <row r="9135" spans="3:7" x14ac:dyDescent="0.25">
      <c r="C9135" s="24"/>
      <c r="D9135" s="24"/>
      <c r="E9135" s="25"/>
      <c r="F9135" s="23"/>
      <c r="G9135" s="26"/>
    </row>
    <row r="9136" spans="3:7" x14ac:dyDescent="0.25">
      <c r="C9136" s="24"/>
      <c r="D9136" s="24"/>
      <c r="E9136" s="25"/>
      <c r="F9136" s="23"/>
      <c r="G9136" s="26"/>
    </row>
    <row r="9137" spans="3:7" x14ac:dyDescent="0.25">
      <c r="C9137" s="24"/>
      <c r="D9137" s="24"/>
      <c r="E9137" s="25"/>
      <c r="F9137" s="23"/>
      <c r="G9137" s="26"/>
    </row>
    <row r="9138" spans="3:7" x14ac:dyDescent="0.25">
      <c r="C9138" s="24"/>
      <c r="D9138" s="24"/>
      <c r="E9138" s="25"/>
      <c r="F9138" s="23"/>
      <c r="G9138" s="26"/>
    </row>
    <row r="9139" spans="3:7" x14ac:dyDescent="0.25">
      <c r="C9139" s="24"/>
      <c r="D9139" s="24"/>
      <c r="E9139" s="25"/>
      <c r="F9139" s="23"/>
      <c r="G9139" s="26"/>
    </row>
    <row r="9140" spans="3:7" x14ac:dyDescent="0.25">
      <c r="C9140" s="24"/>
      <c r="D9140" s="24"/>
      <c r="E9140" s="25"/>
      <c r="F9140" s="23"/>
      <c r="G9140" s="26"/>
    </row>
    <row r="9141" spans="3:7" x14ac:dyDescent="0.25">
      <c r="C9141" s="24"/>
      <c r="D9141" s="24"/>
      <c r="E9141" s="25"/>
      <c r="F9141" s="23"/>
      <c r="G9141" s="26"/>
    </row>
    <row r="9142" spans="3:7" x14ac:dyDescent="0.25">
      <c r="C9142" s="24"/>
      <c r="D9142" s="24"/>
      <c r="E9142" s="25"/>
      <c r="F9142" s="23"/>
      <c r="G9142" s="26"/>
    </row>
    <row r="9143" spans="3:7" x14ac:dyDescent="0.25">
      <c r="C9143" s="24"/>
      <c r="D9143" s="24"/>
      <c r="E9143" s="25"/>
      <c r="F9143" s="23"/>
      <c r="G9143" s="26"/>
    </row>
    <row r="9144" spans="3:7" x14ac:dyDescent="0.25">
      <c r="C9144" s="24"/>
      <c r="D9144" s="24"/>
      <c r="E9144" s="25"/>
      <c r="F9144" s="23"/>
      <c r="G9144" s="26"/>
    </row>
    <row r="9145" spans="3:7" x14ac:dyDescent="0.25">
      <c r="C9145" s="24"/>
      <c r="D9145" s="24"/>
      <c r="E9145" s="25"/>
      <c r="F9145" s="23"/>
      <c r="G9145" s="26"/>
    </row>
    <row r="9146" spans="3:7" x14ac:dyDescent="0.25">
      <c r="C9146" s="24"/>
      <c r="D9146" s="24"/>
      <c r="E9146" s="25"/>
      <c r="F9146" s="23"/>
      <c r="G9146" s="26"/>
    </row>
    <row r="9147" spans="3:7" x14ac:dyDescent="0.25">
      <c r="C9147" s="24"/>
      <c r="D9147" s="24"/>
      <c r="E9147" s="25"/>
      <c r="F9147" s="23"/>
      <c r="G9147" s="26"/>
    </row>
    <row r="9148" spans="3:7" x14ac:dyDescent="0.25">
      <c r="C9148" s="24"/>
      <c r="D9148" s="24"/>
      <c r="E9148" s="25"/>
      <c r="F9148" s="23"/>
      <c r="G9148" s="26"/>
    </row>
    <row r="9149" spans="3:7" x14ac:dyDescent="0.25">
      <c r="C9149" s="24"/>
      <c r="D9149" s="24"/>
      <c r="E9149" s="25"/>
      <c r="F9149" s="23"/>
      <c r="G9149" s="26"/>
    </row>
    <row r="9150" spans="3:7" x14ac:dyDescent="0.25">
      <c r="C9150" s="24"/>
      <c r="D9150" s="24"/>
      <c r="E9150" s="25"/>
      <c r="F9150" s="23"/>
      <c r="G9150" s="26"/>
    </row>
    <row r="9151" spans="3:7" x14ac:dyDescent="0.25">
      <c r="C9151" s="24"/>
      <c r="D9151" s="24"/>
      <c r="E9151" s="25"/>
      <c r="F9151" s="23"/>
      <c r="G9151" s="26"/>
    </row>
    <row r="9152" spans="3:7" x14ac:dyDescent="0.25">
      <c r="C9152" s="24"/>
      <c r="D9152" s="24"/>
      <c r="E9152" s="25"/>
      <c r="F9152" s="23"/>
      <c r="G9152" s="26"/>
    </row>
    <row r="9153" spans="3:7" x14ac:dyDescent="0.25">
      <c r="C9153" s="24"/>
      <c r="D9153" s="24"/>
      <c r="E9153" s="25"/>
      <c r="F9153" s="23"/>
      <c r="G9153" s="26"/>
    </row>
    <row r="9154" spans="3:7" x14ac:dyDescent="0.25">
      <c r="C9154" s="24"/>
      <c r="D9154" s="24"/>
      <c r="E9154" s="25"/>
      <c r="F9154" s="23"/>
      <c r="G9154" s="26"/>
    </row>
    <row r="9155" spans="3:7" x14ac:dyDescent="0.25">
      <c r="C9155" s="24"/>
      <c r="D9155" s="24"/>
      <c r="E9155" s="25"/>
      <c r="F9155" s="23"/>
      <c r="G9155" s="26"/>
    </row>
    <row r="9156" spans="3:7" x14ac:dyDescent="0.25">
      <c r="C9156" s="24"/>
      <c r="D9156" s="24"/>
      <c r="E9156" s="25"/>
      <c r="F9156" s="23"/>
      <c r="G9156" s="26"/>
    </row>
    <row r="9157" spans="3:7" x14ac:dyDescent="0.25">
      <c r="C9157" s="24"/>
      <c r="D9157" s="24"/>
      <c r="E9157" s="25"/>
      <c r="F9157" s="23"/>
      <c r="G9157" s="26"/>
    </row>
    <row r="9158" spans="3:7" x14ac:dyDescent="0.25">
      <c r="C9158" s="24"/>
      <c r="D9158" s="24"/>
      <c r="E9158" s="25"/>
      <c r="F9158" s="23"/>
      <c r="G9158" s="26"/>
    </row>
    <row r="9159" spans="3:7" x14ac:dyDescent="0.25">
      <c r="C9159" s="24"/>
      <c r="D9159" s="24"/>
      <c r="E9159" s="25"/>
      <c r="F9159" s="23"/>
      <c r="G9159" s="26"/>
    </row>
    <row r="9160" spans="3:7" x14ac:dyDescent="0.25">
      <c r="C9160" s="24"/>
      <c r="D9160" s="24"/>
      <c r="E9160" s="25"/>
      <c r="F9160" s="23"/>
      <c r="G9160" s="26"/>
    </row>
    <row r="9161" spans="3:7" x14ac:dyDescent="0.25">
      <c r="C9161" s="24"/>
      <c r="D9161" s="24"/>
      <c r="E9161" s="25"/>
      <c r="F9161" s="23"/>
      <c r="G9161" s="26"/>
    </row>
    <row r="9162" spans="3:7" x14ac:dyDescent="0.25">
      <c r="C9162" s="24"/>
      <c r="D9162" s="24"/>
      <c r="E9162" s="25"/>
      <c r="F9162" s="23"/>
      <c r="G9162" s="26"/>
    </row>
    <row r="9163" spans="3:7" x14ac:dyDescent="0.25">
      <c r="C9163" s="24"/>
      <c r="D9163" s="24"/>
      <c r="E9163" s="25"/>
      <c r="F9163" s="23"/>
      <c r="G9163" s="26"/>
    </row>
    <row r="9164" spans="3:7" x14ac:dyDescent="0.25">
      <c r="C9164" s="24"/>
      <c r="D9164" s="24"/>
      <c r="E9164" s="25"/>
      <c r="F9164" s="23"/>
      <c r="G9164" s="26"/>
    </row>
    <row r="9165" spans="3:7" x14ac:dyDescent="0.25">
      <c r="C9165" s="24"/>
      <c r="D9165" s="24"/>
      <c r="E9165" s="25"/>
      <c r="F9165" s="23"/>
      <c r="G9165" s="26"/>
    </row>
    <row r="9166" spans="3:7" x14ac:dyDescent="0.25">
      <c r="C9166" s="24"/>
      <c r="D9166" s="24"/>
      <c r="E9166" s="25"/>
      <c r="F9166" s="23"/>
      <c r="G9166" s="26"/>
    </row>
    <row r="9167" spans="3:7" x14ac:dyDescent="0.25">
      <c r="C9167" s="24"/>
      <c r="D9167" s="24"/>
      <c r="E9167" s="25"/>
      <c r="F9167" s="23"/>
      <c r="G9167" s="26"/>
    </row>
    <row r="9168" spans="3:7" x14ac:dyDescent="0.25">
      <c r="C9168" s="24"/>
      <c r="D9168" s="24"/>
      <c r="E9168" s="25"/>
      <c r="F9168" s="23"/>
      <c r="G9168" s="26"/>
    </row>
    <row r="9169" spans="3:7" x14ac:dyDescent="0.25">
      <c r="C9169" s="24"/>
      <c r="D9169" s="24"/>
      <c r="E9169" s="25"/>
      <c r="F9169" s="23"/>
      <c r="G9169" s="26"/>
    </row>
    <row r="9170" spans="3:7" x14ac:dyDescent="0.25">
      <c r="C9170" s="24"/>
      <c r="D9170" s="24"/>
      <c r="E9170" s="25"/>
      <c r="F9170" s="23"/>
      <c r="G9170" s="26"/>
    </row>
    <row r="9171" spans="3:7" x14ac:dyDescent="0.25">
      <c r="C9171" s="24"/>
      <c r="D9171" s="24"/>
      <c r="E9171" s="25"/>
      <c r="F9171" s="23"/>
      <c r="G9171" s="26"/>
    </row>
    <row r="9172" spans="3:7" x14ac:dyDescent="0.25">
      <c r="C9172" s="24"/>
      <c r="D9172" s="24"/>
      <c r="E9172" s="25"/>
      <c r="F9172" s="23"/>
      <c r="G9172" s="26"/>
    </row>
    <row r="9173" spans="3:7" x14ac:dyDescent="0.25">
      <c r="C9173" s="24"/>
      <c r="D9173" s="24"/>
      <c r="E9173" s="25"/>
      <c r="F9173" s="23"/>
      <c r="G9173" s="26"/>
    </row>
    <row r="9174" spans="3:7" x14ac:dyDescent="0.25">
      <c r="C9174" s="24"/>
      <c r="D9174" s="24"/>
      <c r="E9174" s="25"/>
      <c r="F9174" s="23"/>
      <c r="G9174" s="26"/>
    </row>
    <row r="9175" spans="3:7" x14ac:dyDescent="0.25">
      <c r="C9175" s="24"/>
      <c r="D9175" s="24"/>
      <c r="E9175" s="25"/>
      <c r="F9175" s="23"/>
      <c r="G9175" s="26"/>
    </row>
    <row r="9176" spans="3:7" x14ac:dyDescent="0.25">
      <c r="C9176" s="24"/>
      <c r="D9176" s="24"/>
      <c r="E9176" s="25"/>
      <c r="F9176" s="23"/>
      <c r="G9176" s="26"/>
    </row>
    <row r="9177" spans="3:7" x14ac:dyDescent="0.25">
      <c r="C9177" s="24"/>
      <c r="D9177" s="24"/>
      <c r="E9177" s="25"/>
      <c r="F9177" s="23"/>
      <c r="G9177" s="26"/>
    </row>
    <row r="9178" spans="3:7" x14ac:dyDescent="0.25">
      <c r="C9178" s="24"/>
      <c r="D9178" s="24"/>
      <c r="E9178" s="25"/>
      <c r="F9178" s="23"/>
      <c r="G9178" s="26"/>
    </row>
    <row r="9179" spans="3:7" x14ac:dyDescent="0.25">
      <c r="C9179" s="24"/>
      <c r="D9179" s="24"/>
      <c r="E9179" s="25"/>
      <c r="F9179" s="23"/>
      <c r="G9179" s="26"/>
    </row>
    <row r="9180" spans="3:7" x14ac:dyDescent="0.25">
      <c r="C9180" s="24"/>
      <c r="D9180" s="24"/>
      <c r="E9180" s="25"/>
      <c r="F9180" s="23"/>
      <c r="G9180" s="26"/>
    </row>
    <row r="9181" spans="3:7" x14ac:dyDescent="0.25">
      <c r="C9181" s="24"/>
      <c r="D9181" s="24"/>
      <c r="E9181" s="25"/>
      <c r="F9181" s="23"/>
      <c r="G9181" s="26"/>
    </row>
    <row r="9182" spans="3:7" x14ac:dyDescent="0.25">
      <c r="C9182" s="24"/>
      <c r="D9182" s="24"/>
      <c r="E9182" s="25"/>
      <c r="F9182" s="23"/>
      <c r="G9182" s="26"/>
    </row>
    <row r="9183" spans="3:7" x14ac:dyDescent="0.25">
      <c r="C9183" s="24"/>
      <c r="D9183" s="24"/>
      <c r="E9183" s="25"/>
      <c r="F9183" s="23"/>
      <c r="G9183" s="26"/>
    </row>
    <row r="9184" spans="3:7" x14ac:dyDescent="0.25">
      <c r="C9184" s="24"/>
      <c r="D9184" s="24"/>
      <c r="E9184" s="25"/>
      <c r="F9184" s="23"/>
      <c r="G9184" s="26"/>
    </row>
    <row r="9185" spans="3:7" x14ac:dyDescent="0.25">
      <c r="C9185" s="24"/>
      <c r="D9185" s="24"/>
      <c r="E9185" s="25"/>
      <c r="F9185" s="23"/>
      <c r="G9185" s="26"/>
    </row>
    <row r="9186" spans="3:7" x14ac:dyDescent="0.25">
      <c r="C9186" s="24"/>
      <c r="D9186" s="24"/>
      <c r="E9186" s="25"/>
      <c r="F9186" s="23"/>
      <c r="G9186" s="26"/>
    </row>
    <row r="9187" spans="3:7" x14ac:dyDescent="0.25">
      <c r="C9187" s="24"/>
      <c r="D9187" s="24"/>
      <c r="E9187" s="25"/>
      <c r="F9187" s="23"/>
      <c r="G9187" s="26"/>
    </row>
    <row r="9188" spans="3:7" x14ac:dyDescent="0.25">
      <c r="C9188" s="24"/>
      <c r="D9188" s="24"/>
      <c r="E9188" s="25"/>
      <c r="F9188" s="23"/>
      <c r="G9188" s="26"/>
    </row>
    <row r="9189" spans="3:7" x14ac:dyDescent="0.25">
      <c r="C9189" s="24"/>
      <c r="D9189" s="24"/>
      <c r="E9189" s="25"/>
      <c r="F9189" s="23"/>
      <c r="G9189" s="26"/>
    </row>
    <row r="9190" spans="3:7" x14ac:dyDescent="0.25">
      <c r="C9190" s="24"/>
      <c r="D9190" s="24"/>
      <c r="E9190" s="25"/>
      <c r="F9190" s="23"/>
      <c r="G9190" s="26"/>
    </row>
    <row r="9191" spans="3:7" x14ac:dyDescent="0.25">
      <c r="C9191" s="24"/>
      <c r="D9191" s="24"/>
      <c r="E9191" s="25"/>
      <c r="F9191" s="23"/>
      <c r="G9191" s="26"/>
    </row>
    <row r="9192" spans="3:7" x14ac:dyDescent="0.25">
      <c r="C9192" s="24"/>
      <c r="D9192" s="24"/>
      <c r="E9192" s="25"/>
      <c r="F9192" s="23"/>
      <c r="G9192" s="26"/>
    </row>
    <row r="9193" spans="3:7" x14ac:dyDescent="0.25">
      <c r="C9193" s="24"/>
      <c r="D9193" s="24"/>
      <c r="E9193" s="25"/>
      <c r="F9193" s="23"/>
      <c r="G9193" s="26"/>
    </row>
    <row r="9194" spans="3:7" x14ac:dyDescent="0.25">
      <c r="C9194" s="24"/>
      <c r="D9194" s="24"/>
      <c r="E9194" s="25"/>
      <c r="F9194" s="23"/>
      <c r="G9194" s="26"/>
    </row>
    <row r="9195" spans="3:7" x14ac:dyDescent="0.25">
      <c r="C9195" s="24"/>
      <c r="D9195" s="24"/>
      <c r="E9195" s="25"/>
      <c r="F9195" s="23"/>
      <c r="G9195" s="26"/>
    </row>
    <row r="9196" spans="3:7" x14ac:dyDescent="0.25">
      <c r="C9196" s="24"/>
      <c r="D9196" s="24"/>
      <c r="E9196" s="25"/>
      <c r="F9196" s="23"/>
      <c r="G9196" s="26"/>
    </row>
    <row r="9197" spans="3:7" x14ac:dyDescent="0.25">
      <c r="C9197" s="24"/>
      <c r="D9197" s="24"/>
      <c r="E9197" s="25"/>
      <c r="F9197" s="23"/>
      <c r="G9197" s="26"/>
    </row>
    <row r="9198" spans="3:7" x14ac:dyDescent="0.25">
      <c r="C9198" s="24"/>
      <c r="D9198" s="24"/>
      <c r="E9198" s="25"/>
      <c r="F9198" s="23"/>
      <c r="G9198" s="26"/>
    </row>
    <row r="9199" spans="3:7" x14ac:dyDescent="0.25">
      <c r="C9199" s="24"/>
      <c r="D9199" s="24"/>
      <c r="E9199" s="25"/>
      <c r="F9199" s="23"/>
      <c r="G9199" s="26"/>
    </row>
    <row r="9200" spans="3:7" x14ac:dyDescent="0.25">
      <c r="C9200" s="24"/>
      <c r="D9200" s="24"/>
      <c r="E9200" s="25"/>
      <c r="F9200" s="23"/>
      <c r="G9200" s="26"/>
    </row>
    <row r="9201" spans="3:7" x14ac:dyDescent="0.25">
      <c r="C9201" s="24"/>
      <c r="D9201" s="24"/>
      <c r="E9201" s="25"/>
      <c r="F9201" s="23"/>
      <c r="G9201" s="26"/>
    </row>
    <row r="9202" spans="3:7" x14ac:dyDescent="0.25">
      <c r="C9202" s="24"/>
      <c r="D9202" s="24"/>
      <c r="E9202" s="25"/>
      <c r="F9202" s="23"/>
      <c r="G9202" s="26"/>
    </row>
    <row r="9203" spans="3:7" x14ac:dyDescent="0.25">
      <c r="C9203" s="24"/>
      <c r="D9203" s="24"/>
      <c r="E9203" s="25"/>
      <c r="F9203" s="23"/>
      <c r="G9203" s="26"/>
    </row>
    <row r="9204" spans="3:7" x14ac:dyDescent="0.25">
      <c r="C9204" s="24"/>
      <c r="D9204" s="24"/>
      <c r="E9204" s="25"/>
      <c r="F9204" s="23"/>
      <c r="G9204" s="26"/>
    </row>
    <row r="9205" spans="3:7" x14ac:dyDescent="0.25">
      <c r="C9205" s="24"/>
      <c r="D9205" s="24"/>
      <c r="E9205" s="25"/>
      <c r="F9205" s="23"/>
      <c r="G9205" s="26"/>
    </row>
    <row r="9206" spans="3:7" x14ac:dyDescent="0.25">
      <c r="C9206" s="24"/>
      <c r="D9206" s="24"/>
      <c r="E9206" s="25"/>
      <c r="F9206" s="23"/>
      <c r="G9206" s="26"/>
    </row>
    <row r="9207" spans="3:7" x14ac:dyDescent="0.25">
      <c r="C9207" s="24"/>
      <c r="D9207" s="24"/>
      <c r="E9207" s="25"/>
      <c r="F9207" s="23"/>
      <c r="G9207" s="26"/>
    </row>
    <row r="9208" spans="3:7" x14ac:dyDescent="0.25">
      <c r="C9208" s="24"/>
      <c r="D9208" s="24"/>
      <c r="E9208" s="25"/>
      <c r="F9208" s="23"/>
      <c r="G9208" s="26"/>
    </row>
    <row r="9209" spans="3:7" x14ac:dyDescent="0.25">
      <c r="C9209" s="24"/>
      <c r="D9209" s="24"/>
      <c r="E9209" s="25"/>
      <c r="F9209" s="23"/>
      <c r="G9209" s="26"/>
    </row>
    <row r="9210" spans="3:7" x14ac:dyDescent="0.25">
      <c r="C9210" s="24"/>
      <c r="D9210" s="24"/>
      <c r="E9210" s="25"/>
      <c r="F9210" s="23"/>
      <c r="G9210" s="26"/>
    </row>
    <row r="9211" spans="3:7" x14ac:dyDescent="0.25">
      <c r="C9211" s="24"/>
      <c r="D9211" s="24"/>
      <c r="E9211" s="25"/>
      <c r="F9211" s="23"/>
      <c r="G9211" s="26"/>
    </row>
    <row r="9212" spans="3:7" x14ac:dyDescent="0.25">
      <c r="C9212" s="24"/>
      <c r="D9212" s="24"/>
      <c r="E9212" s="25"/>
      <c r="F9212" s="23"/>
      <c r="G9212" s="26"/>
    </row>
    <row r="9213" spans="3:7" x14ac:dyDescent="0.25">
      <c r="C9213" s="24"/>
      <c r="D9213" s="24"/>
      <c r="E9213" s="25"/>
      <c r="F9213" s="23"/>
      <c r="G9213" s="26"/>
    </row>
    <row r="9214" spans="3:7" x14ac:dyDescent="0.25">
      <c r="C9214" s="24"/>
      <c r="D9214" s="24"/>
      <c r="E9214" s="25"/>
      <c r="F9214" s="23"/>
      <c r="G9214" s="26"/>
    </row>
    <row r="9215" spans="3:7" x14ac:dyDescent="0.25">
      <c r="C9215" s="24"/>
      <c r="D9215" s="24"/>
      <c r="E9215" s="25"/>
      <c r="F9215" s="23"/>
      <c r="G9215" s="26"/>
    </row>
    <row r="9216" spans="3:7" x14ac:dyDescent="0.25">
      <c r="C9216" s="24"/>
      <c r="D9216" s="24"/>
      <c r="E9216" s="25"/>
      <c r="F9216" s="23"/>
      <c r="G9216" s="26"/>
    </row>
    <row r="9217" spans="3:7" x14ac:dyDescent="0.25">
      <c r="C9217" s="24"/>
      <c r="D9217" s="24"/>
      <c r="E9217" s="25"/>
      <c r="F9217" s="23"/>
      <c r="G9217" s="26"/>
    </row>
    <row r="9218" spans="3:7" x14ac:dyDescent="0.25">
      <c r="C9218" s="24"/>
      <c r="D9218" s="24"/>
      <c r="E9218" s="25"/>
      <c r="F9218" s="23"/>
      <c r="G9218" s="26"/>
    </row>
    <row r="9219" spans="3:7" x14ac:dyDescent="0.25">
      <c r="C9219" s="24"/>
      <c r="D9219" s="24"/>
      <c r="E9219" s="25"/>
      <c r="F9219" s="23"/>
      <c r="G9219" s="26"/>
    </row>
    <row r="9220" spans="3:7" x14ac:dyDescent="0.25">
      <c r="C9220" s="24"/>
      <c r="D9220" s="24"/>
      <c r="E9220" s="25"/>
      <c r="F9220" s="23"/>
      <c r="G9220" s="26"/>
    </row>
    <row r="9221" spans="3:7" x14ac:dyDescent="0.25">
      <c r="C9221" s="24"/>
      <c r="D9221" s="24"/>
      <c r="E9221" s="25"/>
      <c r="F9221" s="23"/>
      <c r="G9221" s="26"/>
    </row>
    <row r="9222" spans="3:7" x14ac:dyDescent="0.25">
      <c r="C9222" s="24"/>
      <c r="D9222" s="24"/>
      <c r="E9222" s="25"/>
      <c r="F9222" s="23"/>
      <c r="G9222" s="26"/>
    </row>
    <row r="9223" spans="3:7" x14ac:dyDescent="0.25">
      <c r="C9223" s="24"/>
      <c r="D9223" s="24"/>
      <c r="E9223" s="25"/>
      <c r="F9223" s="23"/>
      <c r="G9223" s="26"/>
    </row>
    <row r="9224" spans="3:7" x14ac:dyDescent="0.25">
      <c r="C9224" s="24"/>
      <c r="D9224" s="24"/>
      <c r="E9224" s="25"/>
      <c r="F9224" s="23"/>
      <c r="G9224" s="26"/>
    </row>
    <row r="9225" spans="3:7" x14ac:dyDescent="0.25">
      <c r="C9225" s="24"/>
      <c r="D9225" s="24"/>
      <c r="E9225" s="25"/>
      <c r="F9225" s="23"/>
      <c r="G9225" s="26"/>
    </row>
    <row r="9226" spans="3:7" x14ac:dyDescent="0.25">
      <c r="C9226" s="24"/>
      <c r="D9226" s="24"/>
      <c r="E9226" s="25"/>
      <c r="F9226" s="23"/>
      <c r="G9226" s="26"/>
    </row>
    <row r="9227" spans="3:7" x14ac:dyDescent="0.25">
      <c r="C9227" s="24"/>
      <c r="D9227" s="24"/>
      <c r="E9227" s="25"/>
      <c r="F9227" s="23"/>
      <c r="G9227" s="26"/>
    </row>
    <row r="9228" spans="3:7" x14ac:dyDescent="0.25">
      <c r="C9228" s="24"/>
      <c r="D9228" s="24"/>
      <c r="E9228" s="25"/>
      <c r="F9228" s="23"/>
      <c r="G9228" s="26"/>
    </row>
    <row r="9229" spans="3:7" x14ac:dyDescent="0.25">
      <c r="C9229" s="24"/>
      <c r="D9229" s="24"/>
      <c r="E9229" s="25"/>
      <c r="F9229" s="23"/>
      <c r="G9229" s="26"/>
    </row>
    <row r="9230" spans="3:7" x14ac:dyDescent="0.25">
      <c r="C9230" s="24"/>
      <c r="D9230" s="24"/>
      <c r="E9230" s="25"/>
      <c r="F9230" s="23"/>
      <c r="G9230" s="26"/>
    </row>
    <row r="9231" spans="3:7" x14ac:dyDescent="0.25">
      <c r="C9231" s="24"/>
      <c r="D9231" s="24"/>
      <c r="E9231" s="25"/>
      <c r="F9231" s="23"/>
      <c r="G9231" s="26"/>
    </row>
    <row r="9232" spans="3:7" x14ac:dyDescent="0.25">
      <c r="C9232" s="24"/>
      <c r="D9232" s="24"/>
      <c r="E9232" s="25"/>
      <c r="F9232" s="23"/>
      <c r="G9232" s="26"/>
    </row>
    <row r="9233" spans="3:7" x14ac:dyDescent="0.25">
      <c r="C9233" s="24"/>
      <c r="D9233" s="24"/>
      <c r="E9233" s="25"/>
      <c r="F9233" s="23"/>
      <c r="G9233" s="26"/>
    </row>
    <row r="9234" spans="3:7" x14ac:dyDescent="0.25">
      <c r="C9234" s="24"/>
      <c r="D9234" s="24"/>
      <c r="E9234" s="25"/>
      <c r="F9234" s="23"/>
      <c r="G9234" s="26"/>
    </row>
    <row r="9235" spans="3:7" x14ac:dyDescent="0.25">
      <c r="C9235" s="24"/>
      <c r="D9235" s="24"/>
      <c r="E9235" s="25"/>
      <c r="F9235" s="23"/>
      <c r="G9235" s="26"/>
    </row>
    <row r="9236" spans="3:7" x14ac:dyDescent="0.25">
      <c r="C9236" s="24"/>
      <c r="D9236" s="24"/>
      <c r="E9236" s="25"/>
      <c r="F9236" s="23"/>
      <c r="G9236" s="26"/>
    </row>
    <row r="9237" spans="3:7" x14ac:dyDescent="0.25">
      <c r="C9237" s="24"/>
      <c r="D9237" s="24"/>
      <c r="E9237" s="25"/>
      <c r="F9237" s="23"/>
      <c r="G9237" s="26"/>
    </row>
    <row r="9238" spans="3:7" x14ac:dyDescent="0.25">
      <c r="C9238" s="24"/>
      <c r="D9238" s="24"/>
      <c r="E9238" s="25"/>
      <c r="F9238" s="23"/>
      <c r="G9238" s="26"/>
    </row>
    <row r="9239" spans="3:7" x14ac:dyDescent="0.25">
      <c r="C9239" s="24"/>
      <c r="D9239" s="24"/>
      <c r="E9239" s="25"/>
      <c r="F9239" s="23"/>
      <c r="G9239" s="26"/>
    </row>
    <row r="9240" spans="3:7" x14ac:dyDescent="0.25">
      <c r="C9240" s="24"/>
      <c r="D9240" s="24"/>
      <c r="E9240" s="25"/>
      <c r="F9240" s="23"/>
      <c r="G9240" s="26"/>
    </row>
    <row r="9241" spans="3:7" x14ac:dyDescent="0.25">
      <c r="C9241" s="24"/>
      <c r="D9241" s="24"/>
      <c r="E9241" s="25"/>
      <c r="F9241" s="23"/>
      <c r="G9241" s="26"/>
    </row>
    <row r="9242" spans="3:7" x14ac:dyDescent="0.25">
      <c r="C9242" s="24"/>
      <c r="D9242" s="24"/>
      <c r="E9242" s="25"/>
      <c r="F9242" s="23"/>
      <c r="G9242" s="26"/>
    </row>
    <row r="9243" spans="3:7" x14ac:dyDescent="0.25">
      <c r="C9243" s="24"/>
      <c r="D9243" s="24"/>
      <c r="E9243" s="25"/>
      <c r="F9243" s="23"/>
      <c r="G9243" s="26"/>
    </row>
    <row r="9244" spans="3:7" x14ac:dyDescent="0.25">
      <c r="C9244" s="24"/>
      <c r="D9244" s="24"/>
      <c r="E9244" s="25"/>
      <c r="F9244" s="23"/>
      <c r="G9244" s="26"/>
    </row>
    <row r="9245" spans="3:7" x14ac:dyDescent="0.25">
      <c r="C9245" s="24"/>
      <c r="D9245" s="24"/>
      <c r="E9245" s="25"/>
      <c r="F9245" s="23"/>
      <c r="G9245" s="26"/>
    </row>
    <row r="9246" spans="3:7" x14ac:dyDescent="0.25">
      <c r="C9246" s="24"/>
      <c r="D9246" s="24"/>
      <c r="E9246" s="25"/>
      <c r="F9246" s="23"/>
      <c r="G9246" s="26"/>
    </row>
    <row r="9247" spans="3:7" x14ac:dyDescent="0.25">
      <c r="C9247" s="24"/>
      <c r="D9247" s="24"/>
      <c r="E9247" s="25"/>
      <c r="F9247" s="23"/>
      <c r="G9247" s="26"/>
    </row>
    <row r="9248" spans="3:7" x14ac:dyDescent="0.25">
      <c r="C9248" s="24"/>
      <c r="D9248" s="24"/>
      <c r="E9248" s="25"/>
      <c r="F9248" s="23"/>
      <c r="G9248" s="26"/>
    </row>
    <row r="9249" spans="3:7" x14ac:dyDescent="0.25">
      <c r="C9249" s="24"/>
      <c r="D9249" s="24"/>
      <c r="E9249" s="25"/>
      <c r="F9249" s="23"/>
      <c r="G9249" s="26"/>
    </row>
    <row r="9250" spans="3:7" x14ac:dyDescent="0.25">
      <c r="C9250" s="24"/>
      <c r="D9250" s="24"/>
      <c r="E9250" s="25"/>
      <c r="F9250" s="23"/>
      <c r="G9250" s="26"/>
    </row>
    <row r="9251" spans="3:7" x14ac:dyDescent="0.25">
      <c r="C9251" s="24"/>
      <c r="D9251" s="24"/>
      <c r="E9251" s="25"/>
      <c r="F9251" s="23"/>
      <c r="G9251" s="26"/>
    </row>
    <row r="9252" spans="3:7" x14ac:dyDescent="0.25">
      <c r="C9252" s="24"/>
      <c r="D9252" s="24"/>
      <c r="E9252" s="25"/>
      <c r="F9252" s="23"/>
      <c r="G9252" s="26"/>
    </row>
    <row r="9253" spans="3:7" x14ac:dyDescent="0.25">
      <c r="C9253" s="24"/>
      <c r="D9253" s="24"/>
      <c r="E9253" s="25"/>
      <c r="F9253" s="23"/>
      <c r="G9253" s="26"/>
    </row>
    <row r="9254" spans="3:7" x14ac:dyDescent="0.25">
      <c r="C9254" s="24"/>
      <c r="D9254" s="24"/>
      <c r="E9254" s="25"/>
      <c r="F9254" s="23"/>
      <c r="G9254" s="26"/>
    </row>
    <row r="9255" spans="3:7" x14ac:dyDescent="0.25">
      <c r="C9255" s="24"/>
      <c r="D9255" s="24"/>
      <c r="E9255" s="25"/>
      <c r="F9255" s="23"/>
      <c r="G9255" s="26"/>
    </row>
    <row r="9256" spans="3:7" x14ac:dyDescent="0.25">
      <c r="C9256" s="24"/>
      <c r="D9256" s="24"/>
      <c r="E9256" s="25"/>
      <c r="F9256" s="23"/>
      <c r="G9256" s="26"/>
    </row>
    <row r="9257" spans="3:7" x14ac:dyDescent="0.25">
      <c r="C9257" s="24"/>
      <c r="D9257" s="24"/>
      <c r="E9257" s="25"/>
      <c r="F9257" s="23"/>
      <c r="G9257" s="26"/>
    </row>
    <row r="9258" spans="3:7" x14ac:dyDescent="0.25">
      <c r="C9258" s="24"/>
      <c r="D9258" s="24"/>
      <c r="E9258" s="25"/>
      <c r="F9258" s="23"/>
      <c r="G9258" s="26"/>
    </row>
    <row r="9259" spans="3:7" x14ac:dyDescent="0.25">
      <c r="C9259" s="24"/>
      <c r="D9259" s="24"/>
      <c r="E9259" s="25"/>
      <c r="F9259" s="23"/>
      <c r="G9259" s="26"/>
    </row>
    <row r="9260" spans="3:7" x14ac:dyDescent="0.25">
      <c r="C9260" s="24"/>
      <c r="D9260" s="24"/>
      <c r="E9260" s="25"/>
      <c r="F9260" s="23"/>
      <c r="G9260" s="26"/>
    </row>
    <row r="9261" spans="3:7" x14ac:dyDescent="0.25">
      <c r="C9261" s="24"/>
      <c r="D9261" s="24"/>
      <c r="E9261" s="25"/>
      <c r="F9261" s="23"/>
      <c r="G9261" s="26"/>
    </row>
    <row r="9262" spans="3:7" x14ac:dyDescent="0.25">
      <c r="C9262" s="24"/>
      <c r="D9262" s="24"/>
      <c r="E9262" s="25"/>
      <c r="F9262" s="23"/>
      <c r="G9262" s="26"/>
    </row>
    <row r="9263" spans="3:7" x14ac:dyDescent="0.25">
      <c r="C9263" s="24"/>
      <c r="D9263" s="24"/>
      <c r="E9263" s="25"/>
      <c r="F9263" s="23"/>
      <c r="G9263" s="26"/>
    </row>
    <row r="9264" spans="3:7" x14ac:dyDescent="0.25">
      <c r="C9264" s="24"/>
      <c r="D9264" s="24"/>
      <c r="E9264" s="25"/>
      <c r="F9264" s="23"/>
      <c r="G9264" s="26"/>
    </row>
    <row r="9265" spans="3:7" x14ac:dyDescent="0.25">
      <c r="C9265" s="24"/>
      <c r="D9265" s="24"/>
      <c r="E9265" s="25"/>
      <c r="F9265" s="23"/>
      <c r="G9265" s="26"/>
    </row>
    <row r="9266" spans="3:7" x14ac:dyDescent="0.25">
      <c r="C9266" s="24"/>
      <c r="D9266" s="24"/>
      <c r="E9266" s="25"/>
      <c r="F9266" s="23"/>
      <c r="G9266" s="26"/>
    </row>
    <row r="9267" spans="3:7" x14ac:dyDescent="0.25">
      <c r="C9267" s="24"/>
      <c r="D9267" s="24"/>
      <c r="E9267" s="25"/>
      <c r="F9267" s="23"/>
      <c r="G9267" s="26"/>
    </row>
    <row r="9268" spans="3:7" x14ac:dyDescent="0.25">
      <c r="C9268" s="24"/>
      <c r="D9268" s="24"/>
      <c r="E9268" s="25"/>
      <c r="F9268" s="23"/>
      <c r="G9268" s="26"/>
    </row>
    <row r="9269" spans="3:7" x14ac:dyDescent="0.25">
      <c r="C9269" s="24"/>
      <c r="D9269" s="24"/>
      <c r="E9269" s="25"/>
      <c r="F9269" s="23"/>
      <c r="G9269" s="26"/>
    </row>
    <row r="9270" spans="3:7" x14ac:dyDescent="0.25">
      <c r="C9270" s="24"/>
      <c r="D9270" s="24"/>
      <c r="E9270" s="25"/>
      <c r="F9270" s="23"/>
      <c r="G9270" s="26"/>
    </row>
    <row r="9271" spans="3:7" x14ac:dyDescent="0.25">
      <c r="C9271" s="24"/>
      <c r="D9271" s="24"/>
      <c r="E9271" s="25"/>
      <c r="F9271" s="23"/>
      <c r="G9271" s="26"/>
    </row>
    <row r="9272" spans="3:7" x14ac:dyDescent="0.25">
      <c r="C9272" s="24"/>
      <c r="D9272" s="24"/>
      <c r="E9272" s="25"/>
      <c r="F9272" s="23"/>
      <c r="G9272" s="26"/>
    </row>
    <row r="9273" spans="3:7" x14ac:dyDescent="0.25">
      <c r="C9273" s="24"/>
      <c r="D9273" s="24"/>
      <c r="E9273" s="25"/>
      <c r="F9273" s="23"/>
      <c r="G9273" s="26"/>
    </row>
    <row r="9274" spans="3:7" x14ac:dyDescent="0.25">
      <c r="C9274" s="24"/>
      <c r="D9274" s="24"/>
      <c r="E9274" s="25"/>
      <c r="F9274" s="23"/>
      <c r="G9274" s="26"/>
    </row>
    <row r="9275" spans="3:7" x14ac:dyDescent="0.25">
      <c r="C9275" s="24"/>
      <c r="D9275" s="24"/>
      <c r="E9275" s="25"/>
      <c r="F9275" s="23"/>
      <c r="G9275" s="26"/>
    </row>
    <row r="9276" spans="3:7" x14ac:dyDescent="0.25">
      <c r="C9276" s="24"/>
      <c r="D9276" s="24"/>
      <c r="E9276" s="25"/>
      <c r="F9276" s="23"/>
      <c r="G9276" s="26"/>
    </row>
    <row r="9277" spans="3:7" x14ac:dyDescent="0.25">
      <c r="C9277" s="24"/>
      <c r="D9277" s="24"/>
      <c r="E9277" s="25"/>
      <c r="F9277" s="23"/>
      <c r="G9277" s="26"/>
    </row>
    <row r="9278" spans="3:7" x14ac:dyDescent="0.25">
      <c r="C9278" s="24"/>
      <c r="D9278" s="24"/>
      <c r="E9278" s="25"/>
      <c r="F9278" s="23"/>
      <c r="G9278" s="26"/>
    </row>
    <row r="9279" spans="3:7" x14ac:dyDescent="0.25">
      <c r="C9279" s="24"/>
      <c r="D9279" s="24"/>
      <c r="E9279" s="25"/>
      <c r="F9279" s="23"/>
      <c r="G9279" s="26"/>
    </row>
    <row r="9280" spans="3:7" x14ac:dyDescent="0.25">
      <c r="C9280" s="24"/>
      <c r="D9280" s="24"/>
      <c r="E9280" s="25"/>
      <c r="F9280" s="23"/>
      <c r="G9280" s="26"/>
    </row>
    <row r="9281" spans="3:7" x14ac:dyDescent="0.25">
      <c r="C9281" s="24"/>
      <c r="D9281" s="24"/>
      <c r="E9281" s="25"/>
      <c r="F9281" s="23"/>
      <c r="G9281" s="26"/>
    </row>
    <row r="9282" spans="3:7" x14ac:dyDescent="0.25">
      <c r="C9282" s="24"/>
      <c r="D9282" s="24"/>
      <c r="E9282" s="25"/>
      <c r="F9282" s="23"/>
      <c r="G9282" s="26"/>
    </row>
    <row r="9283" spans="3:7" x14ac:dyDescent="0.25">
      <c r="C9283" s="24"/>
      <c r="D9283" s="24"/>
      <c r="E9283" s="25"/>
      <c r="F9283" s="23"/>
      <c r="G9283" s="26"/>
    </row>
    <row r="9284" spans="3:7" x14ac:dyDescent="0.25">
      <c r="C9284" s="24"/>
      <c r="D9284" s="24"/>
      <c r="E9284" s="25"/>
      <c r="F9284" s="23"/>
      <c r="G9284" s="26"/>
    </row>
    <row r="9285" spans="3:7" x14ac:dyDescent="0.25">
      <c r="C9285" s="24"/>
      <c r="D9285" s="24"/>
      <c r="E9285" s="25"/>
      <c r="F9285" s="23"/>
      <c r="G9285" s="26"/>
    </row>
    <row r="9286" spans="3:7" x14ac:dyDescent="0.25">
      <c r="C9286" s="24"/>
      <c r="D9286" s="24"/>
      <c r="E9286" s="25"/>
      <c r="F9286" s="23"/>
      <c r="G9286" s="26"/>
    </row>
    <row r="9287" spans="3:7" x14ac:dyDescent="0.25">
      <c r="C9287" s="24"/>
      <c r="D9287" s="24"/>
      <c r="E9287" s="25"/>
      <c r="F9287" s="23"/>
      <c r="G9287" s="26"/>
    </row>
    <row r="9288" spans="3:7" x14ac:dyDescent="0.25">
      <c r="C9288" s="24"/>
      <c r="D9288" s="24"/>
      <c r="E9288" s="25"/>
      <c r="F9288" s="23"/>
      <c r="G9288" s="26"/>
    </row>
    <row r="9289" spans="3:7" x14ac:dyDescent="0.25">
      <c r="C9289" s="24"/>
      <c r="D9289" s="24"/>
      <c r="E9289" s="25"/>
      <c r="F9289" s="23"/>
      <c r="G9289" s="26"/>
    </row>
    <row r="9290" spans="3:7" x14ac:dyDescent="0.25">
      <c r="C9290" s="24"/>
      <c r="D9290" s="24"/>
      <c r="E9290" s="25"/>
      <c r="F9290" s="23"/>
      <c r="G9290" s="26"/>
    </row>
    <row r="9291" spans="3:7" x14ac:dyDescent="0.25">
      <c r="C9291" s="24"/>
      <c r="D9291" s="24"/>
      <c r="E9291" s="25"/>
      <c r="F9291" s="23"/>
      <c r="G9291" s="26"/>
    </row>
    <row r="9292" spans="3:7" x14ac:dyDescent="0.25">
      <c r="C9292" s="24"/>
      <c r="D9292" s="24"/>
      <c r="E9292" s="25"/>
      <c r="F9292" s="23"/>
      <c r="G9292" s="26"/>
    </row>
    <row r="9293" spans="3:7" x14ac:dyDescent="0.25">
      <c r="C9293" s="24"/>
      <c r="D9293" s="24"/>
      <c r="E9293" s="25"/>
      <c r="F9293" s="23"/>
      <c r="G9293" s="26"/>
    </row>
    <row r="9294" spans="3:7" x14ac:dyDescent="0.25">
      <c r="C9294" s="24"/>
      <c r="D9294" s="24"/>
      <c r="E9294" s="25"/>
      <c r="F9294" s="23"/>
      <c r="G9294" s="26"/>
    </row>
    <row r="9295" spans="3:7" x14ac:dyDescent="0.25">
      <c r="C9295" s="24"/>
      <c r="D9295" s="24"/>
      <c r="E9295" s="25"/>
      <c r="F9295" s="23"/>
      <c r="G9295" s="26"/>
    </row>
    <row r="9296" spans="3:7" x14ac:dyDescent="0.25">
      <c r="C9296" s="24"/>
      <c r="D9296" s="24"/>
      <c r="E9296" s="25"/>
      <c r="F9296" s="23"/>
      <c r="G9296" s="26"/>
    </row>
    <row r="9297" spans="3:7" x14ac:dyDescent="0.25">
      <c r="C9297" s="24"/>
      <c r="D9297" s="24"/>
      <c r="E9297" s="25"/>
      <c r="F9297" s="23"/>
      <c r="G9297" s="26"/>
    </row>
    <row r="9298" spans="3:7" x14ac:dyDescent="0.25">
      <c r="C9298" s="24"/>
      <c r="D9298" s="24"/>
      <c r="E9298" s="25"/>
      <c r="F9298" s="23"/>
      <c r="G9298" s="26"/>
    </row>
    <row r="9299" spans="3:7" x14ac:dyDescent="0.25">
      <c r="C9299" s="24"/>
      <c r="D9299" s="24"/>
      <c r="E9299" s="25"/>
      <c r="F9299" s="23"/>
      <c r="G9299" s="26"/>
    </row>
    <row r="9300" spans="3:7" x14ac:dyDescent="0.25">
      <c r="C9300" s="24"/>
      <c r="D9300" s="24"/>
      <c r="E9300" s="25"/>
      <c r="F9300" s="23"/>
      <c r="G9300" s="26"/>
    </row>
    <row r="9301" spans="3:7" x14ac:dyDescent="0.25">
      <c r="C9301" s="24"/>
      <c r="D9301" s="24"/>
      <c r="E9301" s="25"/>
      <c r="F9301" s="23"/>
      <c r="G9301" s="26"/>
    </row>
    <row r="9302" spans="3:7" x14ac:dyDescent="0.25">
      <c r="C9302" s="24"/>
      <c r="D9302" s="24"/>
      <c r="E9302" s="25"/>
      <c r="F9302" s="23"/>
      <c r="G9302" s="26"/>
    </row>
    <row r="9303" spans="3:7" x14ac:dyDescent="0.25">
      <c r="C9303" s="24"/>
      <c r="D9303" s="24"/>
      <c r="E9303" s="25"/>
      <c r="F9303" s="23"/>
      <c r="G9303" s="26"/>
    </row>
    <row r="9304" spans="3:7" x14ac:dyDescent="0.25">
      <c r="C9304" s="24"/>
      <c r="D9304" s="24"/>
      <c r="E9304" s="25"/>
      <c r="F9304" s="23"/>
      <c r="G9304" s="26"/>
    </row>
    <row r="9305" spans="3:7" x14ac:dyDescent="0.25">
      <c r="C9305" s="24"/>
      <c r="D9305" s="24"/>
      <c r="E9305" s="25"/>
      <c r="F9305" s="23"/>
      <c r="G9305" s="26"/>
    </row>
    <row r="9306" spans="3:7" x14ac:dyDescent="0.25">
      <c r="C9306" s="24"/>
      <c r="D9306" s="24"/>
      <c r="E9306" s="25"/>
      <c r="F9306" s="23"/>
      <c r="G9306" s="26"/>
    </row>
    <row r="9307" spans="3:7" x14ac:dyDescent="0.25">
      <c r="C9307" s="24"/>
      <c r="D9307" s="24"/>
      <c r="E9307" s="25"/>
      <c r="F9307" s="23"/>
      <c r="G9307" s="26"/>
    </row>
    <row r="9308" spans="3:7" x14ac:dyDescent="0.25">
      <c r="C9308" s="24"/>
      <c r="D9308" s="24"/>
      <c r="E9308" s="25"/>
      <c r="F9308" s="23"/>
      <c r="G9308" s="26"/>
    </row>
    <row r="9309" spans="3:7" x14ac:dyDescent="0.25">
      <c r="C9309" s="24"/>
      <c r="D9309" s="24"/>
      <c r="E9309" s="25"/>
      <c r="F9309" s="23"/>
      <c r="G9309" s="26"/>
    </row>
    <row r="9310" spans="3:7" x14ac:dyDescent="0.25">
      <c r="C9310" s="24"/>
      <c r="D9310" s="24"/>
      <c r="E9310" s="25"/>
      <c r="F9310" s="23"/>
      <c r="G9310" s="26"/>
    </row>
    <row r="9311" spans="3:7" x14ac:dyDescent="0.25">
      <c r="C9311" s="24"/>
      <c r="D9311" s="24"/>
      <c r="E9311" s="25"/>
      <c r="F9311" s="23"/>
      <c r="G9311" s="26"/>
    </row>
    <row r="9312" spans="3:7" x14ac:dyDescent="0.25">
      <c r="C9312" s="24"/>
      <c r="D9312" s="24"/>
      <c r="E9312" s="25"/>
      <c r="F9312" s="23"/>
      <c r="G9312" s="26"/>
    </row>
    <row r="9313" spans="3:7" x14ac:dyDescent="0.25">
      <c r="C9313" s="24"/>
      <c r="D9313" s="24"/>
      <c r="E9313" s="25"/>
      <c r="F9313" s="23"/>
      <c r="G9313" s="26"/>
    </row>
    <row r="9314" spans="3:7" x14ac:dyDescent="0.25">
      <c r="C9314" s="24"/>
      <c r="D9314" s="24"/>
      <c r="E9314" s="25"/>
      <c r="F9314" s="23"/>
      <c r="G9314" s="26"/>
    </row>
    <row r="9315" spans="3:7" x14ac:dyDescent="0.25">
      <c r="C9315" s="24"/>
      <c r="D9315" s="24"/>
      <c r="E9315" s="25"/>
      <c r="F9315" s="23"/>
      <c r="G9315" s="26"/>
    </row>
    <row r="9316" spans="3:7" x14ac:dyDescent="0.25">
      <c r="C9316" s="24"/>
      <c r="D9316" s="24"/>
      <c r="E9316" s="25"/>
      <c r="F9316" s="23"/>
      <c r="G9316" s="26"/>
    </row>
    <row r="9317" spans="3:7" x14ac:dyDescent="0.25">
      <c r="C9317" s="24"/>
      <c r="D9317" s="24"/>
      <c r="E9317" s="25"/>
      <c r="F9317" s="23"/>
      <c r="G9317" s="26"/>
    </row>
    <row r="9318" spans="3:7" x14ac:dyDescent="0.25">
      <c r="C9318" s="24"/>
      <c r="D9318" s="24"/>
      <c r="E9318" s="25"/>
      <c r="F9318" s="23"/>
      <c r="G9318" s="26"/>
    </row>
    <row r="9319" spans="3:7" x14ac:dyDescent="0.25">
      <c r="C9319" s="24"/>
      <c r="D9319" s="24"/>
      <c r="E9319" s="25"/>
      <c r="F9319" s="23"/>
      <c r="G9319" s="26"/>
    </row>
    <row r="9320" spans="3:7" x14ac:dyDescent="0.25">
      <c r="C9320" s="24"/>
      <c r="D9320" s="24"/>
      <c r="E9320" s="25"/>
      <c r="F9320" s="23"/>
      <c r="G9320" s="26"/>
    </row>
    <row r="9321" spans="3:7" x14ac:dyDescent="0.25">
      <c r="C9321" s="24"/>
      <c r="D9321" s="24"/>
      <c r="E9321" s="25"/>
      <c r="F9321" s="23"/>
      <c r="G9321" s="26"/>
    </row>
    <row r="9322" spans="3:7" x14ac:dyDescent="0.25">
      <c r="C9322" s="24"/>
      <c r="D9322" s="24"/>
      <c r="E9322" s="25"/>
      <c r="F9322" s="23"/>
      <c r="G9322" s="26"/>
    </row>
    <row r="9323" spans="3:7" x14ac:dyDescent="0.25">
      <c r="C9323" s="24"/>
      <c r="D9323" s="24"/>
      <c r="E9323" s="25"/>
      <c r="F9323" s="23"/>
      <c r="G9323" s="26"/>
    </row>
    <row r="9324" spans="3:7" x14ac:dyDescent="0.25">
      <c r="C9324" s="24"/>
      <c r="D9324" s="24"/>
      <c r="E9324" s="25"/>
      <c r="F9324" s="23"/>
      <c r="G9324" s="26"/>
    </row>
    <row r="9325" spans="3:7" x14ac:dyDescent="0.25">
      <c r="C9325" s="24"/>
      <c r="D9325" s="24"/>
      <c r="E9325" s="25"/>
      <c r="F9325" s="23"/>
      <c r="G9325" s="26"/>
    </row>
    <row r="9326" spans="3:7" x14ac:dyDescent="0.25">
      <c r="C9326" s="24"/>
      <c r="D9326" s="24"/>
      <c r="E9326" s="25"/>
      <c r="F9326" s="23"/>
      <c r="G9326" s="26"/>
    </row>
    <row r="9327" spans="3:7" x14ac:dyDescent="0.25">
      <c r="C9327" s="24"/>
      <c r="D9327" s="24"/>
      <c r="E9327" s="25"/>
      <c r="F9327" s="23"/>
      <c r="G9327" s="26"/>
    </row>
    <row r="9328" spans="3:7" x14ac:dyDescent="0.25">
      <c r="C9328" s="24"/>
      <c r="D9328" s="24"/>
      <c r="E9328" s="25"/>
      <c r="F9328" s="23"/>
      <c r="G9328" s="26"/>
    </row>
    <row r="9329" spans="3:7" x14ac:dyDescent="0.25">
      <c r="C9329" s="24"/>
      <c r="D9329" s="24"/>
      <c r="E9329" s="25"/>
      <c r="F9329" s="23"/>
      <c r="G9329" s="26"/>
    </row>
    <row r="9330" spans="3:7" x14ac:dyDescent="0.25">
      <c r="C9330" s="24"/>
      <c r="D9330" s="24"/>
      <c r="E9330" s="25"/>
      <c r="F9330" s="23"/>
      <c r="G9330" s="26"/>
    </row>
    <row r="9331" spans="3:7" x14ac:dyDescent="0.25">
      <c r="C9331" s="24"/>
      <c r="D9331" s="24"/>
      <c r="E9331" s="25"/>
      <c r="F9331" s="23"/>
      <c r="G9331" s="26"/>
    </row>
    <row r="9332" spans="3:7" x14ac:dyDescent="0.25">
      <c r="C9332" s="24"/>
      <c r="D9332" s="24"/>
      <c r="E9332" s="25"/>
      <c r="F9332" s="23"/>
      <c r="G9332" s="26"/>
    </row>
    <row r="9333" spans="3:7" x14ac:dyDescent="0.25">
      <c r="C9333" s="24"/>
      <c r="D9333" s="24"/>
      <c r="E9333" s="25"/>
      <c r="F9333" s="23"/>
      <c r="G9333" s="26"/>
    </row>
    <row r="9334" spans="3:7" x14ac:dyDescent="0.25">
      <c r="C9334" s="24"/>
      <c r="D9334" s="24"/>
      <c r="E9334" s="25"/>
      <c r="F9334" s="23"/>
      <c r="G9334" s="26"/>
    </row>
    <row r="9335" spans="3:7" x14ac:dyDescent="0.25">
      <c r="C9335" s="24"/>
      <c r="D9335" s="24"/>
      <c r="E9335" s="25"/>
      <c r="F9335" s="23"/>
      <c r="G9335" s="26"/>
    </row>
    <row r="9336" spans="3:7" x14ac:dyDescent="0.25">
      <c r="C9336" s="24"/>
      <c r="D9336" s="24"/>
      <c r="E9336" s="25"/>
      <c r="F9336" s="23"/>
      <c r="G9336" s="26"/>
    </row>
    <row r="9337" spans="3:7" x14ac:dyDescent="0.25">
      <c r="C9337" s="24"/>
      <c r="D9337" s="24"/>
      <c r="E9337" s="25"/>
      <c r="F9337" s="23"/>
      <c r="G9337" s="26"/>
    </row>
    <row r="9338" spans="3:7" x14ac:dyDescent="0.25">
      <c r="C9338" s="24"/>
      <c r="D9338" s="24"/>
      <c r="E9338" s="25"/>
      <c r="F9338" s="23"/>
      <c r="G9338" s="26"/>
    </row>
    <row r="9339" spans="3:7" x14ac:dyDescent="0.25">
      <c r="C9339" s="24"/>
      <c r="D9339" s="24"/>
      <c r="E9339" s="25"/>
      <c r="F9339" s="23"/>
      <c r="G9339" s="26"/>
    </row>
    <row r="9340" spans="3:7" x14ac:dyDescent="0.25">
      <c r="C9340" s="24"/>
      <c r="D9340" s="24"/>
      <c r="E9340" s="25"/>
      <c r="F9340" s="23"/>
      <c r="G9340" s="26"/>
    </row>
    <row r="9341" spans="3:7" x14ac:dyDescent="0.25">
      <c r="C9341" s="24"/>
      <c r="D9341" s="24"/>
      <c r="E9341" s="25"/>
      <c r="F9341" s="23"/>
      <c r="G9341" s="26"/>
    </row>
    <row r="9342" spans="3:7" x14ac:dyDescent="0.25">
      <c r="C9342" s="24"/>
      <c r="D9342" s="24"/>
      <c r="E9342" s="25"/>
      <c r="F9342" s="23"/>
      <c r="G9342" s="26"/>
    </row>
    <row r="9343" spans="3:7" x14ac:dyDescent="0.25">
      <c r="C9343" s="24"/>
      <c r="D9343" s="24"/>
      <c r="E9343" s="25"/>
      <c r="F9343" s="23"/>
      <c r="G9343" s="26"/>
    </row>
    <row r="9344" spans="3:7" x14ac:dyDescent="0.25">
      <c r="C9344" s="24"/>
      <c r="D9344" s="24"/>
      <c r="E9344" s="25"/>
      <c r="F9344" s="23"/>
      <c r="G9344" s="26"/>
    </row>
    <row r="9345" spans="3:7" x14ac:dyDescent="0.25">
      <c r="C9345" s="24"/>
      <c r="D9345" s="24"/>
      <c r="E9345" s="25"/>
      <c r="F9345" s="23"/>
      <c r="G9345" s="26"/>
    </row>
    <row r="9346" spans="3:7" x14ac:dyDescent="0.25">
      <c r="C9346" s="24"/>
      <c r="D9346" s="24"/>
      <c r="E9346" s="25"/>
      <c r="F9346" s="23"/>
      <c r="G9346" s="26"/>
    </row>
    <row r="9347" spans="3:7" x14ac:dyDescent="0.25">
      <c r="C9347" s="24"/>
      <c r="D9347" s="24"/>
      <c r="E9347" s="25"/>
      <c r="F9347" s="23"/>
      <c r="G9347" s="26"/>
    </row>
    <row r="9348" spans="3:7" x14ac:dyDescent="0.25">
      <c r="C9348" s="24"/>
      <c r="D9348" s="24"/>
      <c r="E9348" s="25"/>
      <c r="F9348" s="23"/>
      <c r="G9348" s="26"/>
    </row>
    <row r="9349" spans="3:7" x14ac:dyDescent="0.25">
      <c r="C9349" s="24"/>
      <c r="D9349" s="24"/>
      <c r="E9349" s="25"/>
      <c r="F9349" s="23"/>
      <c r="G9349" s="26"/>
    </row>
    <row r="9350" spans="3:7" x14ac:dyDescent="0.25">
      <c r="C9350" s="24"/>
      <c r="D9350" s="24"/>
      <c r="E9350" s="25"/>
      <c r="F9350" s="23"/>
      <c r="G9350" s="26"/>
    </row>
    <row r="9351" spans="3:7" x14ac:dyDescent="0.25">
      <c r="C9351" s="24"/>
      <c r="D9351" s="24"/>
      <c r="E9351" s="25"/>
      <c r="F9351" s="23"/>
      <c r="G9351" s="26"/>
    </row>
    <row r="9352" spans="3:7" x14ac:dyDescent="0.25">
      <c r="C9352" s="24"/>
      <c r="D9352" s="24"/>
      <c r="E9352" s="25"/>
      <c r="F9352" s="23"/>
      <c r="G9352" s="26"/>
    </row>
    <row r="9353" spans="3:7" x14ac:dyDescent="0.25">
      <c r="C9353" s="24"/>
      <c r="D9353" s="24"/>
      <c r="E9353" s="25"/>
      <c r="F9353" s="23"/>
      <c r="G9353" s="26"/>
    </row>
    <row r="9354" spans="3:7" x14ac:dyDescent="0.25">
      <c r="C9354" s="24"/>
      <c r="D9354" s="24"/>
      <c r="E9354" s="25"/>
      <c r="F9354" s="23"/>
      <c r="G9354" s="26"/>
    </row>
    <row r="9355" spans="3:7" x14ac:dyDescent="0.25">
      <c r="C9355" s="24"/>
      <c r="D9355" s="24"/>
      <c r="E9355" s="25"/>
      <c r="F9355" s="23"/>
      <c r="G9355" s="26"/>
    </row>
    <row r="9356" spans="3:7" x14ac:dyDescent="0.25">
      <c r="C9356" s="24"/>
      <c r="D9356" s="24"/>
      <c r="E9356" s="25"/>
      <c r="F9356" s="23"/>
      <c r="G9356" s="26"/>
    </row>
    <row r="9357" spans="3:7" x14ac:dyDescent="0.25">
      <c r="C9357" s="24"/>
      <c r="D9357" s="24"/>
      <c r="E9357" s="25"/>
      <c r="F9357" s="23"/>
      <c r="G9357" s="26"/>
    </row>
    <row r="9358" spans="3:7" x14ac:dyDescent="0.25">
      <c r="C9358" s="24"/>
      <c r="D9358" s="24"/>
      <c r="E9358" s="25"/>
      <c r="F9358" s="23"/>
      <c r="G9358" s="26"/>
    </row>
    <row r="9359" spans="3:7" x14ac:dyDescent="0.25">
      <c r="C9359" s="24"/>
      <c r="D9359" s="24"/>
      <c r="E9359" s="25"/>
      <c r="F9359" s="23"/>
      <c r="G9359" s="26"/>
    </row>
    <row r="9360" spans="3:7" x14ac:dyDescent="0.25">
      <c r="C9360" s="24"/>
      <c r="D9360" s="24"/>
      <c r="E9360" s="25"/>
      <c r="F9360" s="23"/>
      <c r="G9360" s="26"/>
    </row>
    <row r="9361" spans="3:7" x14ac:dyDescent="0.25">
      <c r="C9361" s="24"/>
      <c r="D9361" s="24"/>
      <c r="E9361" s="25"/>
      <c r="F9361" s="23"/>
      <c r="G9361" s="26"/>
    </row>
    <row r="9362" spans="3:7" x14ac:dyDescent="0.25">
      <c r="C9362" s="24"/>
      <c r="D9362" s="24"/>
      <c r="E9362" s="25"/>
      <c r="F9362" s="23"/>
      <c r="G9362" s="26"/>
    </row>
    <row r="9363" spans="3:7" x14ac:dyDescent="0.25">
      <c r="C9363" s="24"/>
      <c r="D9363" s="24"/>
      <c r="E9363" s="25"/>
      <c r="F9363" s="23"/>
      <c r="G9363" s="26"/>
    </row>
    <row r="9364" spans="3:7" x14ac:dyDescent="0.25">
      <c r="C9364" s="24"/>
      <c r="D9364" s="24"/>
      <c r="E9364" s="25"/>
      <c r="F9364" s="23"/>
      <c r="G9364" s="26"/>
    </row>
    <row r="9365" spans="3:7" x14ac:dyDescent="0.25">
      <c r="C9365" s="24"/>
      <c r="D9365" s="24"/>
      <c r="E9365" s="25"/>
      <c r="F9365" s="23"/>
      <c r="G9365" s="26"/>
    </row>
    <row r="9366" spans="3:7" x14ac:dyDescent="0.25">
      <c r="C9366" s="24"/>
      <c r="D9366" s="24"/>
      <c r="E9366" s="25"/>
      <c r="F9366" s="23"/>
      <c r="G9366" s="26"/>
    </row>
    <row r="9367" spans="3:7" x14ac:dyDescent="0.25">
      <c r="C9367" s="24"/>
      <c r="D9367" s="24"/>
      <c r="E9367" s="25"/>
      <c r="F9367" s="23"/>
      <c r="G9367" s="26"/>
    </row>
    <row r="9368" spans="3:7" x14ac:dyDescent="0.25">
      <c r="C9368" s="24"/>
      <c r="D9368" s="24"/>
      <c r="E9368" s="25"/>
      <c r="F9368" s="23"/>
      <c r="G9368" s="26"/>
    </row>
    <row r="9369" spans="3:7" x14ac:dyDescent="0.25">
      <c r="C9369" s="24"/>
      <c r="D9369" s="24"/>
      <c r="E9369" s="25"/>
      <c r="F9369" s="23"/>
      <c r="G9369" s="26"/>
    </row>
    <row r="9370" spans="3:7" x14ac:dyDescent="0.25">
      <c r="C9370" s="24"/>
      <c r="D9370" s="24"/>
      <c r="E9370" s="25"/>
      <c r="F9370" s="23"/>
      <c r="G9370" s="26"/>
    </row>
    <row r="9371" spans="3:7" x14ac:dyDescent="0.25">
      <c r="C9371" s="24"/>
      <c r="D9371" s="24"/>
      <c r="E9371" s="25"/>
      <c r="F9371" s="23"/>
      <c r="G9371" s="26"/>
    </row>
    <row r="9372" spans="3:7" x14ac:dyDescent="0.25">
      <c r="C9372" s="24"/>
      <c r="D9372" s="24"/>
      <c r="E9372" s="25"/>
      <c r="F9372" s="23"/>
      <c r="G9372" s="26"/>
    </row>
    <row r="9373" spans="3:7" x14ac:dyDescent="0.25">
      <c r="C9373" s="24"/>
      <c r="D9373" s="24"/>
      <c r="E9373" s="25"/>
      <c r="F9373" s="23"/>
      <c r="G9373" s="26"/>
    </row>
    <row r="9374" spans="3:7" x14ac:dyDescent="0.25">
      <c r="C9374" s="24"/>
      <c r="D9374" s="24"/>
      <c r="E9374" s="25"/>
      <c r="F9374" s="23"/>
      <c r="G9374" s="26"/>
    </row>
    <row r="9375" spans="3:7" x14ac:dyDescent="0.25">
      <c r="C9375" s="24"/>
      <c r="D9375" s="24"/>
      <c r="E9375" s="25"/>
      <c r="F9375" s="23"/>
      <c r="G9375" s="26"/>
    </row>
    <row r="9376" spans="3:7" x14ac:dyDescent="0.25">
      <c r="C9376" s="24"/>
      <c r="D9376" s="24"/>
      <c r="E9376" s="25"/>
      <c r="F9376" s="23"/>
      <c r="G9376" s="26"/>
    </row>
    <row r="9377" spans="3:7" x14ac:dyDescent="0.25">
      <c r="C9377" s="24"/>
      <c r="D9377" s="24"/>
      <c r="E9377" s="25"/>
      <c r="F9377" s="23"/>
      <c r="G9377" s="26"/>
    </row>
    <row r="9378" spans="3:7" x14ac:dyDescent="0.25">
      <c r="C9378" s="24"/>
      <c r="D9378" s="24"/>
      <c r="E9378" s="25"/>
      <c r="F9378" s="23"/>
      <c r="G9378" s="26"/>
    </row>
    <row r="9379" spans="3:7" x14ac:dyDescent="0.25">
      <c r="C9379" s="24"/>
      <c r="D9379" s="24"/>
      <c r="E9379" s="25"/>
      <c r="F9379" s="23"/>
      <c r="G9379" s="26"/>
    </row>
    <row r="9380" spans="3:7" x14ac:dyDescent="0.25">
      <c r="C9380" s="24"/>
      <c r="D9380" s="24"/>
      <c r="E9380" s="25"/>
      <c r="F9380" s="23"/>
      <c r="G9380" s="26"/>
    </row>
    <row r="9381" spans="3:7" x14ac:dyDescent="0.25">
      <c r="C9381" s="24"/>
      <c r="D9381" s="24"/>
      <c r="E9381" s="25"/>
      <c r="F9381" s="23"/>
      <c r="G9381" s="26"/>
    </row>
    <row r="9382" spans="3:7" x14ac:dyDescent="0.25">
      <c r="C9382" s="24"/>
      <c r="D9382" s="24"/>
      <c r="E9382" s="25"/>
      <c r="F9382" s="23"/>
      <c r="G9382" s="26"/>
    </row>
    <row r="9383" spans="3:7" x14ac:dyDescent="0.25">
      <c r="C9383" s="24"/>
      <c r="D9383" s="24"/>
      <c r="E9383" s="25"/>
      <c r="F9383" s="23"/>
      <c r="G9383" s="26"/>
    </row>
    <row r="9384" spans="3:7" x14ac:dyDescent="0.25">
      <c r="C9384" s="24"/>
      <c r="D9384" s="24"/>
      <c r="E9384" s="25"/>
      <c r="F9384" s="23"/>
      <c r="G9384" s="26"/>
    </row>
    <row r="9385" spans="3:7" x14ac:dyDescent="0.25">
      <c r="C9385" s="24"/>
      <c r="D9385" s="24"/>
      <c r="E9385" s="25"/>
      <c r="F9385" s="23"/>
      <c r="G9385" s="26"/>
    </row>
    <row r="9386" spans="3:7" x14ac:dyDescent="0.25">
      <c r="C9386" s="24"/>
      <c r="D9386" s="24"/>
      <c r="E9386" s="25"/>
      <c r="F9386" s="23"/>
      <c r="G9386" s="26"/>
    </row>
    <row r="9387" spans="3:7" x14ac:dyDescent="0.25">
      <c r="C9387" s="24"/>
      <c r="D9387" s="24"/>
      <c r="E9387" s="25"/>
      <c r="F9387" s="23"/>
      <c r="G9387" s="26"/>
    </row>
    <row r="9388" spans="3:7" x14ac:dyDescent="0.25">
      <c r="C9388" s="24"/>
      <c r="D9388" s="24"/>
      <c r="E9388" s="25"/>
      <c r="F9388" s="23"/>
      <c r="G9388" s="26"/>
    </row>
    <row r="9389" spans="3:7" x14ac:dyDescent="0.25">
      <c r="C9389" s="24"/>
      <c r="D9389" s="24"/>
      <c r="E9389" s="25"/>
      <c r="F9389" s="23"/>
      <c r="G9389" s="26"/>
    </row>
    <row r="9390" spans="3:7" x14ac:dyDescent="0.25">
      <c r="C9390" s="24"/>
      <c r="D9390" s="24"/>
      <c r="E9390" s="25"/>
      <c r="F9390" s="23"/>
      <c r="G9390" s="26"/>
    </row>
    <row r="9391" spans="3:7" x14ac:dyDescent="0.25">
      <c r="C9391" s="24"/>
      <c r="D9391" s="24"/>
      <c r="E9391" s="25"/>
      <c r="F9391" s="23"/>
      <c r="G9391" s="26"/>
    </row>
    <row r="9392" spans="3:7" x14ac:dyDescent="0.25">
      <c r="C9392" s="24"/>
      <c r="D9392" s="24"/>
      <c r="E9392" s="25"/>
      <c r="F9392" s="23"/>
      <c r="G9392" s="26"/>
    </row>
    <row r="9393" spans="3:7" x14ac:dyDescent="0.25">
      <c r="C9393" s="24"/>
      <c r="D9393" s="24"/>
      <c r="E9393" s="25"/>
      <c r="F9393" s="23"/>
      <c r="G9393" s="26"/>
    </row>
    <row r="9394" spans="3:7" x14ac:dyDescent="0.25">
      <c r="C9394" s="24"/>
      <c r="D9394" s="24"/>
      <c r="E9394" s="25"/>
      <c r="F9394" s="23"/>
      <c r="G9394" s="26"/>
    </row>
    <row r="9395" spans="3:7" x14ac:dyDescent="0.25">
      <c r="C9395" s="24"/>
      <c r="D9395" s="24"/>
      <c r="E9395" s="25"/>
      <c r="F9395" s="23"/>
      <c r="G9395" s="26"/>
    </row>
    <row r="9396" spans="3:7" x14ac:dyDescent="0.25">
      <c r="C9396" s="24"/>
      <c r="D9396" s="24"/>
      <c r="E9396" s="25"/>
      <c r="F9396" s="23"/>
      <c r="G9396" s="26"/>
    </row>
    <row r="9397" spans="3:7" x14ac:dyDescent="0.25">
      <c r="C9397" s="24"/>
      <c r="D9397" s="24"/>
      <c r="E9397" s="25"/>
      <c r="F9397" s="23"/>
      <c r="G9397" s="26"/>
    </row>
    <row r="9398" spans="3:7" x14ac:dyDescent="0.25">
      <c r="C9398" s="24"/>
      <c r="D9398" s="24"/>
      <c r="E9398" s="25"/>
      <c r="F9398" s="23"/>
      <c r="G9398" s="26"/>
    </row>
    <row r="9399" spans="3:7" x14ac:dyDescent="0.25">
      <c r="C9399" s="24"/>
      <c r="D9399" s="24"/>
      <c r="E9399" s="25"/>
      <c r="F9399" s="23"/>
      <c r="G9399" s="26"/>
    </row>
    <row r="9400" spans="3:7" x14ac:dyDescent="0.25">
      <c r="C9400" s="24"/>
      <c r="D9400" s="24"/>
      <c r="E9400" s="25"/>
      <c r="F9400" s="23"/>
      <c r="G9400" s="26"/>
    </row>
    <row r="9401" spans="3:7" x14ac:dyDescent="0.25">
      <c r="C9401" s="24"/>
      <c r="D9401" s="24"/>
      <c r="E9401" s="25"/>
      <c r="F9401" s="23"/>
      <c r="G9401" s="26"/>
    </row>
    <row r="9402" spans="3:7" x14ac:dyDescent="0.25">
      <c r="C9402" s="24"/>
      <c r="D9402" s="24"/>
      <c r="E9402" s="25"/>
      <c r="F9402" s="23"/>
      <c r="G9402" s="26"/>
    </row>
    <row r="9403" spans="3:7" x14ac:dyDescent="0.25">
      <c r="C9403" s="24"/>
      <c r="D9403" s="24"/>
      <c r="E9403" s="25"/>
      <c r="F9403" s="23"/>
      <c r="G9403" s="26"/>
    </row>
    <row r="9404" spans="3:7" x14ac:dyDescent="0.25">
      <c r="C9404" s="24"/>
      <c r="D9404" s="24"/>
      <c r="E9404" s="25"/>
      <c r="F9404" s="23"/>
      <c r="G9404" s="26"/>
    </row>
    <row r="9405" spans="3:7" x14ac:dyDescent="0.25">
      <c r="C9405" s="24"/>
      <c r="D9405" s="24"/>
      <c r="E9405" s="25"/>
      <c r="F9405" s="23"/>
      <c r="G9405" s="26"/>
    </row>
    <row r="9406" spans="3:7" x14ac:dyDescent="0.25">
      <c r="C9406" s="24"/>
      <c r="D9406" s="24"/>
      <c r="E9406" s="25"/>
      <c r="F9406" s="23"/>
      <c r="G9406" s="26"/>
    </row>
    <row r="9407" spans="3:7" x14ac:dyDescent="0.25">
      <c r="C9407" s="24"/>
      <c r="D9407" s="24"/>
      <c r="E9407" s="25"/>
      <c r="F9407" s="23"/>
      <c r="G9407" s="26"/>
    </row>
    <row r="9408" spans="3:7" x14ac:dyDescent="0.25">
      <c r="C9408" s="24"/>
      <c r="D9408" s="24"/>
      <c r="E9408" s="25"/>
      <c r="F9408" s="23"/>
      <c r="G9408" s="26"/>
    </row>
    <row r="9409" spans="3:7" x14ac:dyDescent="0.25">
      <c r="C9409" s="24"/>
      <c r="D9409" s="24"/>
      <c r="E9409" s="25"/>
      <c r="F9409" s="23"/>
      <c r="G9409" s="26"/>
    </row>
    <row r="9410" spans="3:7" x14ac:dyDescent="0.25">
      <c r="C9410" s="24"/>
      <c r="D9410" s="24"/>
      <c r="E9410" s="25"/>
      <c r="F9410" s="23"/>
      <c r="G9410" s="26"/>
    </row>
    <row r="9411" spans="3:7" x14ac:dyDescent="0.25">
      <c r="C9411" s="24"/>
      <c r="D9411" s="24"/>
      <c r="E9411" s="25"/>
      <c r="F9411" s="23"/>
      <c r="G9411" s="26"/>
    </row>
    <row r="9412" spans="3:7" x14ac:dyDescent="0.25">
      <c r="C9412" s="24"/>
      <c r="D9412" s="24"/>
      <c r="E9412" s="25"/>
      <c r="F9412" s="23"/>
      <c r="G9412" s="26"/>
    </row>
    <row r="9413" spans="3:7" x14ac:dyDescent="0.25">
      <c r="C9413" s="24"/>
      <c r="D9413" s="24"/>
      <c r="E9413" s="25"/>
      <c r="F9413" s="23"/>
      <c r="G9413" s="26"/>
    </row>
    <row r="9414" spans="3:7" x14ac:dyDescent="0.25">
      <c r="C9414" s="24"/>
      <c r="D9414" s="24"/>
      <c r="E9414" s="25"/>
      <c r="F9414" s="23"/>
      <c r="G9414" s="26"/>
    </row>
    <row r="9415" spans="3:7" x14ac:dyDescent="0.25">
      <c r="C9415" s="24"/>
      <c r="D9415" s="24"/>
      <c r="E9415" s="25"/>
      <c r="F9415" s="23"/>
      <c r="G9415" s="26"/>
    </row>
    <row r="9416" spans="3:7" x14ac:dyDescent="0.25">
      <c r="C9416" s="24"/>
      <c r="D9416" s="24"/>
      <c r="E9416" s="25"/>
      <c r="F9416" s="23"/>
      <c r="G9416" s="26"/>
    </row>
    <row r="9417" spans="3:7" x14ac:dyDescent="0.25">
      <c r="C9417" s="24"/>
      <c r="D9417" s="24"/>
      <c r="E9417" s="25"/>
      <c r="F9417" s="23"/>
      <c r="G9417" s="26"/>
    </row>
    <row r="9418" spans="3:7" x14ac:dyDescent="0.25">
      <c r="C9418" s="24"/>
      <c r="D9418" s="24"/>
      <c r="E9418" s="25"/>
      <c r="F9418" s="23"/>
      <c r="G9418" s="26"/>
    </row>
    <row r="9419" spans="3:7" x14ac:dyDescent="0.25">
      <c r="C9419" s="24"/>
      <c r="D9419" s="24"/>
      <c r="E9419" s="25"/>
      <c r="F9419" s="23"/>
      <c r="G9419" s="26"/>
    </row>
    <row r="9420" spans="3:7" x14ac:dyDescent="0.25">
      <c r="C9420" s="24"/>
      <c r="D9420" s="24"/>
      <c r="E9420" s="25"/>
      <c r="F9420" s="23"/>
      <c r="G9420" s="26"/>
    </row>
    <row r="9421" spans="3:7" x14ac:dyDescent="0.25">
      <c r="C9421" s="24"/>
      <c r="D9421" s="24"/>
      <c r="E9421" s="25"/>
      <c r="F9421" s="23"/>
      <c r="G9421" s="26"/>
    </row>
    <row r="9422" spans="3:7" x14ac:dyDescent="0.25">
      <c r="C9422" s="24"/>
      <c r="D9422" s="24"/>
      <c r="E9422" s="25"/>
      <c r="F9422" s="23"/>
      <c r="G9422" s="26"/>
    </row>
    <row r="9423" spans="3:7" x14ac:dyDescent="0.25">
      <c r="C9423" s="24"/>
      <c r="D9423" s="24"/>
      <c r="E9423" s="25"/>
      <c r="F9423" s="23"/>
      <c r="G9423" s="26"/>
    </row>
    <row r="9424" spans="3:7" x14ac:dyDescent="0.25">
      <c r="C9424" s="24"/>
      <c r="D9424" s="24"/>
      <c r="E9424" s="25"/>
      <c r="F9424" s="23"/>
      <c r="G9424" s="26"/>
    </row>
    <row r="9425" spans="3:7" x14ac:dyDescent="0.25">
      <c r="C9425" s="24"/>
      <c r="D9425" s="24"/>
      <c r="E9425" s="25"/>
      <c r="F9425" s="23"/>
      <c r="G9425" s="26"/>
    </row>
    <row r="9426" spans="3:7" x14ac:dyDescent="0.25">
      <c r="C9426" s="24"/>
      <c r="D9426" s="24"/>
      <c r="E9426" s="25"/>
      <c r="F9426" s="23"/>
      <c r="G9426" s="26"/>
    </row>
    <row r="9427" spans="3:7" x14ac:dyDescent="0.25">
      <c r="C9427" s="24"/>
      <c r="D9427" s="24"/>
      <c r="E9427" s="25"/>
      <c r="F9427" s="23"/>
      <c r="G9427" s="26"/>
    </row>
    <row r="9428" spans="3:7" x14ac:dyDescent="0.25">
      <c r="C9428" s="24"/>
      <c r="D9428" s="24"/>
      <c r="E9428" s="25"/>
      <c r="F9428" s="23"/>
      <c r="G9428" s="26"/>
    </row>
    <row r="9429" spans="3:7" x14ac:dyDescent="0.25">
      <c r="C9429" s="24"/>
      <c r="D9429" s="24"/>
      <c r="E9429" s="25"/>
      <c r="F9429" s="23"/>
      <c r="G9429" s="26"/>
    </row>
    <row r="9430" spans="3:7" x14ac:dyDescent="0.25">
      <c r="C9430" s="24"/>
      <c r="D9430" s="24"/>
      <c r="E9430" s="25"/>
      <c r="F9430" s="23"/>
      <c r="G9430" s="26"/>
    </row>
    <row r="9431" spans="3:7" x14ac:dyDescent="0.25">
      <c r="C9431" s="24"/>
      <c r="D9431" s="24"/>
      <c r="E9431" s="25"/>
      <c r="F9431" s="23"/>
      <c r="G9431" s="26"/>
    </row>
    <row r="9432" spans="3:7" x14ac:dyDescent="0.25">
      <c r="C9432" s="24"/>
      <c r="D9432" s="24"/>
      <c r="E9432" s="25"/>
      <c r="F9432" s="23"/>
      <c r="G9432" s="26"/>
    </row>
    <row r="9433" spans="3:7" x14ac:dyDescent="0.25">
      <c r="C9433" s="24"/>
      <c r="D9433" s="24"/>
      <c r="E9433" s="25"/>
      <c r="F9433" s="23"/>
      <c r="G9433" s="26"/>
    </row>
    <row r="9434" spans="3:7" x14ac:dyDescent="0.25">
      <c r="C9434" s="24"/>
      <c r="D9434" s="24"/>
      <c r="E9434" s="25"/>
      <c r="F9434" s="23"/>
      <c r="G9434" s="26"/>
    </row>
    <row r="9435" spans="3:7" x14ac:dyDescent="0.25">
      <c r="C9435" s="24"/>
      <c r="D9435" s="24"/>
      <c r="E9435" s="25"/>
      <c r="F9435" s="23"/>
      <c r="G9435" s="26"/>
    </row>
    <row r="9436" spans="3:7" x14ac:dyDescent="0.25">
      <c r="C9436" s="24"/>
      <c r="D9436" s="24"/>
      <c r="E9436" s="25"/>
      <c r="F9436" s="23"/>
      <c r="G9436" s="26"/>
    </row>
    <row r="9437" spans="3:7" x14ac:dyDescent="0.25">
      <c r="C9437" s="24"/>
      <c r="D9437" s="24"/>
      <c r="E9437" s="25"/>
      <c r="F9437" s="23"/>
      <c r="G9437" s="26"/>
    </row>
    <row r="9438" spans="3:7" x14ac:dyDescent="0.25">
      <c r="C9438" s="24"/>
      <c r="D9438" s="24"/>
      <c r="E9438" s="25"/>
      <c r="F9438" s="23"/>
      <c r="G9438" s="26"/>
    </row>
    <row r="9439" spans="3:7" x14ac:dyDescent="0.25">
      <c r="C9439" s="24"/>
      <c r="D9439" s="24"/>
      <c r="E9439" s="25"/>
      <c r="F9439" s="23"/>
      <c r="G9439" s="26"/>
    </row>
    <row r="9440" spans="3:7" x14ac:dyDescent="0.25">
      <c r="C9440" s="24"/>
      <c r="D9440" s="24"/>
      <c r="E9440" s="25"/>
      <c r="F9440" s="23"/>
      <c r="G9440" s="26"/>
    </row>
    <row r="9441" spans="3:7" x14ac:dyDescent="0.25">
      <c r="C9441" s="24"/>
      <c r="D9441" s="24"/>
      <c r="E9441" s="25"/>
      <c r="F9441" s="23"/>
      <c r="G9441" s="26"/>
    </row>
    <row r="9442" spans="3:7" x14ac:dyDescent="0.25">
      <c r="C9442" s="24"/>
      <c r="D9442" s="24"/>
      <c r="E9442" s="25"/>
      <c r="F9442" s="23"/>
      <c r="G9442" s="26"/>
    </row>
    <row r="9443" spans="3:7" x14ac:dyDescent="0.25">
      <c r="C9443" s="24"/>
      <c r="D9443" s="24"/>
      <c r="E9443" s="25"/>
      <c r="F9443" s="23"/>
      <c r="G9443" s="26"/>
    </row>
    <row r="9444" spans="3:7" x14ac:dyDescent="0.25">
      <c r="C9444" s="24"/>
      <c r="D9444" s="24"/>
      <c r="E9444" s="25"/>
      <c r="F9444" s="23"/>
      <c r="G9444" s="26"/>
    </row>
    <row r="9445" spans="3:7" x14ac:dyDescent="0.25">
      <c r="C9445" s="24"/>
      <c r="D9445" s="24"/>
      <c r="E9445" s="25"/>
      <c r="F9445" s="23"/>
      <c r="G9445" s="26"/>
    </row>
    <row r="9446" spans="3:7" x14ac:dyDescent="0.25">
      <c r="C9446" s="24"/>
      <c r="D9446" s="24"/>
      <c r="E9446" s="25"/>
      <c r="F9446" s="23"/>
      <c r="G9446" s="26"/>
    </row>
    <row r="9447" spans="3:7" x14ac:dyDescent="0.25">
      <c r="C9447" s="24"/>
      <c r="D9447" s="24"/>
      <c r="E9447" s="25"/>
      <c r="F9447" s="23"/>
      <c r="G9447" s="26"/>
    </row>
    <row r="9448" spans="3:7" x14ac:dyDescent="0.25">
      <c r="C9448" s="24"/>
      <c r="D9448" s="24"/>
      <c r="E9448" s="25"/>
      <c r="F9448" s="23"/>
      <c r="G9448" s="26"/>
    </row>
    <row r="9449" spans="3:7" x14ac:dyDescent="0.25">
      <c r="C9449" s="24"/>
      <c r="D9449" s="24"/>
      <c r="E9449" s="25"/>
      <c r="F9449" s="23"/>
      <c r="G9449" s="26"/>
    </row>
    <row r="9450" spans="3:7" x14ac:dyDescent="0.25">
      <c r="C9450" s="24"/>
      <c r="D9450" s="24"/>
      <c r="E9450" s="25"/>
      <c r="F9450" s="23"/>
      <c r="G9450" s="26"/>
    </row>
    <row r="9451" spans="3:7" x14ac:dyDescent="0.25">
      <c r="C9451" s="24"/>
      <c r="D9451" s="24"/>
      <c r="E9451" s="25"/>
      <c r="F9451" s="23"/>
      <c r="G9451" s="26"/>
    </row>
    <row r="9452" spans="3:7" x14ac:dyDescent="0.25">
      <c r="C9452" s="24"/>
      <c r="D9452" s="24"/>
      <c r="E9452" s="25"/>
      <c r="F9452" s="23"/>
      <c r="G9452" s="26"/>
    </row>
    <row r="9453" spans="3:7" x14ac:dyDescent="0.25">
      <c r="C9453" s="24"/>
      <c r="D9453" s="24"/>
      <c r="E9453" s="25"/>
      <c r="F9453" s="23"/>
      <c r="G9453" s="26"/>
    </row>
    <row r="9454" spans="3:7" x14ac:dyDescent="0.25">
      <c r="C9454" s="24"/>
      <c r="D9454" s="24"/>
      <c r="E9454" s="25"/>
      <c r="F9454" s="23"/>
      <c r="G9454" s="26"/>
    </row>
    <row r="9455" spans="3:7" x14ac:dyDescent="0.25">
      <c r="C9455" s="24"/>
      <c r="D9455" s="24"/>
      <c r="E9455" s="25"/>
      <c r="F9455" s="23"/>
      <c r="G9455" s="26"/>
    </row>
    <row r="9456" spans="3:7" x14ac:dyDescent="0.25">
      <c r="C9456" s="24"/>
      <c r="D9456" s="24"/>
      <c r="E9456" s="25"/>
      <c r="F9456" s="23"/>
      <c r="G9456" s="26"/>
    </row>
    <row r="9457" spans="3:7" x14ac:dyDescent="0.25">
      <c r="C9457" s="24"/>
      <c r="D9457" s="24"/>
      <c r="E9457" s="25"/>
      <c r="F9457" s="23"/>
      <c r="G9457" s="26"/>
    </row>
    <row r="9458" spans="3:7" x14ac:dyDescent="0.25">
      <c r="C9458" s="24"/>
      <c r="D9458" s="24"/>
      <c r="E9458" s="25"/>
      <c r="F9458" s="23"/>
      <c r="G9458" s="26"/>
    </row>
    <row r="9459" spans="3:7" x14ac:dyDescent="0.25">
      <c r="C9459" s="24"/>
      <c r="D9459" s="24"/>
      <c r="E9459" s="25"/>
      <c r="F9459" s="23"/>
      <c r="G9459" s="26"/>
    </row>
    <row r="9460" spans="3:7" x14ac:dyDescent="0.25">
      <c r="C9460" s="24"/>
      <c r="D9460" s="24"/>
      <c r="E9460" s="25"/>
      <c r="F9460" s="23"/>
      <c r="G9460" s="26"/>
    </row>
    <row r="9461" spans="3:7" x14ac:dyDescent="0.25">
      <c r="C9461" s="24"/>
      <c r="D9461" s="24"/>
      <c r="E9461" s="25"/>
      <c r="F9461" s="23"/>
      <c r="G9461" s="26"/>
    </row>
    <row r="9462" spans="3:7" x14ac:dyDescent="0.25">
      <c r="C9462" s="24"/>
      <c r="D9462" s="24"/>
      <c r="E9462" s="25"/>
      <c r="F9462" s="23"/>
      <c r="G9462" s="26"/>
    </row>
    <row r="9463" spans="3:7" x14ac:dyDescent="0.25">
      <c r="C9463" s="24"/>
      <c r="D9463" s="24"/>
      <c r="E9463" s="25"/>
      <c r="F9463" s="23"/>
      <c r="G9463" s="26"/>
    </row>
    <row r="9464" spans="3:7" x14ac:dyDescent="0.25">
      <c r="C9464" s="24"/>
      <c r="D9464" s="24"/>
      <c r="E9464" s="25"/>
      <c r="F9464" s="23"/>
      <c r="G9464" s="26"/>
    </row>
    <row r="9465" spans="3:7" x14ac:dyDescent="0.25">
      <c r="C9465" s="24"/>
      <c r="D9465" s="24"/>
      <c r="E9465" s="25"/>
      <c r="F9465" s="23"/>
      <c r="G9465" s="26"/>
    </row>
    <row r="9466" spans="3:7" x14ac:dyDescent="0.25">
      <c r="C9466" s="24"/>
      <c r="D9466" s="24"/>
      <c r="E9466" s="25"/>
      <c r="F9466" s="23"/>
      <c r="G9466" s="26"/>
    </row>
    <row r="9467" spans="3:7" x14ac:dyDescent="0.25">
      <c r="C9467" s="24"/>
      <c r="D9467" s="24"/>
      <c r="E9467" s="25"/>
      <c r="F9467" s="23"/>
      <c r="G9467" s="26"/>
    </row>
    <row r="9468" spans="3:7" x14ac:dyDescent="0.25">
      <c r="C9468" s="24"/>
      <c r="D9468" s="24"/>
      <c r="E9468" s="25"/>
      <c r="F9468" s="23"/>
      <c r="G9468" s="26"/>
    </row>
    <row r="9469" spans="3:7" x14ac:dyDescent="0.25">
      <c r="C9469" s="24"/>
      <c r="D9469" s="24"/>
      <c r="E9469" s="25"/>
      <c r="F9469" s="23"/>
      <c r="G9469" s="26"/>
    </row>
    <row r="9470" spans="3:7" x14ac:dyDescent="0.25">
      <c r="C9470" s="24"/>
      <c r="D9470" s="24"/>
      <c r="E9470" s="25"/>
      <c r="F9470" s="23"/>
      <c r="G9470" s="26"/>
    </row>
    <row r="9471" spans="3:7" x14ac:dyDescent="0.25">
      <c r="C9471" s="24"/>
      <c r="D9471" s="24"/>
      <c r="E9471" s="25"/>
      <c r="F9471" s="23"/>
      <c r="G9471" s="26"/>
    </row>
    <row r="9472" spans="3:7" x14ac:dyDescent="0.25">
      <c r="C9472" s="24"/>
      <c r="D9472" s="24"/>
      <c r="E9472" s="25"/>
      <c r="F9472" s="23"/>
      <c r="G9472" s="26"/>
    </row>
    <row r="9473" spans="3:7" x14ac:dyDescent="0.25">
      <c r="C9473" s="24"/>
      <c r="D9473" s="24"/>
      <c r="E9473" s="25"/>
      <c r="F9473" s="23"/>
      <c r="G9473" s="26"/>
    </row>
    <row r="9474" spans="3:7" x14ac:dyDescent="0.25">
      <c r="C9474" s="24"/>
      <c r="D9474" s="24"/>
      <c r="E9474" s="25"/>
      <c r="F9474" s="23"/>
      <c r="G9474" s="26"/>
    </row>
    <row r="9475" spans="3:7" x14ac:dyDescent="0.25">
      <c r="C9475" s="24"/>
      <c r="D9475" s="24"/>
      <c r="E9475" s="25"/>
      <c r="F9475" s="23"/>
      <c r="G9475" s="26"/>
    </row>
    <row r="9476" spans="3:7" x14ac:dyDescent="0.25">
      <c r="C9476" s="24"/>
      <c r="D9476" s="24"/>
      <c r="E9476" s="25"/>
      <c r="F9476" s="23"/>
      <c r="G9476" s="26"/>
    </row>
    <row r="9477" spans="3:7" x14ac:dyDescent="0.25">
      <c r="C9477" s="24"/>
      <c r="D9477" s="24"/>
      <c r="E9477" s="25"/>
      <c r="F9477" s="23"/>
      <c r="G9477" s="26"/>
    </row>
    <row r="9478" spans="3:7" x14ac:dyDescent="0.25">
      <c r="C9478" s="24"/>
      <c r="D9478" s="24"/>
      <c r="E9478" s="25"/>
      <c r="F9478" s="23"/>
      <c r="G9478" s="26"/>
    </row>
    <row r="9479" spans="3:7" x14ac:dyDescent="0.25">
      <c r="C9479" s="24"/>
      <c r="D9479" s="24"/>
      <c r="E9479" s="25"/>
      <c r="F9479" s="23"/>
      <c r="G9479" s="26"/>
    </row>
    <row r="9480" spans="3:7" x14ac:dyDescent="0.25">
      <c r="C9480" s="24"/>
      <c r="D9480" s="24"/>
      <c r="E9480" s="25"/>
      <c r="F9480" s="23"/>
      <c r="G9480" s="26"/>
    </row>
    <row r="9481" spans="3:7" x14ac:dyDescent="0.25">
      <c r="C9481" s="24"/>
      <c r="D9481" s="24"/>
      <c r="E9481" s="25"/>
      <c r="F9481" s="23"/>
      <c r="G9481" s="26"/>
    </row>
    <row r="9482" spans="3:7" x14ac:dyDescent="0.25">
      <c r="C9482" s="24"/>
      <c r="D9482" s="24"/>
      <c r="E9482" s="25"/>
      <c r="F9482" s="23"/>
      <c r="G9482" s="26"/>
    </row>
    <row r="9483" spans="3:7" x14ac:dyDescent="0.25">
      <c r="C9483" s="24"/>
      <c r="D9483" s="24"/>
      <c r="E9483" s="25"/>
      <c r="F9483" s="23"/>
      <c r="G9483" s="26"/>
    </row>
    <row r="9484" spans="3:7" x14ac:dyDescent="0.25">
      <c r="C9484" s="24"/>
      <c r="D9484" s="24"/>
      <c r="E9484" s="25"/>
      <c r="F9484" s="23"/>
      <c r="G9484" s="26"/>
    </row>
    <row r="9485" spans="3:7" x14ac:dyDescent="0.25">
      <c r="C9485" s="24"/>
      <c r="D9485" s="24"/>
      <c r="E9485" s="25"/>
      <c r="F9485" s="23"/>
      <c r="G9485" s="26"/>
    </row>
    <row r="9486" spans="3:7" x14ac:dyDescent="0.25">
      <c r="C9486" s="24"/>
      <c r="D9486" s="24"/>
      <c r="E9486" s="25"/>
      <c r="F9486" s="23"/>
      <c r="G9486" s="26"/>
    </row>
    <row r="9487" spans="3:7" x14ac:dyDescent="0.25">
      <c r="C9487" s="24"/>
      <c r="D9487" s="24"/>
      <c r="E9487" s="25"/>
      <c r="F9487" s="23"/>
      <c r="G9487" s="26"/>
    </row>
    <row r="9488" spans="3:7" x14ac:dyDescent="0.25">
      <c r="C9488" s="24"/>
      <c r="D9488" s="24"/>
      <c r="E9488" s="25"/>
      <c r="F9488" s="23"/>
      <c r="G9488" s="26"/>
    </row>
    <row r="9489" spans="3:7" x14ac:dyDescent="0.25">
      <c r="C9489" s="24"/>
      <c r="D9489" s="24"/>
      <c r="E9489" s="25"/>
      <c r="F9489" s="23"/>
      <c r="G9489" s="26"/>
    </row>
    <row r="9490" spans="3:7" x14ac:dyDescent="0.25">
      <c r="C9490" s="24"/>
      <c r="D9490" s="24"/>
      <c r="E9490" s="25"/>
      <c r="F9490" s="23"/>
      <c r="G9490" s="26"/>
    </row>
    <row r="9491" spans="3:7" x14ac:dyDescent="0.25">
      <c r="C9491" s="24"/>
      <c r="D9491" s="24"/>
      <c r="E9491" s="25"/>
      <c r="F9491" s="23"/>
      <c r="G9491" s="26"/>
    </row>
    <row r="9492" spans="3:7" x14ac:dyDescent="0.25">
      <c r="C9492" s="24"/>
      <c r="D9492" s="24"/>
      <c r="E9492" s="25"/>
      <c r="F9492" s="23"/>
      <c r="G9492" s="26"/>
    </row>
    <row r="9493" spans="3:7" x14ac:dyDescent="0.25">
      <c r="C9493" s="24"/>
      <c r="D9493" s="24"/>
      <c r="E9493" s="25"/>
      <c r="F9493" s="23"/>
      <c r="G9493" s="26"/>
    </row>
    <row r="9494" spans="3:7" x14ac:dyDescent="0.25">
      <c r="C9494" s="24"/>
      <c r="D9494" s="24"/>
      <c r="E9494" s="25"/>
      <c r="F9494" s="23"/>
      <c r="G9494" s="26"/>
    </row>
    <row r="9495" spans="3:7" x14ac:dyDescent="0.25">
      <c r="C9495" s="24"/>
      <c r="D9495" s="24"/>
      <c r="E9495" s="25"/>
      <c r="F9495" s="23"/>
      <c r="G9495" s="26"/>
    </row>
    <row r="9496" spans="3:7" x14ac:dyDescent="0.25">
      <c r="C9496" s="24"/>
      <c r="D9496" s="24"/>
      <c r="E9496" s="25"/>
      <c r="F9496" s="23"/>
      <c r="G9496" s="26"/>
    </row>
    <row r="9497" spans="3:7" x14ac:dyDescent="0.25">
      <c r="C9497" s="24"/>
      <c r="D9497" s="24"/>
      <c r="E9497" s="25"/>
      <c r="F9497" s="23"/>
      <c r="G9497" s="26"/>
    </row>
    <row r="9498" spans="3:7" x14ac:dyDescent="0.25">
      <c r="C9498" s="24"/>
      <c r="D9498" s="24"/>
      <c r="E9498" s="25"/>
      <c r="F9498" s="23"/>
      <c r="G9498" s="26"/>
    </row>
    <row r="9499" spans="3:7" x14ac:dyDescent="0.25">
      <c r="C9499" s="24"/>
      <c r="D9499" s="24"/>
      <c r="E9499" s="25"/>
      <c r="F9499" s="23"/>
      <c r="G9499" s="26"/>
    </row>
    <row r="9500" spans="3:7" x14ac:dyDescent="0.25">
      <c r="C9500" s="24"/>
      <c r="D9500" s="24"/>
      <c r="E9500" s="25"/>
      <c r="F9500" s="23"/>
      <c r="G9500" s="26"/>
    </row>
    <row r="9501" spans="3:7" x14ac:dyDescent="0.25">
      <c r="C9501" s="24"/>
      <c r="D9501" s="24"/>
      <c r="E9501" s="25"/>
      <c r="F9501" s="23"/>
      <c r="G9501" s="26"/>
    </row>
    <row r="9502" spans="3:7" x14ac:dyDescent="0.25">
      <c r="C9502" s="24"/>
      <c r="D9502" s="24"/>
      <c r="E9502" s="25"/>
      <c r="F9502" s="23"/>
      <c r="G9502" s="26"/>
    </row>
    <row r="9503" spans="3:7" x14ac:dyDescent="0.25">
      <c r="C9503" s="24"/>
      <c r="D9503" s="24"/>
      <c r="E9503" s="25"/>
      <c r="F9503" s="23"/>
      <c r="G9503" s="26"/>
    </row>
    <row r="9504" spans="3:7" x14ac:dyDescent="0.25">
      <c r="C9504" s="24"/>
      <c r="D9504" s="24"/>
      <c r="E9504" s="25"/>
      <c r="F9504" s="23"/>
      <c r="G9504" s="26"/>
    </row>
    <row r="9505" spans="3:7" x14ac:dyDescent="0.25">
      <c r="C9505" s="24"/>
      <c r="D9505" s="24"/>
      <c r="E9505" s="25"/>
      <c r="F9505" s="23"/>
      <c r="G9505" s="26"/>
    </row>
    <row r="9506" spans="3:7" x14ac:dyDescent="0.25">
      <c r="C9506" s="24"/>
      <c r="D9506" s="24"/>
      <c r="E9506" s="25"/>
      <c r="F9506" s="23"/>
      <c r="G9506" s="26"/>
    </row>
    <row r="9507" spans="3:7" x14ac:dyDescent="0.25">
      <c r="C9507" s="24"/>
      <c r="D9507" s="24"/>
      <c r="E9507" s="25"/>
      <c r="F9507" s="23"/>
      <c r="G9507" s="26"/>
    </row>
    <row r="9508" spans="3:7" x14ac:dyDescent="0.25">
      <c r="C9508" s="24"/>
      <c r="D9508" s="24"/>
      <c r="E9508" s="25"/>
      <c r="F9508" s="23"/>
      <c r="G9508" s="26"/>
    </row>
    <row r="9509" spans="3:7" x14ac:dyDescent="0.25">
      <c r="C9509" s="24"/>
      <c r="D9509" s="24"/>
      <c r="E9509" s="25"/>
      <c r="F9509" s="23"/>
      <c r="G9509" s="26"/>
    </row>
    <row r="9510" spans="3:7" x14ac:dyDescent="0.25">
      <c r="C9510" s="24"/>
      <c r="D9510" s="24"/>
      <c r="E9510" s="25"/>
      <c r="F9510" s="23"/>
      <c r="G9510" s="26"/>
    </row>
    <row r="9511" spans="3:7" x14ac:dyDescent="0.25">
      <c r="C9511" s="24"/>
      <c r="D9511" s="24"/>
      <c r="E9511" s="25"/>
      <c r="F9511" s="23"/>
      <c r="G9511" s="26"/>
    </row>
    <row r="9512" spans="3:7" x14ac:dyDescent="0.25">
      <c r="C9512" s="24"/>
      <c r="D9512" s="24"/>
      <c r="E9512" s="25"/>
      <c r="F9512" s="23"/>
      <c r="G9512" s="26"/>
    </row>
    <row r="9513" spans="3:7" x14ac:dyDescent="0.25">
      <c r="C9513" s="24"/>
      <c r="D9513" s="24"/>
      <c r="E9513" s="25"/>
      <c r="F9513" s="23"/>
      <c r="G9513" s="26"/>
    </row>
    <row r="9514" spans="3:7" x14ac:dyDescent="0.25">
      <c r="C9514" s="24"/>
      <c r="D9514" s="24"/>
      <c r="E9514" s="25"/>
      <c r="F9514" s="23"/>
      <c r="G9514" s="26"/>
    </row>
    <row r="9515" spans="3:7" x14ac:dyDescent="0.25">
      <c r="C9515" s="24"/>
      <c r="D9515" s="24"/>
      <c r="E9515" s="25"/>
      <c r="F9515" s="23"/>
      <c r="G9515" s="26"/>
    </row>
    <row r="9516" spans="3:7" x14ac:dyDescent="0.25">
      <c r="C9516" s="24"/>
      <c r="D9516" s="24"/>
      <c r="E9516" s="25"/>
      <c r="F9516" s="23"/>
      <c r="G9516" s="26"/>
    </row>
    <row r="9517" spans="3:7" x14ac:dyDescent="0.25">
      <c r="C9517" s="24"/>
      <c r="D9517" s="24"/>
      <c r="E9517" s="25"/>
      <c r="F9517" s="23"/>
      <c r="G9517" s="26"/>
    </row>
    <row r="9518" spans="3:7" x14ac:dyDescent="0.25">
      <c r="C9518" s="24"/>
      <c r="D9518" s="24"/>
      <c r="E9518" s="25"/>
      <c r="F9518" s="23"/>
      <c r="G9518" s="26"/>
    </row>
    <row r="9519" spans="3:7" x14ac:dyDescent="0.25">
      <c r="C9519" s="24"/>
      <c r="D9519" s="24"/>
      <c r="E9519" s="25"/>
      <c r="F9519" s="23"/>
      <c r="G9519" s="26"/>
    </row>
    <row r="9520" spans="3:7" x14ac:dyDescent="0.25">
      <c r="C9520" s="24"/>
      <c r="D9520" s="24"/>
      <c r="E9520" s="25"/>
      <c r="F9520" s="23"/>
      <c r="G9520" s="26"/>
    </row>
    <row r="9521" spans="3:7" x14ac:dyDescent="0.25">
      <c r="C9521" s="24"/>
      <c r="D9521" s="24"/>
      <c r="E9521" s="25"/>
      <c r="F9521" s="23"/>
      <c r="G9521" s="26"/>
    </row>
    <row r="9522" spans="3:7" x14ac:dyDescent="0.25">
      <c r="C9522" s="24"/>
      <c r="D9522" s="24"/>
      <c r="E9522" s="25"/>
      <c r="F9522" s="23"/>
      <c r="G9522" s="26"/>
    </row>
    <row r="9523" spans="3:7" x14ac:dyDescent="0.25">
      <c r="C9523" s="24"/>
      <c r="D9523" s="24"/>
      <c r="E9523" s="25"/>
      <c r="F9523" s="23"/>
      <c r="G9523" s="26"/>
    </row>
    <row r="9524" spans="3:7" x14ac:dyDescent="0.25">
      <c r="C9524" s="24"/>
      <c r="D9524" s="24"/>
      <c r="E9524" s="25"/>
      <c r="F9524" s="23"/>
      <c r="G9524" s="26"/>
    </row>
    <row r="9525" spans="3:7" x14ac:dyDescent="0.25">
      <c r="C9525" s="24"/>
      <c r="D9525" s="24"/>
      <c r="E9525" s="25"/>
      <c r="F9525" s="23"/>
      <c r="G9525" s="26"/>
    </row>
    <row r="9526" spans="3:7" x14ac:dyDescent="0.25">
      <c r="C9526" s="24"/>
      <c r="D9526" s="24"/>
      <c r="E9526" s="25"/>
      <c r="F9526" s="23"/>
      <c r="G9526" s="26"/>
    </row>
    <row r="9527" spans="3:7" x14ac:dyDescent="0.25">
      <c r="C9527" s="24"/>
      <c r="D9527" s="24"/>
      <c r="E9527" s="25"/>
      <c r="F9527" s="23"/>
      <c r="G9527" s="26"/>
    </row>
    <row r="9528" spans="3:7" x14ac:dyDescent="0.25">
      <c r="C9528" s="24"/>
      <c r="D9528" s="24"/>
      <c r="E9528" s="25"/>
      <c r="F9528" s="23"/>
      <c r="G9528" s="26"/>
    </row>
    <row r="9529" spans="3:7" x14ac:dyDescent="0.25">
      <c r="C9529" s="24"/>
      <c r="D9529" s="24"/>
      <c r="E9529" s="25"/>
      <c r="F9529" s="23"/>
      <c r="G9529" s="26"/>
    </row>
    <row r="9530" spans="3:7" x14ac:dyDescent="0.25">
      <c r="C9530" s="24"/>
      <c r="D9530" s="24"/>
      <c r="E9530" s="25"/>
      <c r="F9530" s="23"/>
      <c r="G9530" s="26"/>
    </row>
    <row r="9531" spans="3:7" x14ac:dyDescent="0.25">
      <c r="C9531" s="24"/>
      <c r="D9531" s="24"/>
      <c r="E9531" s="25"/>
      <c r="F9531" s="23"/>
      <c r="G9531" s="26"/>
    </row>
    <row r="9532" spans="3:7" x14ac:dyDescent="0.25">
      <c r="C9532" s="24"/>
      <c r="D9532" s="24"/>
      <c r="E9532" s="25"/>
      <c r="F9532" s="23"/>
      <c r="G9532" s="26"/>
    </row>
    <row r="9533" spans="3:7" x14ac:dyDescent="0.25">
      <c r="C9533" s="24"/>
      <c r="D9533" s="24"/>
      <c r="E9533" s="25"/>
      <c r="F9533" s="23"/>
      <c r="G9533" s="26"/>
    </row>
    <row r="9534" spans="3:7" x14ac:dyDescent="0.25">
      <c r="C9534" s="24"/>
      <c r="D9534" s="24"/>
      <c r="E9534" s="25"/>
      <c r="F9534" s="23"/>
      <c r="G9534" s="26"/>
    </row>
    <row r="9535" spans="3:7" x14ac:dyDescent="0.25">
      <c r="C9535" s="24"/>
      <c r="D9535" s="24"/>
      <c r="E9535" s="25"/>
      <c r="F9535" s="23"/>
      <c r="G9535" s="26"/>
    </row>
    <row r="9536" spans="3:7" x14ac:dyDescent="0.25">
      <c r="C9536" s="24"/>
      <c r="D9536" s="24"/>
      <c r="E9536" s="25"/>
      <c r="F9536" s="23"/>
      <c r="G9536" s="26"/>
    </row>
    <row r="9537" spans="3:7" x14ac:dyDescent="0.25">
      <c r="C9537" s="24"/>
      <c r="D9537" s="24"/>
      <c r="E9537" s="25"/>
      <c r="F9537" s="23"/>
      <c r="G9537" s="26"/>
    </row>
    <row r="9538" spans="3:7" x14ac:dyDescent="0.25">
      <c r="C9538" s="24"/>
      <c r="D9538" s="24"/>
      <c r="E9538" s="25"/>
      <c r="F9538" s="23"/>
      <c r="G9538" s="26"/>
    </row>
    <row r="9539" spans="3:7" x14ac:dyDescent="0.25">
      <c r="C9539" s="24"/>
      <c r="D9539" s="24"/>
      <c r="E9539" s="25"/>
      <c r="F9539" s="23"/>
      <c r="G9539" s="26"/>
    </row>
    <row r="9540" spans="3:7" x14ac:dyDescent="0.25">
      <c r="C9540" s="24"/>
      <c r="D9540" s="24"/>
      <c r="E9540" s="25"/>
      <c r="F9540" s="23"/>
      <c r="G9540" s="26"/>
    </row>
    <row r="9541" spans="3:7" x14ac:dyDescent="0.25">
      <c r="C9541" s="24"/>
      <c r="D9541" s="24"/>
      <c r="E9541" s="25"/>
      <c r="F9541" s="23"/>
      <c r="G9541" s="26"/>
    </row>
    <row r="9542" spans="3:7" x14ac:dyDescent="0.25">
      <c r="C9542" s="24"/>
      <c r="D9542" s="24"/>
      <c r="E9542" s="25"/>
      <c r="F9542" s="23"/>
      <c r="G9542" s="26"/>
    </row>
    <row r="9543" spans="3:7" x14ac:dyDescent="0.25">
      <c r="C9543" s="24"/>
      <c r="D9543" s="24"/>
      <c r="E9543" s="25"/>
      <c r="F9543" s="23"/>
      <c r="G9543" s="26"/>
    </row>
    <row r="9544" spans="3:7" x14ac:dyDescent="0.25">
      <c r="C9544" s="24"/>
      <c r="D9544" s="24"/>
      <c r="E9544" s="25"/>
      <c r="F9544" s="23"/>
      <c r="G9544" s="26"/>
    </row>
    <row r="9545" spans="3:7" x14ac:dyDescent="0.25">
      <c r="C9545" s="24"/>
      <c r="D9545" s="24"/>
      <c r="E9545" s="25"/>
      <c r="F9545" s="23"/>
      <c r="G9545" s="26"/>
    </row>
    <row r="9546" spans="3:7" x14ac:dyDescent="0.25">
      <c r="C9546" s="24"/>
      <c r="D9546" s="24"/>
      <c r="E9546" s="25"/>
      <c r="F9546" s="23"/>
      <c r="G9546" s="26"/>
    </row>
    <row r="9547" spans="3:7" x14ac:dyDescent="0.25">
      <c r="C9547" s="24"/>
      <c r="D9547" s="24"/>
      <c r="E9547" s="25"/>
      <c r="F9547" s="23"/>
      <c r="G9547" s="26"/>
    </row>
    <row r="9548" spans="3:7" x14ac:dyDescent="0.25">
      <c r="C9548" s="24"/>
      <c r="D9548" s="24"/>
      <c r="E9548" s="25"/>
      <c r="F9548" s="23"/>
      <c r="G9548" s="26"/>
    </row>
    <row r="9549" spans="3:7" x14ac:dyDescent="0.25">
      <c r="C9549" s="24"/>
      <c r="D9549" s="24"/>
      <c r="E9549" s="25"/>
      <c r="F9549" s="23"/>
      <c r="G9549" s="26"/>
    </row>
    <row r="9550" spans="3:7" x14ac:dyDescent="0.25">
      <c r="C9550" s="24"/>
      <c r="D9550" s="24"/>
      <c r="E9550" s="25"/>
      <c r="F9550" s="23"/>
      <c r="G9550" s="26"/>
    </row>
    <row r="9551" spans="3:7" x14ac:dyDescent="0.25">
      <c r="C9551" s="24"/>
      <c r="D9551" s="24"/>
      <c r="E9551" s="25"/>
      <c r="F9551" s="23"/>
      <c r="G9551" s="26"/>
    </row>
    <row r="9552" spans="3:7" x14ac:dyDescent="0.25">
      <c r="C9552" s="24"/>
      <c r="D9552" s="24"/>
      <c r="E9552" s="25"/>
      <c r="F9552" s="23"/>
      <c r="G9552" s="26"/>
    </row>
    <row r="9553" spans="3:7" x14ac:dyDescent="0.25">
      <c r="C9553" s="24"/>
      <c r="D9553" s="24"/>
      <c r="E9553" s="25"/>
      <c r="F9553" s="23"/>
      <c r="G9553" s="26"/>
    </row>
    <row r="9554" spans="3:7" x14ac:dyDescent="0.25">
      <c r="C9554" s="24"/>
      <c r="D9554" s="24"/>
      <c r="E9554" s="25"/>
      <c r="F9554" s="23"/>
      <c r="G9554" s="26"/>
    </row>
    <row r="9555" spans="3:7" x14ac:dyDescent="0.25">
      <c r="C9555" s="24"/>
      <c r="D9555" s="24"/>
      <c r="E9555" s="25"/>
      <c r="F9555" s="23"/>
      <c r="G9555" s="26"/>
    </row>
    <row r="9556" spans="3:7" x14ac:dyDescent="0.25">
      <c r="C9556" s="24"/>
      <c r="D9556" s="24"/>
      <c r="E9556" s="25"/>
      <c r="F9556" s="23"/>
      <c r="G9556" s="26"/>
    </row>
    <row r="9557" spans="3:7" x14ac:dyDescent="0.25">
      <c r="C9557" s="24"/>
      <c r="D9557" s="24"/>
      <c r="E9557" s="25"/>
      <c r="F9557" s="23"/>
      <c r="G9557" s="26"/>
    </row>
    <row r="9558" spans="3:7" x14ac:dyDescent="0.25">
      <c r="C9558" s="24"/>
      <c r="D9558" s="24"/>
      <c r="E9558" s="25"/>
      <c r="F9558" s="23"/>
      <c r="G9558" s="26"/>
    </row>
    <row r="9559" spans="3:7" x14ac:dyDescent="0.25">
      <c r="C9559" s="24"/>
      <c r="D9559" s="24"/>
      <c r="E9559" s="25"/>
      <c r="F9559" s="23"/>
      <c r="G9559" s="26"/>
    </row>
    <row r="9560" spans="3:7" x14ac:dyDescent="0.25">
      <c r="C9560" s="24"/>
      <c r="D9560" s="24"/>
      <c r="E9560" s="25"/>
      <c r="F9560" s="23"/>
      <c r="G9560" s="26"/>
    </row>
    <row r="9561" spans="3:7" x14ac:dyDescent="0.25">
      <c r="C9561" s="24"/>
      <c r="D9561" s="24"/>
      <c r="E9561" s="25"/>
      <c r="F9561" s="23"/>
      <c r="G9561" s="26"/>
    </row>
    <row r="9562" spans="3:7" x14ac:dyDescent="0.25">
      <c r="C9562" s="24"/>
      <c r="D9562" s="24"/>
      <c r="E9562" s="25"/>
      <c r="F9562" s="23"/>
      <c r="G9562" s="26"/>
    </row>
    <row r="9563" spans="3:7" x14ac:dyDescent="0.25">
      <c r="C9563" s="24"/>
      <c r="D9563" s="24"/>
      <c r="E9563" s="25"/>
      <c r="F9563" s="23"/>
      <c r="G9563" s="26"/>
    </row>
    <row r="9564" spans="3:7" x14ac:dyDescent="0.25">
      <c r="C9564" s="24"/>
      <c r="D9564" s="24"/>
      <c r="E9564" s="25"/>
      <c r="F9564" s="23"/>
      <c r="G9564" s="26"/>
    </row>
    <row r="9565" spans="3:7" x14ac:dyDescent="0.25">
      <c r="C9565" s="24"/>
      <c r="D9565" s="24"/>
      <c r="E9565" s="25"/>
      <c r="F9565" s="23"/>
      <c r="G9565" s="26"/>
    </row>
    <row r="9566" spans="3:7" x14ac:dyDescent="0.25">
      <c r="C9566" s="24"/>
      <c r="D9566" s="24"/>
      <c r="E9566" s="25"/>
      <c r="F9566" s="23"/>
      <c r="G9566" s="26"/>
    </row>
    <row r="9567" spans="3:7" x14ac:dyDescent="0.25">
      <c r="C9567" s="24"/>
      <c r="D9567" s="24"/>
      <c r="E9567" s="25"/>
      <c r="F9567" s="23"/>
      <c r="G9567" s="26"/>
    </row>
    <row r="9568" spans="3:7" x14ac:dyDescent="0.25">
      <c r="C9568" s="24"/>
      <c r="D9568" s="24"/>
      <c r="E9568" s="25"/>
      <c r="F9568" s="23"/>
      <c r="G9568" s="26"/>
    </row>
    <row r="9569" spans="3:7" x14ac:dyDescent="0.25">
      <c r="C9569" s="24"/>
      <c r="D9569" s="24"/>
      <c r="E9569" s="25"/>
      <c r="F9569" s="23"/>
      <c r="G9569" s="26"/>
    </row>
    <row r="9570" spans="3:7" x14ac:dyDescent="0.25">
      <c r="C9570" s="24"/>
      <c r="D9570" s="24"/>
      <c r="E9570" s="25"/>
      <c r="F9570" s="23"/>
      <c r="G9570" s="26"/>
    </row>
    <row r="9571" spans="3:7" x14ac:dyDescent="0.25">
      <c r="C9571" s="24"/>
      <c r="D9571" s="24"/>
      <c r="E9571" s="25"/>
      <c r="F9571" s="23"/>
      <c r="G9571" s="26"/>
    </row>
    <row r="9572" spans="3:7" x14ac:dyDescent="0.25">
      <c r="C9572" s="24"/>
      <c r="D9572" s="24"/>
      <c r="E9572" s="25"/>
      <c r="F9572" s="23"/>
      <c r="G9572" s="26"/>
    </row>
    <row r="9573" spans="3:7" x14ac:dyDescent="0.25">
      <c r="C9573" s="24"/>
      <c r="D9573" s="24"/>
      <c r="E9573" s="25"/>
      <c r="F9573" s="23"/>
      <c r="G9573" s="26"/>
    </row>
    <row r="9574" spans="3:7" x14ac:dyDescent="0.25">
      <c r="C9574" s="24"/>
      <c r="D9574" s="24"/>
      <c r="E9574" s="25"/>
      <c r="F9574" s="23"/>
      <c r="G9574" s="26"/>
    </row>
    <row r="9575" spans="3:7" x14ac:dyDescent="0.25">
      <c r="C9575" s="24"/>
      <c r="D9575" s="24"/>
      <c r="E9575" s="25"/>
      <c r="F9575" s="23"/>
      <c r="G9575" s="26"/>
    </row>
    <row r="9576" spans="3:7" x14ac:dyDescent="0.25">
      <c r="C9576" s="24"/>
      <c r="D9576" s="24"/>
      <c r="E9576" s="25"/>
      <c r="F9576" s="23"/>
      <c r="G9576" s="26"/>
    </row>
    <row r="9577" spans="3:7" x14ac:dyDescent="0.25">
      <c r="C9577" s="24"/>
      <c r="D9577" s="24"/>
      <c r="E9577" s="25"/>
      <c r="F9577" s="23"/>
      <c r="G9577" s="26"/>
    </row>
    <row r="9578" spans="3:7" x14ac:dyDescent="0.25">
      <c r="C9578" s="24"/>
      <c r="D9578" s="24"/>
      <c r="E9578" s="25"/>
      <c r="F9578" s="23"/>
      <c r="G9578" s="26"/>
    </row>
    <row r="9579" spans="3:7" x14ac:dyDescent="0.25">
      <c r="C9579" s="24"/>
      <c r="D9579" s="24"/>
      <c r="E9579" s="25"/>
      <c r="F9579" s="23"/>
      <c r="G9579" s="26"/>
    </row>
    <row r="9580" spans="3:7" x14ac:dyDescent="0.25">
      <c r="C9580" s="24"/>
      <c r="D9580" s="24"/>
      <c r="E9580" s="25"/>
      <c r="F9580" s="23"/>
      <c r="G9580" s="26"/>
    </row>
    <row r="9581" spans="3:7" x14ac:dyDescent="0.25">
      <c r="C9581" s="24"/>
      <c r="D9581" s="24"/>
      <c r="E9581" s="25"/>
      <c r="F9581" s="23"/>
      <c r="G9581" s="26"/>
    </row>
    <row r="9582" spans="3:7" x14ac:dyDescent="0.25">
      <c r="C9582" s="24"/>
      <c r="D9582" s="24"/>
      <c r="E9582" s="25"/>
      <c r="F9582" s="23"/>
      <c r="G9582" s="26"/>
    </row>
    <row r="9583" spans="3:7" x14ac:dyDescent="0.25">
      <c r="C9583" s="24"/>
      <c r="D9583" s="24"/>
      <c r="E9583" s="25"/>
      <c r="F9583" s="23"/>
      <c r="G9583" s="26"/>
    </row>
    <row r="9584" spans="3:7" x14ac:dyDescent="0.25">
      <c r="C9584" s="24"/>
      <c r="D9584" s="24"/>
      <c r="E9584" s="25"/>
      <c r="F9584" s="23"/>
      <c r="G9584" s="26"/>
    </row>
    <row r="9585" spans="3:7" x14ac:dyDescent="0.25">
      <c r="C9585" s="24"/>
      <c r="D9585" s="24"/>
      <c r="E9585" s="25"/>
      <c r="F9585" s="23"/>
      <c r="G9585" s="26"/>
    </row>
    <row r="9586" spans="3:7" x14ac:dyDescent="0.25">
      <c r="C9586" s="24"/>
      <c r="D9586" s="24"/>
      <c r="E9586" s="25"/>
      <c r="F9586" s="23"/>
      <c r="G9586" s="26"/>
    </row>
    <row r="9587" spans="3:7" x14ac:dyDescent="0.25">
      <c r="C9587" s="24"/>
      <c r="D9587" s="24"/>
      <c r="E9587" s="25"/>
      <c r="F9587" s="23"/>
      <c r="G9587" s="26"/>
    </row>
    <row r="9588" spans="3:7" x14ac:dyDescent="0.25">
      <c r="C9588" s="24"/>
      <c r="D9588" s="24"/>
      <c r="E9588" s="25"/>
      <c r="F9588" s="23"/>
      <c r="G9588" s="26"/>
    </row>
    <row r="9589" spans="3:7" x14ac:dyDescent="0.25">
      <c r="C9589" s="24"/>
      <c r="D9589" s="24"/>
      <c r="E9589" s="25"/>
      <c r="F9589" s="23"/>
      <c r="G9589" s="26"/>
    </row>
    <row r="9590" spans="3:7" x14ac:dyDescent="0.25">
      <c r="C9590" s="24"/>
      <c r="D9590" s="24"/>
      <c r="E9590" s="25"/>
      <c r="F9590" s="23"/>
      <c r="G9590" s="26"/>
    </row>
    <row r="9591" spans="3:7" x14ac:dyDescent="0.25">
      <c r="C9591" s="24"/>
      <c r="D9591" s="24"/>
      <c r="E9591" s="25"/>
      <c r="F9591" s="23"/>
      <c r="G9591" s="26"/>
    </row>
    <row r="9592" spans="3:7" x14ac:dyDescent="0.25">
      <c r="C9592" s="24"/>
      <c r="D9592" s="24"/>
      <c r="E9592" s="25"/>
      <c r="F9592" s="23"/>
      <c r="G9592" s="26"/>
    </row>
    <row r="9593" spans="3:7" x14ac:dyDescent="0.25">
      <c r="C9593" s="24"/>
      <c r="D9593" s="24"/>
      <c r="E9593" s="25"/>
      <c r="F9593" s="23"/>
      <c r="G9593" s="26"/>
    </row>
    <row r="9594" spans="3:7" x14ac:dyDescent="0.25">
      <c r="C9594" s="24"/>
      <c r="D9594" s="24"/>
      <c r="E9594" s="25"/>
      <c r="F9594" s="23"/>
      <c r="G9594" s="26"/>
    </row>
    <row r="9595" spans="3:7" x14ac:dyDescent="0.25">
      <c r="C9595" s="24"/>
      <c r="D9595" s="24"/>
      <c r="E9595" s="25"/>
      <c r="F9595" s="23"/>
      <c r="G9595" s="26"/>
    </row>
    <row r="9596" spans="3:7" x14ac:dyDescent="0.25">
      <c r="C9596" s="24"/>
      <c r="D9596" s="24"/>
      <c r="E9596" s="25"/>
      <c r="F9596" s="23"/>
      <c r="G9596" s="26"/>
    </row>
    <row r="9597" spans="3:7" x14ac:dyDescent="0.25">
      <c r="C9597" s="24"/>
      <c r="D9597" s="24"/>
      <c r="E9597" s="25"/>
      <c r="F9597" s="23"/>
      <c r="G9597" s="26"/>
    </row>
    <row r="9598" spans="3:7" x14ac:dyDescent="0.25">
      <c r="C9598" s="24"/>
      <c r="D9598" s="24"/>
      <c r="E9598" s="25"/>
      <c r="F9598" s="23"/>
      <c r="G9598" s="26"/>
    </row>
    <row r="9599" spans="3:7" x14ac:dyDescent="0.25">
      <c r="C9599" s="24"/>
      <c r="D9599" s="24"/>
      <c r="E9599" s="25"/>
      <c r="F9599" s="23"/>
      <c r="G9599" s="26"/>
    </row>
    <row r="9600" spans="3:7" x14ac:dyDescent="0.25">
      <c r="C9600" s="24"/>
      <c r="D9600" s="24"/>
      <c r="E9600" s="25"/>
      <c r="F9600" s="23"/>
      <c r="G9600" s="26"/>
    </row>
    <row r="9601" spans="3:7" x14ac:dyDescent="0.25">
      <c r="C9601" s="24"/>
      <c r="D9601" s="24"/>
      <c r="E9601" s="25"/>
      <c r="F9601" s="23"/>
      <c r="G9601" s="26"/>
    </row>
    <row r="9602" spans="3:7" x14ac:dyDescent="0.25">
      <c r="C9602" s="24"/>
      <c r="D9602" s="24"/>
      <c r="E9602" s="25"/>
      <c r="F9602" s="23"/>
      <c r="G9602" s="26"/>
    </row>
    <row r="9603" spans="3:7" x14ac:dyDescent="0.25">
      <c r="C9603" s="24"/>
      <c r="D9603" s="24"/>
      <c r="E9603" s="25"/>
      <c r="F9603" s="23"/>
      <c r="G9603" s="26"/>
    </row>
    <row r="9604" spans="3:7" x14ac:dyDescent="0.25">
      <c r="C9604" s="24"/>
      <c r="D9604" s="24"/>
      <c r="E9604" s="25"/>
      <c r="F9604" s="23"/>
      <c r="G9604" s="26"/>
    </row>
    <row r="9605" spans="3:7" x14ac:dyDescent="0.25">
      <c r="C9605" s="24"/>
      <c r="D9605" s="24"/>
      <c r="E9605" s="25"/>
      <c r="F9605" s="23"/>
      <c r="G9605" s="26"/>
    </row>
    <row r="9606" spans="3:7" x14ac:dyDescent="0.25">
      <c r="C9606" s="24"/>
      <c r="D9606" s="24"/>
      <c r="E9606" s="25"/>
      <c r="F9606" s="23"/>
      <c r="G9606" s="26"/>
    </row>
    <row r="9607" spans="3:7" x14ac:dyDescent="0.25">
      <c r="C9607" s="24"/>
      <c r="D9607" s="24"/>
      <c r="E9607" s="25"/>
      <c r="F9607" s="23"/>
      <c r="G9607" s="26"/>
    </row>
    <row r="9608" spans="3:7" x14ac:dyDescent="0.25">
      <c r="C9608" s="24"/>
      <c r="D9608" s="24"/>
      <c r="E9608" s="25"/>
      <c r="F9608" s="23"/>
      <c r="G9608" s="26"/>
    </row>
    <row r="9609" spans="3:7" x14ac:dyDescent="0.25">
      <c r="C9609" s="24"/>
      <c r="D9609" s="24"/>
      <c r="E9609" s="25"/>
      <c r="F9609" s="23"/>
      <c r="G9609" s="26"/>
    </row>
    <row r="9610" spans="3:7" x14ac:dyDescent="0.25">
      <c r="C9610" s="24"/>
      <c r="D9610" s="24"/>
      <c r="E9610" s="25"/>
      <c r="F9610" s="23"/>
      <c r="G9610" s="26"/>
    </row>
    <row r="9611" spans="3:7" x14ac:dyDescent="0.25">
      <c r="C9611" s="24"/>
      <c r="D9611" s="24"/>
      <c r="E9611" s="25"/>
      <c r="F9611" s="23"/>
      <c r="G9611" s="26"/>
    </row>
    <row r="9612" spans="3:7" x14ac:dyDescent="0.25">
      <c r="C9612" s="24"/>
      <c r="D9612" s="24"/>
      <c r="E9612" s="25"/>
      <c r="F9612" s="23"/>
      <c r="G9612" s="26"/>
    </row>
    <row r="9613" spans="3:7" x14ac:dyDescent="0.25">
      <c r="C9613" s="24"/>
      <c r="D9613" s="24"/>
      <c r="E9613" s="25"/>
      <c r="F9613" s="23"/>
      <c r="G9613" s="26"/>
    </row>
    <row r="9614" spans="3:7" x14ac:dyDescent="0.25">
      <c r="C9614" s="24"/>
      <c r="D9614" s="24"/>
      <c r="E9614" s="25"/>
      <c r="F9614" s="23"/>
      <c r="G9614" s="26"/>
    </row>
    <row r="9615" spans="3:7" x14ac:dyDescent="0.25">
      <c r="C9615" s="24"/>
      <c r="D9615" s="24"/>
      <c r="E9615" s="25"/>
      <c r="F9615" s="23"/>
      <c r="G9615" s="26"/>
    </row>
    <row r="9616" spans="3:7" x14ac:dyDescent="0.25">
      <c r="C9616" s="24"/>
      <c r="D9616" s="24"/>
      <c r="E9616" s="25"/>
      <c r="F9616" s="23"/>
      <c r="G9616" s="26"/>
    </row>
    <row r="9617" spans="3:7" x14ac:dyDescent="0.25">
      <c r="C9617" s="24"/>
      <c r="D9617" s="24"/>
      <c r="E9617" s="25"/>
      <c r="F9617" s="23"/>
      <c r="G9617" s="26"/>
    </row>
    <row r="9618" spans="3:7" x14ac:dyDescent="0.25">
      <c r="C9618" s="24"/>
      <c r="D9618" s="24"/>
      <c r="E9618" s="25"/>
      <c r="F9618" s="23"/>
      <c r="G9618" s="26"/>
    </row>
    <row r="9619" spans="3:7" x14ac:dyDescent="0.25">
      <c r="C9619" s="24"/>
      <c r="D9619" s="24"/>
      <c r="E9619" s="25"/>
      <c r="F9619" s="23"/>
      <c r="G9619" s="26"/>
    </row>
    <row r="9620" spans="3:7" x14ac:dyDescent="0.25">
      <c r="C9620" s="24"/>
      <c r="D9620" s="24"/>
      <c r="E9620" s="25"/>
      <c r="F9620" s="23"/>
      <c r="G9620" s="26"/>
    </row>
    <row r="9621" spans="3:7" x14ac:dyDescent="0.25">
      <c r="C9621" s="24"/>
      <c r="D9621" s="24"/>
      <c r="E9621" s="25"/>
      <c r="F9621" s="23"/>
      <c r="G9621" s="26"/>
    </row>
    <row r="9622" spans="3:7" x14ac:dyDescent="0.25">
      <c r="C9622" s="24"/>
      <c r="D9622" s="24"/>
      <c r="E9622" s="25"/>
      <c r="F9622" s="23"/>
      <c r="G9622" s="26"/>
    </row>
    <row r="9623" spans="3:7" x14ac:dyDescent="0.25">
      <c r="C9623" s="24"/>
      <c r="D9623" s="24"/>
      <c r="E9623" s="25"/>
      <c r="F9623" s="23"/>
      <c r="G9623" s="26"/>
    </row>
    <row r="9624" spans="3:7" x14ac:dyDescent="0.25">
      <c r="C9624" s="24"/>
      <c r="D9624" s="24"/>
      <c r="E9624" s="25"/>
      <c r="F9624" s="23"/>
      <c r="G9624" s="26"/>
    </row>
    <row r="9625" spans="3:7" x14ac:dyDescent="0.25">
      <c r="C9625" s="24"/>
      <c r="D9625" s="24"/>
      <c r="E9625" s="25"/>
      <c r="F9625" s="23"/>
      <c r="G9625" s="26"/>
    </row>
    <row r="9626" spans="3:7" x14ac:dyDescent="0.25">
      <c r="C9626" s="24"/>
      <c r="D9626" s="24"/>
      <c r="E9626" s="25"/>
      <c r="F9626" s="23"/>
      <c r="G9626" s="26"/>
    </row>
    <row r="9627" spans="3:7" x14ac:dyDescent="0.25">
      <c r="C9627" s="24"/>
      <c r="D9627" s="24"/>
      <c r="E9627" s="25"/>
      <c r="F9627" s="23"/>
      <c r="G9627" s="26"/>
    </row>
    <row r="9628" spans="3:7" x14ac:dyDescent="0.25">
      <c r="C9628" s="24"/>
      <c r="D9628" s="24"/>
      <c r="E9628" s="25"/>
      <c r="F9628" s="23"/>
      <c r="G9628" s="26"/>
    </row>
    <row r="9629" spans="3:7" x14ac:dyDescent="0.25">
      <c r="C9629" s="24"/>
      <c r="D9629" s="24"/>
      <c r="E9629" s="25"/>
      <c r="F9629" s="23"/>
      <c r="G9629" s="26"/>
    </row>
    <row r="9630" spans="3:7" x14ac:dyDescent="0.25">
      <c r="C9630" s="24"/>
      <c r="D9630" s="24"/>
      <c r="E9630" s="25"/>
      <c r="F9630" s="23"/>
      <c r="G9630" s="26"/>
    </row>
    <row r="9631" spans="3:7" x14ac:dyDescent="0.25">
      <c r="C9631" s="24"/>
      <c r="D9631" s="24"/>
      <c r="E9631" s="25"/>
      <c r="F9631" s="23"/>
      <c r="G9631" s="26"/>
    </row>
    <row r="9632" spans="3:7" x14ac:dyDescent="0.25">
      <c r="C9632" s="24"/>
      <c r="D9632" s="24"/>
      <c r="E9632" s="25"/>
      <c r="F9632" s="23"/>
      <c r="G9632" s="26"/>
    </row>
    <row r="9633" spans="3:7" x14ac:dyDescent="0.25">
      <c r="C9633" s="24"/>
      <c r="D9633" s="24"/>
      <c r="E9633" s="25"/>
      <c r="F9633" s="23"/>
      <c r="G9633" s="26"/>
    </row>
    <row r="9634" spans="3:7" x14ac:dyDescent="0.25">
      <c r="C9634" s="24"/>
      <c r="D9634" s="24"/>
      <c r="E9634" s="25"/>
      <c r="F9634" s="23"/>
      <c r="G9634" s="26"/>
    </row>
    <row r="9635" spans="3:7" x14ac:dyDescent="0.25">
      <c r="C9635" s="24"/>
      <c r="D9635" s="24"/>
      <c r="E9635" s="25"/>
      <c r="F9635" s="23"/>
      <c r="G9635" s="26"/>
    </row>
    <row r="9636" spans="3:7" x14ac:dyDescent="0.25">
      <c r="C9636" s="24"/>
      <c r="D9636" s="24"/>
      <c r="E9636" s="25"/>
      <c r="F9636" s="23"/>
      <c r="G9636" s="26"/>
    </row>
    <row r="9637" spans="3:7" x14ac:dyDescent="0.25">
      <c r="C9637" s="24"/>
      <c r="D9637" s="24"/>
      <c r="E9637" s="25"/>
      <c r="F9637" s="23"/>
      <c r="G9637" s="26"/>
    </row>
    <row r="9638" spans="3:7" x14ac:dyDescent="0.25">
      <c r="C9638" s="24"/>
      <c r="D9638" s="24"/>
      <c r="E9638" s="25"/>
      <c r="F9638" s="23"/>
      <c r="G9638" s="26"/>
    </row>
    <row r="9639" spans="3:7" x14ac:dyDescent="0.25">
      <c r="C9639" s="24"/>
      <c r="D9639" s="24"/>
      <c r="E9639" s="25"/>
      <c r="F9639" s="23"/>
      <c r="G9639" s="26"/>
    </row>
    <row r="9640" spans="3:7" x14ac:dyDescent="0.25">
      <c r="C9640" s="24"/>
      <c r="D9640" s="24"/>
      <c r="E9640" s="25"/>
      <c r="F9640" s="23"/>
      <c r="G9640" s="26"/>
    </row>
    <row r="9641" spans="3:7" x14ac:dyDescent="0.25">
      <c r="C9641" s="24"/>
      <c r="D9641" s="24"/>
      <c r="E9641" s="25"/>
      <c r="F9641" s="23"/>
      <c r="G9641" s="26"/>
    </row>
    <row r="9642" spans="3:7" x14ac:dyDescent="0.25">
      <c r="C9642" s="24"/>
      <c r="D9642" s="24"/>
      <c r="E9642" s="25"/>
      <c r="F9642" s="23"/>
      <c r="G9642" s="26"/>
    </row>
    <row r="9643" spans="3:7" x14ac:dyDescent="0.25">
      <c r="C9643" s="24"/>
      <c r="D9643" s="24"/>
      <c r="E9643" s="25"/>
      <c r="F9643" s="23"/>
      <c r="G9643" s="26"/>
    </row>
    <row r="9644" spans="3:7" x14ac:dyDescent="0.25">
      <c r="C9644" s="24"/>
      <c r="D9644" s="24"/>
      <c r="E9644" s="25"/>
      <c r="F9644" s="23"/>
      <c r="G9644" s="26"/>
    </row>
    <row r="9645" spans="3:7" x14ac:dyDescent="0.25">
      <c r="C9645" s="24"/>
      <c r="D9645" s="24"/>
      <c r="E9645" s="25"/>
      <c r="F9645" s="23"/>
      <c r="G9645" s="26"/>
    </row>
    <row r="9646" spans="3:7" x14ac:dyDescent="0.25">
      <c r="C9646" s="24"/>
      <c r="D9646" s="24"/>
      <c r="E9646" s="25"/>
      <c r="F9646" s="23"/>
      <c r="G9646" s="26"/>
    </row>
    <row r="9647" spans="3:7" x14ac:dyDescent="0.25">
      <c r="C9647" s="24"/>
      <c r="D9647" s="24"/>
      <c r="E9647" s="25"/>
      <c r="F9647" s="23"/>
      <c r="G9647" s="26"/>
    </row>
    <row r="9648" spans="3:7" x14ac:dyDescent="0.25">
      <c r="C9648" s="24"/>
      <c r="D9648" s="24"/>
      <c r="E9648" s="25"/>
      <c r="F9648" s="23"/>
      <c r="G9648" s="26"/>
    </row>
    <row r="9649" spans="3:7" x14ac:dyDescent="0.25">
      <c r="C9649" s="24"/>
      <c r="D9649" s="24"/>
      <c r="E9649" s="25"/>
      <c r="F9649" s="23"/>
      <c r="G9649" s="26"/>
    </row>
    <row r="9650" spans="3:7" x14ac:dyDescent="0.25">
      <c r="C9650" s="24"/>
      <c r="D9650" s="24"/>
      <c r="E9650" s="25"/>
      <c r="F9650" s="23"/>
      <c r="G9650" s="26"/>
    </row>
    <row r="9651" spans="3:7" x14ac:dyDescent="0.25">
      <c r="C9651" s="24"/>
      <c r="D9651" s="24"/>
      <c r="E9651" s="25"/>
      <c r="F9651" s="23"/>
      <c r="G9651" s="26"/>
    </row>
    <row r="9652" spans="3:7" x14ac:dyDescent="0.25">
      <c r="C9652" s="24"/>
      <c r="D9652" s="24"/>
      <c r="E9652" s="25"/>
      <c r="F9652" s="23"/>
      <c r="G9652" s="26"/>
    </row>
    <row r="9653" spans="3:7" x14ac:dyDescent="0.25">
      <c r="C9653" s="24"/>
      <c r="D9653" s="24"/>
      <c r="E9653" s="25"/>
      <c r="F9653" s="23"/>
      <c r="G9653" s="26"/>
    </row>
    <row r="9654" spans="3:7" x14ac:dyDescent="0.25">
      <c r="C9654" s="24"/>
      <c r="D9654" s="24"/>
      <c r="E9654" s="25"/>
      <c r="F9654" s="23"/>
      <c r="G9654" s="26"/>
    </row>
    <row r="9655" spans="3:7" x14ac:dyDescent="0.25">
      <c r="C9655" s="24"/>
      <c r="D9655" s="24"/>
      <c r="E9655" s="25"/>
      <c r="F9655" s="23"/>
      <c r="G9655" s="26"/>
    </row>
    <row r="9656" spans="3:7" x14ac:dyDescent="0.25">
      <c r="C9656" s="24"/>
      <c r="D9656" s="24"/>
      <c r="E9656" s="25"/>
      <c r="F9656" s="23"/>
      <c r="G9656" s="26"/>
    </row>
    <row r="9657" spans="3:7" x14ac:dyDescent="0.25">
      <c r="C9657" s="24"/>
      <c r="D9657" s="24"/>
      <c r="E9657" s="25"/>
      <c r="F9657" s="23"/>
      <c r="G9657" s="26"/>
    </row>
    <row r="9658" spans="3:7" x14ac:dyDescent="0.25">
      <c r="C9658" s="24"/>
      <c r="D9658" s="24"/>
      <c r="E9658" s="25"/>
      <c r="F9658" s="23"/>
      <c r="G9658" s="26"/>
    </row>
    <row r="9659" spans="3:7" x14ac:dyDescent="0.25">
      <c r="C9659" s="24"/>
      <c r="D9659" s="24"/>
      <c r="E9659" s="25"/>
      <c r="F9659" s="23"/>
      <c r="G9659" s="26"/>
    </row>
    <row r="9660" spans="3:7" x14ac:dyDescent="0.25">
      <c r="C9660" s="24"/>
      <c r="D9660" s="24"/>
      <c r="E9660" s="25"/>
      <c r="F9660" s="23"/>
      <c r="G9660" s="26"/>
    </row>
    <row r="9661" spans="3:7" x14ac:dyDescent="0.25">
      <c r="C9661" s="24"/>
      <c r="D9661" s="24"/>
      <c r="E9661" s="25"/>
      <c r="F9661" s="23"/>
      <c r="G9661" s="26"/>
    </row>
    <row r="9662" spans="3:7" x14ac:dyDescent="0.25">
      <c r="C9662" s="24"/>
      <c r="D9662" s="24"/>
      <c r="E9662" s="25"/>
      <c r="F9662" s="23"/>
      <c r="G9662" s="26"/>
    </row>
    <row r="9663" spans="3:7" x14ac:dyDescent="0.25">
      <c r="C9663" s="24"/>
      <c r="D9663" s="24"/>
      <c r="E9663" s="25"/>
      <c r="F9663" s="23"/>
      <c r="G9663" s="26"/>
    </row>
    <row r="9664" spans="3:7" x14ac:dyDescent="0.25">
      <c r="C9664" s="24"/>
      <c r="D9664" s="24"/>
      <c r="E9664" s="25"/>
      <c r="F9664" s="23"/>
      <c r="G9664" s="26"/>
    </row>
    <row r="9665" spans="3:7" x14ac:dyDescent="0.25">
      <c r="C9665" s="24"/>
      <c r="D9665" s="24"/>
      <c r="E9665" s="25"/>
      <c r="F9665" s="23"/>
      <c r="G9665" s="26"/>
    </row>
    <row r="9666" spans="3:7" x14ac:dyDescent="0.25">
      <c r="C9666" s="24"/>
      <c r="D9666" s="24"/>
      <c r="E9666" s="25"/>
      <c r="F9666" s="23"/>
      <c r="G9666" s="26"/>
    </row>
    <row r="9667" spans="3:7" x14ac:dyDescent="0.25">
      <c r="C9667" s="24"/>
      <c r="D9667" s="24"/>
      <c r="E9667" s="25"/>
      <c r="F9667" s="23"/>
      <c r="G9667" s="26"/>
    </row>
    <row r="9668" spans="3:7" x14ac:dyDescent="0.25">
      <c r="C9668" s="24"/>
      <c r="D9668" s="24"/>
      <c r="E9668" s="25"/>
      <c r="F9668" s="23"/>
      <c r="G9668" s="26"/>
    </row>
    <row r="9669" spans="3:7" x14ac:dyDescent="0.25">
      <c r="C9669" s="24"/>
      <c r="D9669" s="24"/>
      <c r="E9669" s="25"/>
      <c r="F9669" s="23"/>
      <c r="G9669" s="26"/>
    </row>
    <row r="9670" spans="3:7" x14ac:dyDescent="0.25">
      <c r="C9670" s="24"/>
      <c r="D9670" s="24"/>
      <c r="E9670" s="25"/>
      <c r="F9670" s="23"/>
      <c r="G9670" s="26"/>
    </row>
    <row r="9671" spans="3:7" x14ac:dyDescent="0.25">
      <c r="C9671" s="24"/>
      <c r="D9671" s="24"/>
      <c r="E9671" s="25"/>
      <c r="F9671" s="23"/>
      <c r="G9671" s="26"/>
    </row>
    <row r="9672" spans="3:7" x14ac:dyDescent="0.25">
      <c r="C9672" s="24"/>
      <c r="D9672" s="24"/>
      <c r="E9672" s="25"/>
      <c r="F9672" s="23"/>
      <c r="G9672" s="26"/>
    </row>
    <row r="9673" spans="3:7" x14ac:dyDescent="0.25">
      <c r="C9673" s="24"/>
      <c r="D9673" s="24"/>
      <c r="E9673" s="25"/>
      <c r="F9673" s="23"/>
      <c r="G9673" s="26"/>
    </row>
    <row r="9674" spans="3:7" x14ac:dyDescent="0.25">
      <c r="C9674" s="24"/>
      <c r="D9674" s="24"/>
      <c r="E9674" s="25"/>
      <c r="F9674" s="23"/>
      <c r="G9674" s="26"/>
    </row>
    <row r="9675" spans="3:7" x14ac:dyDescent="0.25">
      <c r="C9675" s="24"/>
      <c r="D9675" s="24"/>
      <c r="E9675" s="25"/>
      <c r="F9675" s="23"/>
      <c r="G9675" s="26"/>
    </row>
    <row r="9676" spans="3:7" x14ac:dyDescent="0.25">
      <c r="C9676" s="24"/>
      <c r="D9676" s="24"/>
      <c r="E9676" s="25"/>
      <c r="F9676" s="23"/>
      <c r="G9676" s="26"/>
    </row>
    <row r="9677" spans="3:7" x14ac:dyDescent="0.25">
      <c r="C9677" s="24"/>
      <c r="D9677" s="24"/>
      <c r="E9677" s="25"/>
      <c r="F9677" s="23"/>
      <c r="G9677" s="26"/>
    </row>
    <row r="9678" spans="3:7" x14ac:dyDescent="0.25">
      <c r="C9678" s="24"/>
      <c r="D9678" s="24"/>
      <c r="E9678" s="25"/>
      <c r="F9678" s="23"/>
      <c r="G9678" s="26"/>
    </row>
    <row r="9679" spans="3:7" x14ac:dyDescent="0.25">
      <c r="C9679" s="24"/>
      <c r="D9679" s="24"/>
      <c r="E9679" s="25"/>
      <c r="F9679" s="23"/>
      <c r="G9679" s="26"/>
    </row>
    <row r="9680" spans="3:7" x14ac:dyDescent="0.25">
      <c r="C9680" s="24"/>
      <c r="D9680" s="24"/>
      <c r="E9680" s="25"/>
      <c r="F9680" s="23"/>
      <c r="G9680" s="26"/>
    </row>
    <row r="9681" spans="3:7" x14ac:dyDescent="0.25">
      <c r="C9681" s="24"/>
      <c r="D9681" s="24"/>
      <c r="E9681" s="25"/>
      <c r="F9681" s="23"/>
      <c r="G9681" s="26"/>
    </row>
    <row r="9682" spans="3:7" x14ac:dyDescent="0.25">
      <c r="C9682" s="24"/>
      <c r="D9682" s="24"/>
      <c r="E9682" s="25"/>
      <c r="F9682" s="23"/>
      <c r="G9682" s="26"/>
    </row>
    <row r="9683" spans="3:7" x14ac:dyDescent="0.25">
      <c r="C9683" s="24"/>
      <c r="D9683" s="24"/>
      <c r="E9683" s="25"/>
      <c r="F9683" s="23"/>
      <c r="G9683" s="26"/>
    </row>
    <row r="9684" spans="3:7" x14ac:dyDescent="0.25">
      <c r="C9684" s="24"/>
      <c r="D9684" s="24"/>
      <c r="E9684" s="25"/>
      <c r="F9684" s="23"/>
      <c r="G9684" s="26"/>
    </row>
    <row r="9685" spans="3:7" x14ac:dyDescent="0.25">
      <c r="C9685" s="24"/>
      <c r="D9685" s="24"/>
      <c r="E9685" s="25"/>
      <c r="F9685" s="23"/>
      <c r="G9685" s="26"/>
    </row>
    <row r="9686" spans="3:7" x14ac:dyDescent="0.25">
      <c r="C9686" s="24"/>
      <c r="D9686" s="24"/>
      <c r="E9686" s="25"/>
      <c r="F9686" s="23"/>
      <c r="G9686" s="26"/>
    </row>
    <row r="9687" spans="3:7" x14ac:dyDescent="0.25">
      <c r="C9687" s="24"/>
      <c r="D9687" s="24"/>
      <c r="E9687" s="25"/>
      <c r="F9687" s="23"/>
      <c r="G9687" s="26"/>
    </row>
    <row r="9688" spans="3:7" x14ac:dyDescent="0.25">
      <c r="C9688" s="24"/>
      <c r="D9688" s="24"/>
      <c r="E9688" s="25"/>
      <c r="F9688" s="23"/>
      <c r="G9688" s="26"/>
    </row>
    <row r="9689" spans="3:7" x14ac:dyDescent="0.25">
      <c r="C9689" s="24"/>
      <c r="D9689" s="24"/>
      <c r="E9689" s="25"/>
      <c r="F9689" s="23"/>
      <c r="G9689" s="26"/>
    </row>
    <row r="9690" spans="3:7" x14ac:dyDescent="0.25">
      <c r="C9690" s="24"/>
      <c r="D9690" s="24"/>
      <c r="E9690" s="25"/>
      <c r="F9690" s="23"/>
      <c r="G9690" s="26"/>
    </row>
    <row r="9691" spans="3:7" x14ac:dyDescent="0.25">
      <c r="C9691" s="24"/>
      <c r="D9691" s="24"/>
      <c r="E9691" s="25"/>
      <c r="F9691" s="23"/>
      <c r="G9691" s="26"/>
    </row>
    <row r="9692" spans="3:7" x14ac:dyDescent="0.25">
      <c r="C9692" s="24"/>
      <c r="D9692" s="24"/>
      <c r="E9692" s="25"/>
      <c r="F9692" s="23"/>
      <c r="G9692" s="26"/>
    </row>
    <row r="9693" spans="3:7" x14ac:dyDescent="0.25">
      <c r="C9693" s="24"/>
      <c r="D9693" s="24"/>
      <c r="E9693" s="25"/>
      <c r="F9693" s="23"/>
      <c r="G9693" s="26"/>
    </row>
    <row r="9694" spans="3:7" x14ac:dyDescent="0.25">
      <c r="C9694" s="24"/>
      <c r="D9694" s="24"/>
      <c r="E9694" s="25"/>
      <c r="F9694" s="23"/>
      <c r="G9694" s="26"/>
    </row>
    <row r="9695" spans="3:7" x14ac:dyDescent="0.25">
      <c r="C9695" s="24"/>
      <c r="D9695" s="24"/>
      <c r="E9695" s="25"/>
      <c r="F9695" s="23"/>
      <c r="G9695" s="26"/>
    </row>
    <row r="9696" spans="3:7" x14ac:dyDescent="0.25">
      <c r="C9696" s="24"/>
      <c r="D9696" s="24"/>
      <c r="E9696" s="25"/>
      <c r="F9696" s="23"/>
      <c r="G9696" s="26"/>
    </row>
    <row r="9697" spans="3:7" x14ac:dyDescent="0.25">
      <c r="C9697" s="24"/>
      <c r="D9697" s="24"/>
      <c r="E9697" s="25"/>
      <c r="F9697" s="23"/>
      <c r="G9697" s="26"/>
    </row>
    <row r="9698" spans="3:7" x14ac:dyDescent="0.25">
      <c r="C9698" s="24"/>
      <c r="D9698" s="24"/>
      <c r="E9698" s="25"/>
      <c r="F9698" s="23"/>
      <c r="G9698" s="26"/>
    </row>
    <row r="9699" spans="3:7" x14ac:dyDescent="0.25">
      <c r="C9699" s="24"/>
      <c r="D9699" s="24"/>
      <c r="E9699" s="25"/>
      <c r="F9699" s="23"/>
      <c r="G9699" s="26"/>
    </row>
    <row r="9700" spans="3:7" x14ac:dyDescent="0.25">
      <c r="C9700" s="24"/>
      <c r="D9700" s="24"/>
      <c r="E9700" s="25"/>
      <c r="F9700" s="23"/>
      <c r="G9700" s="26"/>
    </row>
    <row r="9701" spans="3:7" x14ac:dyDescent="0.25">
      <c r="C9701" s="24"/>
      <c r="D9701" s="24"/>
      <c r="E9701" s="25"/>
      <c r="F9701" s="23"/>
      <c r="G9701" s="26"/>
    </row>
    <row r="9702" spans="3:7" x14ac:dyDescent="0.25">
      <c r="C9702" s="24"/>
      <c r="D9702" s="24"/>
      <c r="E9702" s="25"/>
      <c r="F9702" s="23"/>
      <c r="G9702" s="26"/>
    </row>
    <row r="9703" spans="3:7" x14ac:dyDescent="0.25">
      <c r="C9703" s="24"/>
      <c r="D9703" s="24"/>
      <c r="E9703" s="25"/>
      <c r="F9703" s="23"/>
      <c r="G9703" s="26"/>
    </row>
    <row r="9704" spans="3:7" x14ac:dyDescent="0.25">
      <c r="C9704" s="24"/>
      <c r="D9704" s="24"/>
      <c r="E9704" s="25"/>
      <c r="F9704" s="23"/>
      <c r="G9704" s="26"/>
    </row>
    <row r="9705" spans="3:7" x14ac:dyDescent="0.25">
      <c r="C9705" s="24"/>
      <c r="D9705" s="24"/>
      <c r="E9705" s="25"/>
      <c r="F9705" s="23"/>
      <c r="G9705" s="26"/>
    </row>
    <row r="9706" spans="3:7" x14ac:dyDescent="0.25">
      <c r="C9706" s="24"/>
      <c r="D9706" s="24"/>
      <c r="E9706" s="25"/>
      <c r="F9706" s="23"/>
      <c r="G9706" s="26"/>
    </row>
    <row r="9707" spans="3:7" x14ac:dyDescent="0.25">
      <c r="C9707" s="24"/>
      <c r="D9707" s="24"/>
      <c r="E9707" s="25"/>
      <c r="F9707" s="23"/>
      <c r="G9707" s="26"/>
    </row>
    <row r="9708" spans="3:7" x14ac:dyDescent="0.25">
      <c r="C9708" s="24"/>
      <c r="D9708" s="24"/>
      <c r="E9708" s="25"/>
      <c r="F9708" s="23"/>
      <c r="G9708" s="26"/>
    </row>
    <row r="9709" spans="3:7" x14ac:dyDescent="0.25">
      <c r="C9709" s="24"/>
      <c r="D9709" s="24"/>
      <c r="E9709" s="25"/>
      <c r="F9709" s="23"/>
      <c r="G9709" s="26"/>
    </row>
    <row r="9710" spans="3:7" x14ac:dyDescent="0.25">
      <c r="C9710" s="24"/>
      <c r="D9710" s="24"/>
      <c r="E9710" s="25"/>
      <c r="F9710" s="23"/>
      <c r="G9710" s="26"/>
    </row>
    <row r="9711" spans="3:7" x14ac:dyDescent="0.25">
      <c r="C9711" s="24"/>
      <c r="D9711" s="24"/>
      <c r="E9711" s="25"/>
      <c r="F9711" s="23"/>
      <c r="G9711" s="26"/>
    </row>
    <row r="9712" spans="3:7" x14ac:dyDescent="0.25">
      <c r="C9712" s="24"/>
      <c r="D9712" s="24"/>
      <c r="E9712" s="25"/>
      <c r="F9712" s="23"/>
      <c r="G9712" s="26"/>
    </row>
    <row r="9713" spans="3:7" x14ac:dyDescent="0.25">
      <c r="C9713" s="24"/>
      <c r="D9713" s="24"/>
      <c r="E9713" s="25"/>
      <c r="F9713" s="23"/>
      <c r="G9713" s="26"/>
    </row>
    <row r="9714" spans="3:7" x14ac:dyDescent="0.25">
      <c r="C9714" s="24"/>
      <c r="D9714" s="24"/>
      <c r="E9714" s="25"/>
      <c r="F9714" s="23"/>
      <c r="G9714" s="26"/>
    </row>
    <row r="9715" spans="3:7" x14ac:dyDescent="0.25">
      <c r="C9715" s="24"/>
      <c r="D9715" s="24"/>
      <c r="E9715" s="25"/>
      <c r="F9715" s="23"/>
      <c r="G9715" s="26"/>
    </row>
    <row r="9716" spans="3:7" x14ac:dyDescent="0.25">
      <c r="C9716" s="24"/>
      <c r="D9716" s="24"/>
      <c r="E9716" s="25"/>
      <c r="F9716" s="23"/>
      <c r="G9716" s="26"/>
    </row>
    <row r="9717" spans="3:7" x14ac:dyDescent="0.25">
      <c r="C9717" s="24"/>
      <c r="D9717" s="24"/>
      <c r="E9717" s="25"/>
      <c r="F9717" s="23"/>
      <c r="G9717" s="26"/>
    </row>
    <row r="9718" spans="3:7" x14ac:dyDescent="0.25">
      <c r="C9718" s="24"/>
      <c r="D9718" s="24"/>
      <c r="E9718" s="25"/>
      <c r="F9718" s="23"/>
      <c r="G9718" s="26"/>
    </row>
    <row r="9719" spans="3:7" x14ac:dyDescent="0.25">
      <c r="C9719" s="24"/>
      <c r="D9719" s="24"/>
      <c r="E9719" s="25"/>
      <c r="F9719" s="23"/>
      <c r="G9719" s="26"/>
    </row>
    <row r="9720" spans="3:7" x14ac:dyDescent="0.25">
      <c r="C9720" s="24"/>
      <c r="D9720" s="24"/>
      <c r="E9720" s="25"/>
      <c r="F9720" s="23"/>
      <c r="G9720" s="26"/>
    </row>
    <row r="9721" spans="3:7" x14ac:dyDescent="0.25">
      <c r="C9721" s="24"/>
      <c r="D9721" s="24"/>
      <c r="E9721" s="25"/>
      <c r="F9721" s="23"/>
      <c r="G9721" s="26"/>
    </row>
    <row r="9722" spans="3:7" x14ac:dyDescent="0.25">
      <c r="C9722" s="24"/>
      <c r="D9722" s="24"/>
      <c r="E9722" s="25"/>
      <c r="F9722" s="23"/>
      <c r="G9722" s="26"/>
    </row>
    <row r="9723" spans="3:7" x14ac:dyDescent="0.25">
      <c r="C9723" s="24"/>
      <c r="D9723" s="24"/>
      <c r="E9723" s="25"/>
      <c r="F9723" s="23"/>
      <c r="G9723" s="26"/>
    </row>
    <row r="9724" spans="3:7" x14ac:dyDescent="0.25">
      <c r="C9724" s="24"/>
      <c r="D9724" s="24"/>
      <c r="E9724" s="25"/>
      <c r="F9724" s="23"/>
      <c r="G9724" s="26"/>
    </row>
    <row r="9725" spans="3:7" x14ac:dyDescent="0.25">
      <c r="C9725" s="24"/>
      <c r="D9725" s="24"/>
      <c r="E9725" s="25"/>
      <c r="F9725" s="23"/>
      <c r="G9725" s="26"/>
    </row>
    <row r="9726" spans="3:7" x14ac:dyDescent="0.25">
      <c r="C9726" s="24"/>
      <c r="D9726" s="24"/>
      <c r="E9726" s="25"/>
      <c r="F9726" s="23"/>
      <c r="G9726" s="26"/>
    </row>
    <row r="9727" spans="3:7" x14ac:dyDescent="0.25">
      <c r="C9727" s="24"/>
      <c r="D9727" s="24"/>
      <c r="E9727" s="25"/>
      <c r="F9727" s="23"/>
      <c r="G9727" s="26"/>
    </row>
    <row r="9728" spans="3:7" x14ac:dyDescent="0.25">
      <c r="C9728" s="24"/>
      <c r="D9728" s="24"/>
      <c r="E9728" s="25"/>
      <c r="F9728" s="23"/>
      <c r="G9728" s="26"/>
    </row>
    <row r="9729" spans="3:7" x14ac:dyDescent="0.25">
      <c r="C9729" s="24"/>
      <c r="D9729" s="24"/>
      <c r="E9729" s="25"/>
      <c r="F9729" s="23"/>
      <c r="G9729" s="26"/>
    </row>
    <row r="9730" spans="3:7" x14ac:dyDescent="0.25">
      <c r="C9730" s="24"/>
      <c r="D9730" s="24"/>
      <c r="E9730" s="25"/>
      <c r="F9730" s="23"/>
      <c r="G9730" s="26"/>
    </row>
    <row r="9731" spans="3:7" x14ac:dyDescent="0.25">
      <c r="C9731" s="24"/>
      <c r="D9731" s="24"/>
      <c r="E9731" s="25"/>
      <c r="F9731" s="23"/>
      <c r="G9731" s="26"/>
    </row>
    <row r="9732" spans="3:7" x14ac:dyDescent="0.25">
      <c r="C9732" s="24"/>
      <c r="D9732" s="24"/>
      <c r="E9732" s="25"/>
      <c r="F9732" s="23"/>
      <c r="G9732" s="26"/>
    </row>
    <row r="9733" spans="3:7" x14ac:dyDescent="0.25">
      <c r="C9733" s="24"/>
      <c r="D9733" s="24"/>
      <c r="E9733" s="25"/>
      <c r="F9733" s="23"/>
      <c r="G9733" s="26"/>
    </row>
    <row r="9734" spans="3:7" x14ac:dyDescent="0.25">
      <c r="C9734" s="24"/>
      <c r="D9734" s="24"/>
      <c r="E9734" s="25"/>
      <c r="F9734" s="23"/>
      <c r="G9734" s="26"/>
    </row>
    <row r="9735" spans="3:7" x14ac:dyDescent="0.25">
      <c r="C9735" s="24"/>
      <c r="D9735" s="24"/>
      <c r="E9735" s="25"/>
      <c r="F9735" s="23"/>
      <c r="G9735" s="26"/>
    </row>
    <row r="9736" spans="3:7" x14ac:dyDescent="0.25">
      <c r="C9736" s="24"/>
      <c r="D9736" s="24"/>
      <c r="E9736" s="25"/>
      <c r="F9736" s="23"/>
      <c r="G9736" s="26"/>
    </row>
    <row r="9737" spans="3:7" x14ac:dyDescent="0.25">
      <c r="C9737" s="24"/>
      <c r="D9737" s="24"/>
      <c r="E9737" s="25"/>
      <c r="F9737" s="23"/>
      <c r="G9737" s="26"/>
    </row>
    <row r="9738" spans="3:7" x14ac:dyDescent="0.25">
      <c r="C9738" s="24"/>
      <c r="D9738" s="24"/>
      <c r="E9738" s="25"/>
      <c r="F9738" s="23"/>
      <c r="G9738" s="26"/>
    </row>
    <row r="9739" spans="3:7" x14ac:dyDescent="0.25">
      <c r="C9739" s="24"/>
      <c r="D9739" s="24"/>
      <c r="E9739" s="25"/>
      <c r="F9739" s="23"/>
      <c r="G9739" s="26"/>
    </row>
    <row r="9740" spans="3:7" x14ac:dyDescent="0.25">
      <c r="C9740" s="24"/>
      <c r="D9740" s="24"/>
      <c r="E9740" s="25"/>
      <c r="F9740" s="23"/>
      <c r="G9740" s="26"/>
    </row>
    <row r="9741" spans="3:7" x14ac:dyDescent="0.25">
      <c r="C9741" s="24"/>
      <c r="D9741" s="24"/>
      <c r="E9741" s="25"/>
      <c r="F9741" s="23"/>
      <c r="G9741" s="26"/>
    </row>
    <row r="9742" spans="3:7" x14ac:dyDescent="0.25">
      <c r="C9742" s="24"/>
      <c r="D9742" s="24"/>
      <c r="E9742" s="25"/>
      <c r="F9742" s="23"/>
      <c r="G9742" s="26"/>
    </row>
    <row r="9743" spans="3:7" x14ac:dyDescent="0.25">
      <c r="C9743" s="24"/>
      <c r="D9743" s="24"/>
      <c r="E9743" s="25"/>
      <c r="F9743" s="23"/>
      <c r="G9743" s="26"/>
    </row>
    <row r="9744" spans="3:7" x14ac:dyDescent="0.25">
      <c r="C9744" s="24"/>
      <c r="D9744" s="24"/>
      <c r="E9744" s="25"/>
      <c r="F9744" s="23"/>
      <c r="G9744" s="26"/>
    </row>
    <row r="9745" spans="3:7" x14ac:dyDescent="0.25">
      <c r="C9745" s="24"/>
      <c r="D9745" s="24"/>
      <c r="E9745" s="25"/>
      <c r="F9745" s="23"/>
      <c r="G9745" s="26"/>
    </row>
    <row r="9746" spans="3:7" x14ac:dyDescent="0.25">
      <c r="C9746" s="24"/>
      <c r="D9746" s="24"/>
      <c r="E9746" s="25"/>
      <c r="F9746" s="23"/>
      <c r="G9746" s="26"/>
    </row>
    <row r="9747" spans="3:7" x14ac:dyDescent="0.25">
      <c r="C9747" s="24"/>
      <c r="D9747" s="24"/>
      <c r="E9747" s="25"/>
      <c r="F9747" s="23"/>
      <c r="G9747" s="26"/>
    </row>
    <row r="9748" spans="3:7" x14ac:dyDescent="0.25">
      <c r="C9748" s="24"/>
      <c r="D9748" s="24"/>
      <c r="E9748" s="25"/>
      <c r="F9748" s="23"/>
      <c r="G9748" s="26"/>
    </row>
    <row r="9749" spans="3:7" x14ac:dyDescent="0.25">
      <c r="C9749" s="24"/>
      <c r="D9749" s="24"/>
      <c r="E9749" s="25"/>
      <c r="F9749" s="23"/>
      <c r="G9749" s="26"/>
    </row>
    <row r="9750" spans="3:7" x14ac:dyDescent="0.25">
      <c r="C9750" s="24"/>
      <c r="D9750" s="24"/>
      <c r="E9750" s="25"/>
      <c r="F9750" s="23"/>
      <c r="G9750" s="26"/>
    </row>
    <row r="9751" spans="3:7" x14ac:dyDescent="0.25">
      <c r="C9751" s="24"/>
      <c r="D9751" s="24"/>
      <c r="E9751" s="25"/>
      <c r="F9751" s="23"/>
      <c r="G9751" s="26"/>
    </row>
    <row r="9752" spans="3:7" x14ac:dyDescent="0.25">
      <c r="C9752" s="24"/>
      <c r="D9752" s="24"/>
      <c r="E9752" s="25"/>
      <c r="F9752" s="23"/>
      <c r="G9752" s="26"/>
    </row>
    <row r="9753" spans="3:7" x14ac:dyDescent="0.25">
      <c r="C9753" s="24"/>
      <c r="D9753" s="24"/>
      <c r="E9753" s="25"/>
      <c r="F9753" s="23"/>
      <c r="G9753" s="26"/>
    </row>
    <row r="9754" spans="3:7" x14ac:dyDescent="0.25">
      <c r="C9754" s="24"/>
      <c r="D9754" s="24"/>
      <c r="E9754" s="25"/>
      <c r="F9754" s="23"/>
      <c r="G9754" s="26"/>
    </row>
    <row r="9755" spans="3:7" x14ac:dyDescent="0.25">
      <c r="C9755" s="24"/>
      <c r="D9755" s="24"/>
      <c r="E9755" s="25"/>
      <c r="F9755" s="23"/>
      <c r="G9755" s="26"/>
    </row>
    <row r="9756" spans="3:7" x14ac:dyDescent="0.25">
      <c r="C9756" s="24"/>
      <c r="D9756" s="24"/>
      <c r="E9756" s="25"/>
      <c r="F9756" s="23"/>
      <c r="G9756" s="26"/>
    </row>
    <row r="9757" spans="3:7" x14ac:dyDescent="0.25">
      <c r="C9757" s="24"/>
      <c r="D9757" s="24"/>
      <c r="E9757" s="25"/>
      <c r="F9757" s="23"/>
      <c r="G9757" s="26"/>
    </row>
    <row r="9758" spans="3:7" x14ac:dyDescent="0.25">
      <c r="C9758" s="24"/>
      <c r="D9758" s="24"/>
      <c r="E9758" s="25"/>
      <c r="F9758" s="23"/>
      <c r="G9758" s="26"/>
    </row>
    <row r="9759" spans="3:7" x14ac:dyDescent="0.25">
      <c r="C9759" s="24"/>
      <c r="D9759" s="24"/>
      <c r="E9759" s="25"/>
      <c r="F9759" s="23"/>
      <c r="G9759" s="26"/>
    </row>
    <row r="9760" spans="3:7" x14ac:dyDescent="0.25">
      <c r="C9760" s="24"/>
      <c r="D9760" s="24"/>
      <c r="E9760" s="25"/>
      <c r="F9760" s="23"/>
      <c r="G9760" s="26"/>
    </row>
    <row r="9761" spans="3:7" x14ac:dyDescent="0.25">
      <c r="C9761" s="24"/>
      <c r="D9761" s="24"/>
      <c r="E9761" s="25"/>
      <c r="F9761" s="23"/>
      <c r="G9761" s="26"/>
    </row>
    <row r="9762" spans="3:7" x14ac:dyDescent="0.25">
      <c r="C9762" s="24"/>
      <c r="D9762" s="24"/>
      <c r="E9762" s="25"/>
      <c r="F9762" s="23"/>
      <c r="G9762" s="26"/>
    </row>
    <row r="9763" spans="3:7" x14ac:dyDescent="0.25">
      <c r="C9763" s="24"/>
      <c r="D9763" s="24"/>
      <c r="E9763" s="25"/>
      <c r="F9763" s="23"/>
      <c r="G9763" s="26"/>
    </row>
    <row r="9764" spans="3:7" x14ac:dyDescent="0.25">
      <c r="C9764" s="24"/>
      <c r="D9764" s="24"/>
      <c r="E9764" s="25"/>
      <c r="F9764" s="23"/>
      <c r="G9764" s="26"/>
    </row>
    <row r="9765" spans="3:7" x14ac:dyDescent="0.25">
      <c r="C9765" s="24"/>
      <c r="D9765" s="24"/>
      <c r="E9765" s="25"/>
      <c r="F9765" s="23"/>
      <c r="G9765" s="26"/>
    </row>
    <row r="9766" spans="3:7" x14ac:dyDescent="0.25">
      <c r="C9766" s="24"/>
      <c r="D9766" s="24"/>
      <c r="E9766" s="25"/>
      <c r="F9766" s="23"/>
      <c r="G9766" s="26"/>
    </row>
    <row r="9767" spans="3:7" x14ac:dyDescent="0.25">
      <c r="C9767" s="24"/>
      <c r="D9767" s="24"/>
      <c r="E9767" s="25"/>
      <c r="F9767" s="23"/>
      <c r="G9767" s="26"/>
    </row>
    <row r="9768" spans="3:7" x14ac:dyDescent="0.25">
      <c r="C9768" s="24"/>
      <c r="D9768" s="24"/>
      <c r="E9768" s="25"/>
      <c r="F9768" s="23"/>
      <c r="G9768" s="26"/>
    </row>
    <row r="9769" spans="3:7" x14ac:dyDescent="0.25">
      <c r="C9769" s="24"/>
      <c r="D9769" s="24"/>
      <c r="E9769" s="25"/>
      <c r="F9769" s="23"/>
      <c r="G9769" s="26"/>
    </row>
    <row r="9770" spans="3:7" x14ac:dyDescent="0.25">
      <c r="C9770" s="24"/>
      <c r="D9770" s="24"/>
      <c r="E9770" s="25"/>
      <c r="F9770" s="23"/>
      <c r="G9770" s="26"/>
    </row>
    <row r="9771" spans="3:7" x14ac:dyDescent="0.25">
      <c r="C9771" s="24"/>
      <c r="D9771" s="24"/>
      <c r="E9771" s="25"/>
      <c r="F9771" s="23"/>
      <c r="G9771" s="26"/>
    </row>
    <row r="9772" spans="3:7" x14ac:dyDescent="0.25">
      <c r="C9772" s="24"/>
      <c r="D9772" s="24"/>
      <c r="E9772" s="25"/>
      <c r="F9772" s="23"/>
      <c r="G9772" s="26"/>
    </row>
    <row r="9773" spans="3:7" x14ac:dyDescent="0.25">
      <c r="C9773" s="24"/>
      <c r="D9773" s="24"/>
      <c r="E9773" s="25"/>
      <c r="F9773" s="23"/>
      <c r="G9773" s="26"/>
    </row>
    <row r="9774" spans="3:7" x14ac:dyDescent="0.25">
      <c r="C9774" s="24"/>
      <c r="D9774" s="24"/>
      <c r="E9774" s="25"/>
      <c r="F9774" s="23"/>
      <c r="G9774" s="26"/>
    </row>
    <row r="9775" spans="3:7" x14ac:dyDescent="0.25">
      <c r="C9775" s="24"/>
      <c r="D9775" s="24"/>
      <c r="E9775" s="25"/>
      <c r="F9775" s="23"/>
      <c r="G9775" s="26"/>
    </row>
    <row r="9776" spans="3:7" x14ac:dyDescent="0.25">
      <c r="C9776" s="24"/>
      <c r="D9776" s="24"/>
      <c r="E9776" s="25"/>
      <c r="F9776" s="23"/>
      <c r="G9776" s="26"/>
    </row>
    <row r="9777" spans="3:7" x14ac:dyDescent="0.25">
      <c r="C9777" s="24"/>
      <c r="D9777" s="24"/>
      <c r="E9777" s="25"/>
      <c r="F9777" s="23"/>
      <c r="G9777" s="26"/>
    </row>
    <row r="9778" spans="3:7" x14ac:dyDescent="0.25">
      <c r="C9778" s="24"/>
      <c r="D9778" s="24"/>
      <c r="E9778" s="25"/>
      <c r="F9778" s="23"/>
      <c r="G9778" s="26"/>
    </row>
    <row r="9779" spans="3:7" x14ac:dyDescent="0.25">
      <c r="C9779" s="24"/>
      <c r="D9779" s="24"/>
      <c r="E9779" s="25"/>
      <c r="F9779" s="23"/>
      <c r="G9779" s="26"/>
    </row>
    <row r="9780" spans="3:7" x14ac:dyDescent="0.25">
      <c r="C9780" s="24"/>
      <c r="D9780" s="24"/>
      <c r="E9780" s="25"/>
      <c r="F9780" s="23"/>
      <c r="G9780" s="26"/>
    </row>
    <row r="9781" spans="3:7" x14ac:dyDescent="0.25">
      <c r="C9781" s="24"/>
      <c r="D9781" s="24"/>
      <c r="E9781" s="25"/>
      <c r="F9781" s="23"/>
      <c r="G9781" s="26"/>
    </row>
    <row r="9782" spans="3:7" x14ac:dyDescent="0.25">
      <c r="C9782" s="24"/>
      <c r="D9782" s="24"/>
      <c r="E9782" s="25"/>
      <c r="F9782" s="23"/>
      <c r="G9782" s="26"/>
    </row>
    <row r="9783" spans="3:7" x14ac:dyDescent="0.25">
      <c r="C9783" s="24"/>
      <c r="D9783" s="24"/>
      <c r="E9783" s="25"/>
      <c r="F9783" s="23"/>
      <c r="G9783" s="26"/>
    </row>
    <row r="9784" spans="3:7" x14ac:dyDescent="0.25">
      <c r="C9784" s="24"/>
      <c r="D9784" s="24"/>
      <c r="E9784" s="25"/>
      <c r="F9784" s="23"/>
      <c r="G9784" s="26"/>
    </row>
    <row r="9785" spans="3:7" x14ac:dyDescent="0.25">
      <c r="C9785" s="24"/>
      <c r="D9785" s="24"/>
      <c r="E9785" s="25"/>
      <c r="F9785" s="23"/>
      <c r="G9785" s="26"/>
    </row>
    <row r="9786" spans="3:7" x14ac:dyDescent="0.25">
      <c r="C9786" s="24"/>
      <c r="D9786" s="24"/>
      <c r="E9786" s="25"/>
      <c r="F9786" s="23"/>
      <c r="G9786" s="26"/>
    </row>
    <row r="9787" spans="3:7" x14ac:dyDescent="0.25">
      <c r="C9787" s="24"/>
      <c r="D9787" s="24"/>
      <c r="E9787" s="25"/>
      <c r="F9787" s="23"/>
      <c r="G9787" s="26"/>
    </row>
    <row r="9788" spans="3:7" x14ac:dyDescent="0.25">
      <c r="C9788" s="24"/>
      <c r="D9788" s="24"/>
      <c r="E9788" s="25"/>
      <c r="F9788" s="23"/>
      <c r="G9788" s="26"/>
    </row>
    <row r="9789" spans="3:7" x14ac:dyDescent="0.25">
      <c r="C9789" s="24"/>
      <c r="D9789" s="24"/>
      <c r="E9789" s="25"/>
      <c r="F9789" s="23"/>
      <c r="G9789" s="26"/>
    </row>
    <row r="9790" spans="3:7" x14ac:dyDescent="0.25">
      <c r="C9790" s="24"/>
      <c r="D9790" s="24"/>
      <c r="E9790" s="25"/>
      <c r="F9790" s="23"/>
      <c r="G9790" s="26"/>
    </row>
    <row r="9791" spans="3:7" x14ac:dyDescent="0.25">
      <c r="C9791" s="24"/>
      <c r="D9791" s="24"/>
      <c r="E9791" s="25"/>
      <c r="F9791" s="23"/>
      <c r="G9791" s="26"/>
    </row>
    <row r="9792" spans="3:7" x14ac:dyDescent="0.25">
      <c r="C9792" s="24"/>
      <c r="D9792" s="24"/>
      <c r="E9792" s="25"/>
      <c r="F9792" s="23"/>
      <c r="G9792" s="26"/>
    </row>
    <row r="9793" spans="3:7" x14ac:dyDescent="0.25">
      <c r="C9793" s="24"/>
      <c r="D9793" s="24"/>
      <c r="E9793" s="25"/>
      <c r="F9793" s="23"/>
      <c r="G9793" s="26"/>
    </row>
    <row r="9794" spans="3:7" x14ac:dyDescent="0.25">
      <c r="C9794" s="24"/>
      <c r="D9794" s="24"/>
      <c r="E9794" s="25"/>
      <c r="F9794" s="23"/>
      <c r="G9794" s="26"/>
    </row>
    <row r="9795" spans="3:7" x14ac:dyDescent="0.25">
      <c r="C9795" s="24"/>
      <c r="D9795" s="24"/>
      <c r="E9795" s="25"/>
      <c r="F9795" s="23"/>
      <c r="G9795" s="26"/>
    </row>
    <row r="9796" spans="3:7" x14ac:dyDescent="0.25">
      <c r="C9796" s="24"/>
      <c r="D9796" s="24"/>
      <c r="E9796" s="25"/>
      <c r="F9796" s="23"/>
      <c r="G9796" s="26"/>
    </row>
    <row r="9797" spans="3:7" x14ac:dyDescent="0.25">
      <c r="C9797" s="24"/>
      <c r="D9797" s="24"/>
      <c r="E9797" s="25"/>
      <c r="F9797" s="23"/>
      <c r="G9797" s="26"/>
    </row>
    <row r="9798" spans="3:7" x14ac:dyDescent="0.25">
      <c r="C9798" s="24"/>
      <c r="D9798" s="24"/>
      <c r="E9798" s="25"/>
      <c r="F9798" s="23"/>
      <c r="G9798" s="26"/>
    </row>
    <row r="9799" spans="3:7" x14ac:dyDescent="0.25">
      <c r="C9799" s="24"/>
      <c r="D9799" s="24"/>
      <c r="E9799" s="25"/>
      <c r="F9799" s="23"/>
      <c r="G9799" s="26"/>
    </row>
    <row r="9800" spans="3:7" x14ac:dyDescent="0.25">
      <c r="C9800" s="24"/>
      <c r="D9800" s="24"/>
      <c r="E9800" s="25"/>
      <c r="F9800" s="23"/>
      <c r="G9800" s="26"/>
    </row>
    <row r="9801" spans="3:7" x14ac:dyDescent="0.25">
      <c r="C9801" s="24"/>
      <c r="D9801" s="24"/>
      <c r="E9801" s="25"/>
      <c r="F9801" s="23"/>
      <c r="G9801" s="26"/>
    </row>
    <row r="9802" spans="3:7" x14ac:dyDescent="0.25">
      <c r="C9802" s="24"/>
      <c r="D9802" s="24"/>
      <c r="E9802" s="25"/>
      <c r="F9802" s="23"/>
      <c r="G9802" s="26"/>
    </row>
    <row r="9803" spans="3:7" x14ac:dyDescent="0.25">
      <c r="C9803" s="24"/>
      <c r="D9803" s="24"/>
      <c r="E9803" s="25"/>
      <c r="F9803" s="23"/>
      <c r="G9803" s="26"/>
    </row>
    <row r="9804" spans="3:7" x14ac:dyDescent="0.25">
      <c r="C9804" s="24"/>
      <c r="D9804" s="24"/>
      <c r="E9804" s="25"/>
      <c r="F9804" s="23"/>
      <c r="G9804" s="26"/>
    </row>
    <row r="9805" spans="3:7" x14ac:dyDescent="0.25">
      <c r="C9805" s="24"/>
      <c r="D9805" s="24"/>
      <c r="E9805" s="25"/>
      <c r="F9805" s="23"/>
      <c r="G9805" s="26"/>
    </row>
    <row r="9806" spans="3:7" x14ac:dyDescent="0.25">
      <c r="C9806" s="24"/>
      <c r="D9806" s="24"/>
      <c r="E9806" s="25"/>
      <c r="F9806" s="23"/>
      <c r="G9806" s="26"/>
    </row>
    <row r="9807" spans="3:7" x14ac:dyDescent="0.25">
      <c r="C9807" s="24"/>
      <c r="D9807" s="24"/>
      <c r="E9807" s="25"/>
      <c r="F9807" s="23"/>
      <c r="G9807" s="26"/>
    </row>
    <row r="9808" spans="3:7" x14ac:dyDescent="0.25">
      <c r="C9808" s="24"/>
      <c r="D9808" s="24"/>
      <c r="E9808" s="25"/>
      <c r="F9808" s="23"/>
      <c r="G9808" s="26"/>
    </row>
    <row r="9809" spans="3:7" x14ac:dyDescent="0.25">
      <c r="C9809" s="24"/>
      <c r="D9809" s="24"/>
      <c r="E9809" s="25"/>
      <c r="F9809" s="23"/>
      <c r="G9809" s="26"/>
    </row>
    <row r="9810" spans="3:7" x14ac:dyDescent="0.25">
      <c r="C9810" s="24"/>
      <c r="D9810" s="24"/>
      <c r="E9810" s="25"/>
      <c r="F9810" s="23"/>
      <c r="G9810" s="26"/>
    </row>
    <row r="9811" spans="3:7" x14ac:dyDescent="0.25">
      <c r="C9811" s="24"/>
      <c r="D9811" s="24"/>
      <c r="E9811" s="25"/>
      <c r="F9811" s="23"/>
      <c r="G9811" s="26"/>
    </row>
    <row r="9812" spans="3:7" x14ac:dyDescent="0.25">
      <c r="C9812" s="24"/>
      <c r="D9812" s="24"/>
      <c r="E9812" s="25"/>
      <c r="F9812" s="23"/>
      <c r="G9812" s="26"/>
    </row>
    <row r="9813" spans="3:7" x14ac:dyDescent="0.25">
      <c r="C9813" s="24"/>
      <c r="D9813" s="24"/>
      <c r="E9813" s="25"/>
      <c r="F9813" s="23"/>
      <c r="G9813" s="26"/>
    </row>
    <row r="9814" spans="3:7" x14ac:dyDescent="0.25">
      <c r="C9814" s="24"/>
      <c r="D9814" s="24"/>
      <c r="E9814" s="25"/>
      <c r="F9814" s="23"/>
      <c r="G9814" s="26"/>
    </row>
    <row r="9815" spans="3:7" x14ac:dyDescent="0.25">
      <c r="C9815" s="24"/>
      <c r="D9815" s="24"/>
      <c r="E9815" s="25"/>
      <c r="F9815" s="23"/>
      <c r="G9815" s="26"/>
    </row>
    <row r="9816" spans="3:7" x14ac:dyDescent="0.25">
      <c r="C9816" s="24"/>
      <c r="D9816" s="24"/>
      <c r="E9816" s="25"/>
      <c r="F9816" s="23"/>
      <c r="G9816" s="26"/>
    </row>
    <row r="9817" spans="3:7" x14ac:dyDescent="0.25">
      <c r="C9817" s="24"/>
      <c r="D9817" s="24"/>
      <c r="E9817" s="25"/>
      <c r="F9817" s="23"/>
      <c r="G9817" s="26"/>
    </row>
    <row r="9818" spans="3:7" x14ac:dyDescent="0.25">
      <c r="C9818" s="24"/>
      <c r="D9818" s="24"/>
      <c r="E9818" s="25"/>
      <c r="F9818" s="23"/>
      <c r="G9818" s="26"/>
    </row>
    <row r="9819" spans="3:7" x14ac:dyDescent="0.25">
      <c r="C9819" s="24"/>
      <c r="D9819" s="24"/>
      <c r="E9819" s="25"/>
      <c r="F9819" s="23"/>
      <c r="G9819" s="26"/>
    </row>
    <row r="9820" spans="3:7" x14ac:dyDescent="0.25">
      <c r="C9820" s="24"/>
      <c r="D9820" s="24"/>
      <c r="E9820" s="25"/>
      <c r="F9820" s="23"/>
      <c r="G9820" s="26"/>
    </row>
    <row r="9821" spans="3:7" x14ac:dyDescent="0.25">
      <c r="C9821" s="24"/>
      <c r="D9821" s="24"/>
      <c r="E9821" s="25"/>
      <c r="F9821" s="23"/>
      <c r="G9821" s="26"/>
    </row>
    <row r="9822" spans="3:7" x14ac:dyDescent="0.25">
      <c r="C9822" s="24"/>
      <c r="D9822" s="24"/>
      <c r="E9822" s="25"/>
      <c r="F9822" s="23"/>
      <c r="G9822" s="26"/>
    </row>
    <row r="9823" spans="3:7" x14ac:dyDescent="0.25">
      <c r="C9823" s="24"/>
      <c r="D9823" s="24"/>
      <c r="E9823" s="25"/>
      <c r="F9823" s="23"/>
      <c r="G9823" s="26"/>
    </row>
    <row r="9824" spans="3:7" x14ac:dyDescent="0.25">
      <c r="C9824" s="24"/>
      <c r="D9824" s="24"/>
      <c r="E9824" s="25"/>
      <c r="F9824" s="23"/>
      <c r="G9824" s="26"/>
    </row>
    <row r="9825" spans="3:7" x14ac:dyDescent="0.25">
      <c r="C9825" s="24"/>
      <c r="D9825" s="24"/>
      <c r="E9825" s="25"/>
      <c r="F9825" s="23"/>
      <c r="G9825" s="26"/>
    </row>
    <row r="9826" spans="3:7" x14ac:dyDescent="0.25">
      <c r="C9826" s="24"/>
      <c r="D9826" s="24"/>
      <c r="E9826" s="25"/>
      <c r="F9826" s="23"/>
      <c r="G9826" s="26"/>
    </row>
    <row r="9827" spans="3:7" x14ac:dyDescent="0.25">
      <c r="C9827" s="24"/>
      <c r="D9827" s="24"/>
      <c r="E9827" s="25"/>
      <c r="F9827" s="23"/>
      <c r="G9827" s="26"/>
    </row>
    <row r="9828" spans="3:7" x14ac:dyDescent="0.25">
      <c r="C9828" s="24"/>
      <c r="D9828" s="24"/>
      <c r="E9828" s="25"/>
      <c r="F9828" s="23"/>
      <c r="G9828" s="26"/>
    </row>
    <row r="9829" spans="3:7" x14ac:dyDescent="0.25">
      <c r="C9829" s="24"/>
      <c r="D9829" s="24"/>
      <c r="E9829" s="25"/>
      <c r="F9829" s="23"/>
      <c r="G9829" s="26"/>
    </row>
    <row r="9830" spans="3:7" x14ac:dyDescent="0.25">
      <c r="C9830" s="24"/>
      <c r="D9830" s="24"/>
      <c r="E9830" s="25"/>
      <c r="F9830" s="23"/>
      <c r="G9830" s="26"/>
    </row>
    <row r="9831" spans="3:7" x14ac:dyDescent="0.25">
      <c r="C9831" s="24"/>
      <c r="D9831" s="24"/>
      <c r="E9831" s="25"/>
      <c r="F9831" s="23"/>
      <c r="G9831" s="26"/>
    </row>
    <row r="9832" spans="3:7" x14ac:dyDescent="0.25">
      <c r="C9832" s="24"/>
      <c r="D9832" s="24"/>
      <c r="E9832" s="25"/>
      <c r="F9832" s="23"/>
      <c r="G9832" s="26"/>
    </row>
    <row r="9833" spans="3:7" x14ac:dyDescent="0.25">
      <c r="C9833" s="24"/>
      <c r="D9833" s="24"/>
      <c r="E9833" s="25"/>
      <c r="F9833" s="23"/>
      <c r="G9833" s="26"/>
    </row>
    <row r="9834" spans="3:7" x14ac:dyDescent="0.25">
      <c r="C9834" s="24"/>
      <c r="D9834" s="24"/>
      <c r="E9834" s="25"/>
      <c r="F9834" s="23"/>
      <c r="G9834" s="26"/>
    </row>
    <row r="9835" spans="3:7" x14ac:dyDescent="0.25">
      <c r="C9835" s="24"/>
      <c r="D9835" s="24"/>
      <c r="E9835" s="25"/>
      <c r="F9835" s="23"/>
      <c r="G9835" s="26"/>
    </row>
    <row r="9836" spans="3:7" x14ac:dyDescent="0.25">
      <c r="C9836" s="24"/>
      <c r="D9836" s="24"/>
      <c r="E9836" s="25"/>
      <c r="F9836" s="23"/>
      <c r="G9836" s="26"/>
    </row>
    <row r="9837" spans="3:7" x14ac:dyDescent="0.25">
      <c r="C9837" s="24"/>
      <c r="D9837" s="24"/>
      <c r="E9837" s="25"/>
      <c r="F9837" s="23"/>
      <c r="G9837" s="26"/>
    </row>
    <row r="9838" spans="3:7" x14ac:dyDescent="0.25">
      <c r="C9838" s="24"/>
      <c r="D9838" s="24"/>
      <c r="E9838" s="25"/>
      <c r="F9838" s="23"/>
      <c r="G9838" s="26"/>
    </row>
    <row r="9839" spans="3:7" x14ac:dyDescent="0.25">
      <c r="C9839" s="24"/>
      <c r="D9839" s="24"/>
      <c r="E9839" s="25"/>
      <c r="F9839" s="23"/>
      <c r="G9839" s="26"/>
    </row>
    <row r="9840" spans="3:7" x14ac:dyDescent="0.25">
      <c r="C9840" s="24"/>
      <c r="D9840" s="24"/>
      <c r="E9840" s="25"/>
      <c r="F9840" s="23"/>
      <c r="G9840" s="26"/>
    </row>
    <row r="9841" spans="3:7" x14ac:dyDescent="0.25">
      <c r="C9841" s="24"/>
      <c r="D9841" s="24"/>
      <c r="E9841" s="25"/>
      <c r="F9841" s="23"/>
      <c r="G9841" s="26"/>
    </row>
    <row r="9842" spans="3:7" x14ac:dyDescent="0.25">
      <c r="C9842" s="24"/>
      <c r="D9842" s="24"/>
      <c r="E9842" s="25"/>
      <c r="F9842" s="23"/>
      <c r="G9842" s="26"/>
    </row>
    <row r="9843" spans="3:7" x14ac:dyDescent="0.25">
      <c r="C9843" s="24"/>
      <c r="D9843" s="24"/>
      <c r="E9843" s="25"/>
      <c r="F9843" s="23"/>
      <c r="G9843" s="26"/>
    </row>
    <row r="9844" spans="3:7" x14ac:dyDescent="0.25">
      <c r="C9844" s="24"/>
      <c r="D9844" s="24"/>
      <c r="E9844" s="25"/>
      <c r="F9844" s="23"/>
      <c r="G9844" s="26"/>
    </row>
    <row r="9845" spans="3:7" x14ac:dyDescent="0.25">
      <c r="C9845" s="24"/>
      <c r="D9845" s="24"/>
      <c r="E9845" s="25"/>
      <c r="F9845" s="23"/>
      <c r="G9845" s="26"/>
    </row>
    <row r="9846" spans="3:7" x14ac:dyDescent="0.25">
      <c r="C9846" s="24"/>
      <c r="D9846" s="24"/>
      <c r="E9846" s="25"/>
      <c r="F9846" s="23"/>
      <c r="G9846" s="26"/>
    </row>
    <row r="9847" spans="3:7" x14ac:dyDescent="0.25">
      <c r="C9847" s="24"/>
      <c r="D9847" s="24"/>
      <c r="E9847" s="25"/>
      <c r="F9847" s="23"/>
      <c r="G9847" s="26"/>
    </row>
    <row r="9848" spans="3:7" x14ac:dyDescent="0.25">
      <c r="C9848" s="24"/>
      <c r="D9848" s="24"/>
      <c r="E9848" s="25"/>
      <c r="F9848" s="23"/>
      <c r="G9848" s="26"/>
    </row>
    <row r="9849" spans="3:7" x14ac:dyDescent="0.25">
      <c r="C9849" s="24"/>
      <c r="D9849" s="24"/>
      <c r="E9849" s="25"/>
      <c r="F9849" s="23"/>
      <c r="G9849" s="26"/>
    </row>
    <row r="9850" spans="3:7" x14ac:dyDescent="0.25">
      <c r="C9850" s="24"/>
      <c r="D9850" s="24"/>
      <c r="E9850" s="25"/>
      <c r="F9850" s="23"/>
      <c r="G9850" s="26"/>
    </row>
    <row r="9851" spans="3:7" x14ac:dyDescent="0.25">
      <c r="C9851" s="24"/>
      <c r="D9851" s="24"/>
      <c r="E9851" s="25"/>
      <c r="F9851" s="23"/>
      <c r="G9851" s="26"/>
    </row>
    <row r="9852" spans="3:7" x14ac:dyDescent="0.25">
      <c r="C9852" s="24"/>
      <c r="D9852" s="24"/>
      <c r="E9852" s="25"/>
      <c r="F9852" s="23"/>
      <c r="G9852" s="26"/>
    </row>
    <row r="9853" spans="3:7" x14ac:dyDescent="0.25">
      <c r="C9853" s="24"/>
      <c r="D9853" s="24"/>
      <c r="E9853" s="25"/>
      <c r="F9853" s="23"/>
      <c r="G9853" s="26"/>
    </row>
    <row r="9854" spans="3:7" x14ac:dyDescent="0.25">
      <c r="C9854" s="24"/>
      <c r="D9854" s="24"/>
      <c r="E9854" s="25"/>
      <c r="F9854" s="23"/>
      <c r="G9854" s="26"/>
    </row>
    <row r="9855" spans="3:7" x14ac:dyDescent="0.25">
      <c r="C9855" s="24"/>
      <c r="D9855" s="24"/>
      <c r="E9855" s="25"/>
      <c r="F9855" s="23"/>
      <c r="G9855" s="26"/>
    </row>
    <row r="9856" spans="3:7" x14ac:dyDescent="0.25">
      <c r="C9856" s="24"/>
      <c r="D9856" s="24"/>
      <c r="E9856" s="25"/>
      <c r="F9856" s="23"/>
      <c r="G9856" s="26"/>
    </row>
    <row r="9857" spans="3:7" x14ac:dyDescent="0.25">
      <c r="C9857" s="24"/>
      <c r="D9857" s="24"/>
      <c r="E9857" s="25"/>
      <c r="F9857" s="23"/>
      <c r="G9857" s="26"/>
    </row>
    <row r="9858" spans="3:7" x14ac:dyDescent="0.25">
      <c r="C9858" s="24"/>
      <c r="D9858" s="24"/>
      <c r="E9858" s="25"/>
      <c r="F9858" s="23"/>
      <c r="G9858" s="26"/>
    </row>
    <row r="9859" spans="3:7" x14ac:dyDescent="0.25">
      <c r="C9859" s="24"/>
      <c r="D9859" s="24"/>
      <c r="E9859" s="25"/>
      <c r="F9859" s="23"/>
      <c r="G9859" s="26"/>
    </row>
    <row r="9860" spans="3:7" x14ac:dyDescent="0.25">
      <c r="C9860" s="24"/>
      <c r="D9860" s="24"/>
      <c r="E9860" s="25"/>
      <c r="F9860" s="23"/>
      <c r="G9860" s="26"/>
    </row>
    <row r="9861" spans="3:7" x14ac:dyDescent="0.25">
      <c r="C9861" s="24"/>
      <c r="D9861" s="24"/>
      <c r="E9861" s="25"/>
      <c r="F9861" s="23"/>
      <c r="G9861" s="26"/>
    </row>
    <row r="9862" spans="3:7" x14ac:dyDescent="0.25">
      <c r="C9862" s="24"/>
      <c r="D9862" s="24"/>
      <c r="E9862" s="25"/>
      <c r="F9862" s="23"/>
      <c r="G9862" s="26"/>
    </row>
    <row r="9863" spans="3:7" x14ac:dyDescent="0.25">
      <c r="C9863" s="24"/>
      <c r="D9863" s="24"/>
      <c r="E9863" s="25"/>
      <c r="F9863" s="23"/>
      <c r="G9863" s="26"/>
    </row>
    <row r="9864" spans="3:7" x14ac:dyDescent="0.25">
      <c r="C9864" s="24"/>
      <c r="D9864" s="24"/>
      <c r="E9864" s="25"/>
      <c r="F9864" s="23"/>
      <c r="G9864" s="26"/>
    </row>
    <row r="9865" spans="3:7" x14ac:dyDescent="0.25">
      <c r="C9865" s="24"/>
      <c r="D9865" s="24"/>
      <c r="E9865" s="25"/>
      <c r="F9865" s="23"/>
      <c r="G9865" s="26"/>
    </row>
    <row r="9866" spans="3:7" x14ac:dyDescent="0.25">
      <c r="C9866" s="24"/>
      <c r="D9866" s="24"/>
      <c r="E9866" s="25"/>
      <c r="F9866" s="23"/>
      <c r="G9866" s="26"/>
    </row>
    <row r="9867" spans="3:7" x14ac:dyDescent="0.25">
      <c r="C9867" s="24"/>
      <c r="D9867" s="24"/>
      <c r="E9867" s="25"/>
      <c r="F9867" s="23"/>
      <c r="G9867" s="26"/>
    </row>
    <row r="9868" spans="3:7" x14ac:dyDescent="0.25">
      <c r="C9868" s="24"/>
      <c r="D9868" s="24"/>
      <c r="E9868" s="25"/>
      <c r="F9868" s="23"/>
      <c r="G9868" s="26"/>
    </row>
    <row r="9869" spans="3:7" x14ac:dyDescent="0.25">
      <c r="C9869" s="24"/>
      <c r="D9869" s="24"/>
      <c r="E9869" s="25"/>
      <c r="F9869" s="23"/>
      <c r="G9869" s="26"/>
    </row>
    <row r="9870" spans="3:7" x14ac:dyDescent="0.25">
      <c r="C9870" s="24"/>
      <c r="D9870" s="24"/>
      <c r="E9870" s="25"/>
      <c r="F9870" s="23"/>
      <c r="G9870" s="26"/>
    </row>
    <row r="9871" spans="3:7" x14ac:dyDescent="0.25">
      <c r="C9871" s="24"/>
      <c r="D9871" s="24"/>
      <c r="E9871" s="25"/>
      <c r="F9871" s="23"/>
      <c r="G9871" s="26"/>
    </row>
    <row r="9872" spans="3:7" x14ac:dyDescent="0.25">
      <c r="C9872" s="24"/>
      <c r="D9872" s="24"/>
      <c r="E9872" s="25"/>
      <c r="F9872" s="23"/>
      <c r="G9872" s="26"/>
    </row>
    <row r="9873" spans="3:7" x14ac:dyDescent="0.25">
      <c r="C9873" s="24"/>
      <c r="D9873" s="24"/>
      <c r="E9873" s="25"/>
      <c r="F9873" s="23"/>
      <c r="G9873" s="26"/>
    </row>
    <row r="9874" spans="3:7" x14ac:dyDescent="0.25">
      <c r="C9874" s="24"/>
      <c r="D9874" s="24"/>
      <c r="E9874" s="25"/>
      <c r="F9874" s="23"/>
      <c r="G9874" s="26"/>
    </row>
    <row r="9875" spans="3:7" x14ac:dyDescent="0.25">
      <c r="C9875" s="24"/>
      <c r="D9875" s="24"/>
      <c r="E9875" s="25"/>
      <c r="F9875" s="23"/>
      <c r="G9875" s="26"/>
    </row>
    <row r="9876" spans="3:7" x14ac:dyDescent="0.25">
      <c r="C9876" s="24"/>
      <c r="D9876" s="24"/>
      <c r="E9876" s="25"/>
      <c r="F9876" s="23"/>
      <c r="G9876" s="26"/>
    </row>
    <row r="9877" spans="3:7" x14ac:dyDescent="0.25">
      <c r="C9877" s="24"/>
      <c r="D9877" s="24"/>
      <c r="E9877" s="25"/>
      <c r="F9877" s="23"/>
      <c r="G9877" s="26"/>
    </row>
    <row r="9878" spans="3:7" x14ac:dyDescent="0.25">
      <c r="C9878" s="24"/>
      <c r="D9878" s="24"/>
      <c r="E9878" s="25"/>
      <c r="F9878" s="23"/>
      <c r="G9878" s="26"/>
    </row>
    <row r="9879" spans="3:7" x14ac:dyDescent="0.25">
      <c r="C9879" s="24"/>
      <c r="D9879" s="24"/>
      <c r="E9879" s="25"/>
      <c r="F9879" s="23"/>
      <c r="G9879" s="26"/>
    </row>
    <row r="9880" spans="3:7" x14ac:dyDescent="0.25">
      <c r="C9880" s="24"/>
      <c r="D9880" s="24"/>
      <c r="E9880" s="25"/>
      <c r="F9880" s="23"/>
      <c r="G9880" s="26"/>
    </row>
    <row r="9881" spans="3:7" x14ac:dyDescent="0.25">
      <c r="C9881" s="24"/>
      <c r="D9881" s="24"/>
      <c r="E9881" s="25"/>
      <c r="F9881" s="23"/>
      <c r="G9881" s="26"/>
    </row>
    <row r="9882" spans="3:7" x14ac:dyDescent="0.25">
      <c r="C9882" s="24"/>
      <c r="D9882" s="24"/>
      <c r="E9882" s="25"/>
      <c r="F9882" s="23"/>
      <c r="G9882" s="26"/>
    </row>
    <row r="9883" spans="3:7" x14ac:dyDescent="0.25">
      <c r="C9883" s="24"/>
      <c r="D9883" s="24"/>
      <c r="E9883" s="25"/>
      <c r="F9883" s="23"/>
      <c r="G9883" s="26"/>
    </row>
    <row r="9884" spans="3:7" x14ac:dyDescent="0.25">
      <c r="C9884" s="24"/>
      <c r="D9884" s="24"/>
      <c r="E9884" s="25"/>
      <c r="F9884" s="23"/>
      <c r="G9884" s="26"/>
    </row>
    <row r="9885" spans="3:7" x14ac:dyDescent="0.25">
      <c r="C9885" s="24"/>
      <c r="D9885" s="24"/>
      <c r="E9885" s="25"/>
      <c r="F9885" s="23"/>
      <c r="G9885" s="26"/>
    </row>
    <row r="9886" spans="3:7" x14ac:dyDescent="0.25">
      <c r="C9886" s="24"/>
      <c r="D9886" s="24"/>
      <c r="E9886" s="25"/>
      <c r="F9886" s="23"/>
      <c r="G9886" s="26"/>
    </row>
    <row r="9887" spans="3:7" x14ac:dyDescent="0.25">
      <c r="C9887" s="24"/>
      <c r="D9887" s="24"/>
      <c r="E9887" s="25"/>
      <c r="F9887" s="23"/>
      <c r="G9887" s="26"/>
    </row>
    <row r="9888" spans="3:7" x14ac:dyDescent="0.25">
      <c r="C9888" s="24"/>
      <c r="D9888" s="24"/>
      <c r="E9888" s="25"/>
      <c r="F9888" s="23"/>
      <c r="G9888" s="26"/>
    </row>
    <row r="9889" spans="3:7" x14ac:dyDescent="0.25">
      <c r="C9889" s="24"/>
      <c r="D9889" s="24"/>
      <c r="E9889" s="25"/>
      <c r="F9889" s="23"/>
      <c r="G9889" s="26"/>
    </row>
    <row r="9890" spans="3:7" x14ac:dyDescent="0.25">
      <c r="C9890" s="24"/>
      <c r="D9890" s="24"/>
      <c r="E9890" s="25"/>
      <c r="F9890" s="23"/>
      <c r="G9890" s="26"/>
    </row>
    <row r="9891" spans="3:7" x14ac:dyDescent="0.25">
      <c r="C9891" s="24"/>
      <c r="D9891" s="24"/>
      <c r="E9891" s="25"/>
      <c r="F9891" s="23"/>
      <c r="G9891" s="26"/>
    </row>
    <row r="9892" spans="3:7" x14ac:dyDescent="0.25">
      <c r="C9892" s="24"/>
      <c r="D9892" s="24"/>
      <c r="E9892" s="25"/>
      <c r="F9892" s="23"/>
      <c r="G9892" s="26"/>
    </row>
    <row r="9893" spans="3:7" x14ac:dyDescent="0.25">
      <c r="C9893" s="24"/>
      <c r="D9893" s="24"/>
      <c r="E9893" s="25"/>
      <c r="F9893" s="23"/>
      <c r="G9893" s="26"/>
    </row>
    <row r="9894" spans="3:7" x14ac:dyDescent="0.25">
      <c r="C9894" s="24"/>
      <c r="D9894" s="24"/>
      <c r="E9894" s="25"/>
      <c r="F9894" s="23"/>
      <c r="G9894" s="26"/>
    </row>
    <row r="9895" spans="3:7" x14ac:dyDescent="0.25">
      <c r="C9895" s="24"/>
      <c r="D9895" s="24"/>
      <c r="E9895" s="25"/>
      <c r="F9895" s="23"/>
      <c r="G9895" s="26"/>
    </row>
    <row r="9896" spans="3:7" x14ac:dyDescent="0.25">
      <c r="C9896" s="24"/>
      <c r="D9896" s="24"/>
      <c r="E9896" s="25"/>
      <c r="F9896" s="23"/>
      <c r="G9896" s="26"/>
    </row>
    <row r="9897" spans="3:7" x14ac:dyDescent="0.25">
      <c r="C9897" s="24"/>
      <c r="D9897" s="24"/>
      <c r="E9897" s="25"/>
      <c r="F9897" s="23"/>
      <c r="G9897" s="26"/>
    </row>
    <row r="9898" spans="3:7" x14ac:dyDescent="0.25">
      <c r="C9898" s="24"/>
      <c r="D9898" s="24"/>
      <c r="E9898" s="25"/>
      <c r="F9898" s="23"/>
      <c r="G9898" s="26"/>
    </row>
    <row r="9899" spans="3:7" x14ac:dyDescent="0.25">
      <c r="C9899" s="24"/>
      <c r="D9899" s="24"/>
      <c r="E9899" s="25"/>
      <c r="F9899" s="23"/>
      <c r="G9899" s="26"/>
    </row>
    <row r="9900" spans="3:7" x14ac:dyDescent="0.25">
      <c r="C9900" s="24"/>
      <c r="D9900" s="24"/>
      <c r="E9900" s="25"/>
      <c r="F9900" s="23"/>
      <c r="G9900" s="26"/>
    </row>
    <row r="9901" spans="3:7" x14ac:dyDescent="0.25">
      <c r="C9901" s="24"/>
      <c r="D9901" s="24"/>
      <c r="E9901" s="25"/>
      <c r="F9901" s="23"/>
      <c r="G9901" s="26"/>
    </row>
    <row r="9902" spans="3:7" x14ac:dyDescent="0.25">
      <c r="C9902" s="24"/>
      <c r="D9902" s="24"/>
      <c r="E9902" s="25"/>
      <c r="F9902" s="23"/>
      <c r="G9902" s="26"/>
    </row>
    <row r="9903" spans="3:7" x14ac:dyDescent="0.25">
      <c r="C9903" s="24"/>
      <c r="D9903" s="24"/>
      <c r="E9903" s="25"/>
      <c r="F9903" s="23"/>
      <c r="G9903" s="26"/>
    </row>
    <row r="9904" spans="3:7" x14ac:dyDescent="0.25">
      <c r="C9904" s="24"/>
      <c r="D9904" s="24"/>
      <c r="E9904" s="25"/>
      <c r="F9904" s="23"/>
      <c r="G9904" s="26"/>
    </row>
    <row r="9905" spans="3:7" x14ac:dyDescent="0.25">
      <c r="C9905" s="24"/>
      <c r="D9905" s="24"/>
      <c r="E9905" s="25"/>
      <c r="F9905" s="23"/>
      <c r="G9905" s="26"/>
    </row>
    <row r="9906" spans="3:7" x14ac:dyDescent="0.25">
      <c r="C9906" s="24"/>
      <c r="D9906" s="24"/>
      <c r="E9906" s="25"/>
      <c r="F9906" s="23"/>
      <c r="G9906" s="26"/>
    </row>
    <row r="9907" spans="3:7" x14ac:dyDescent="0.25">
      <c r="C9907" s="24"/>
      <c r="D9907" s="24"/>
      <c r="E9907" s="25"/>
      <c r="F9907" s="23"/>
      <c r="G9907" s="26"/>
    </row>
    <row r="9908" spans="3:7" x14ac:dyDescent="0.25">
      <c r="C9908" s="24"/>
      <c r="D9908" s="24"/>
      <c r="E9908" s="25"/>
      <c r="F9908" s="23"/>
      <c r="G9908" s="26"/>
    </row>
    <row r="9909" spans="3:7" x14ac:dyDescent="0.25">
      <c r="C9909" s="24"/>
      <c r="D9909" s="24"/>
      <c r="E9909" s="25"/>
      <c r="F9909" s="23"/>
      <c r="G9909" s="26"/>
    </row>
    <row r="9910" spans="3:7" x14ac:dyDescent="0.25">
      <c r="C9910" s="24"/>
      <c r="D9910" s="24"/>
      <c r="E9910" s="25"/>
      <c r="F9910" s="23"/>
      <c r="G9910" s="26"/>
    </row>
    <row r="9911" spans="3:7" x14ac:dyDescent="0.25">
      <c r="C9911" s="24"/>
      <c r="D9911" s="24"/>
      <c r="E9911" s="25"/>
      <c r="F9911" s="23"/>
      <c r="G9911" s="26"/>
    </row>
    <row r="9912" spans="3:7" x14ac:dyDescent="0.25">
      <c r="C9912" s="24"/>
      <c r="D9912" s="24"/>
      <c r="E9912" s="25"/>
      <c r="F9912" s="23"/>
      <c r="G9912" s="26"/>
    </row>
    <row r="9913" spans="3:7" x14ac:dyDescent="0.25">
      <c r="C9913" s="24"/>
      <c r="D9913" s="24"/>
      <c r="E9913" s="25"/>
      <c r="F9913" s="23"/>
      <c r="G9913" s="26"/>
    </row>
    <row r="9914" spans="3:7" x14ac:dyDescent="0.25">
      <c r="C9914" s="24"/>
      <c r="D9914" s="24"/>
      <c r="E9914" s="25"/>
      <c r="F9914" s="23"/>
      <c r="G9914" s="26"/>
    </row>
    <row r="9915" spans="3:7" x14ac:dyDescent="0.25">
      <c r="C9915" s="24"/>
      <c r="D9915" s="24"/>
      <c r="E9915" s="25"/>
      <c r="F9915" s="23"/>
      <c r="G9915" s="26"/>
    </row>
    <row r="9916" spans="3:7" x14ac:dyDescent="0.25">
      <c r="C9916" s="24"/>
      <c r="D9916" s="24"/>
      <c r="E9916" s="25"/>
      <c r="F9916" s="23"/>
      <c r="G9916" s="26"/>
    </row>
    <row r="9917" spans="3:7" x14ac:dyDescent="0.25">
      <c r="C9917" s="24"/>
      <c r="D9917" s="24"/>
      <c r="E9917" s="25"/>
      <c r="F9917" s="23"/>
      <c r="G9917" s="26"/>
    </row>
    <row r="9918" spans="3:7" x14ac:dyDescent="0.25">
      <c r="C9918" s="24"/>
      <c r="D9918" s="24"/>
      <c r="E9918" s="25"/>
      <c r="F9918" s="23"/>
      <c r="G9918" s="26"/>
    </row>
    <row r="9919" spans="3:7" x14ac:dyDescent="0.25">
      <c r="C9919" s="24"/>
      <c r="D9919" s="24"/>
      <c r="E9919" s="25"/>
      <c r="F9919" s="23"/>
      <c r="G9919" s="26"/>
    </row>
    <row r="9920" spans="3:7" x14ac:dyDescent="0.25">
      <c r="C9920" s="24"/>
      <c r="D9920" s="24"/>
      <c r="E9920" s="25"/>
      <c r="F9920" s="23"/>
      <c r="G9920" s="26"/>
    </row>
    <row r="9921" spans="3:7" x14ac:dyDescent="0.25">
      <c r="C9921" s="24"/>
      <c r="D9921" s="24"/>
      <c r="E9921" s="25"/>
      <c r="F9921" s="23"/>
      <c r="G9921" s="26"/>
    </row>
    <row r="9922" spans="3:7" x14ac:dyDescent="0.25">
      <c r="C9922" s="24"/>
      <c r="D9922" s="24"/>
      <c r="E9922" s="25"/>
      <c r="F9922" s="23"/>
      <c r="G9922" s="26"/>
    </row>
    <row r="9923" spans="3:7" x14ac:dyDescent="0.25">
      <c r="C9923" s="24"/>
      <c r="D9923" s="24"/>
      <c r="E9923" s="25"/>
      <c r="F9923" s="23"/>
      <c r="G9923" s="26"/>
    </row>
    <row r="9924" spans="3:7" x14ac:dyDescent="0.25">
      <c r="C9924" s="24"/>
      <c r="D9924" s="24"/>
      <c r="E9924" s="25"/>
      <c r="F9924" s="23"/>
      <c r="G9924" s="26"/>
    </row>
    <row r="9925" spans="3:7" x14ac:dyDescent="0.25">
      <c r="C9925" s="24"/>
      <c r="D9925" s="24"/>
      <c r="E9925" s="25"/>
      <c r="F9925" s="23"/>
      <c r="G9925" s="26"/>
    </row>
    <row r="9926" spans="3:7" x14ac:dyDescent="0.25">
      <c r="C9926" s="24"/>
      <c r="D9926" s="24"/>
      <c r="E9926" s="25"/>
      <c r="F9926" s="23"/>
      <c r="G9926" s="26"/>
    </row>
    <row r="9927" spans="3:7" x14ac:dyDescent="0.25">
      <c r="C9927" s="24"/>
      <c r="D9927" s="24"/>
      <c r="E9927" s="25"/>
      <c r="F9927" s="23"/>
      <c r="G9927" s="26"/>
    </row>
    <row r="9928" spans="3:7" x14ac:dyDescent="0.25">
      <c r="C9928" s="24"/>
      <c r="D9928" s="24"/>
      <c r="E9928" s="25"/>
      <c r="F9928" s="23"/>
      <c r="G9928" s="26"/>
    </row>
    <row r="9929" spans="3:7" x14ac:dyDescent="0.25">
      <c r="C9929" s="24"/>
      <c r="D9929" s="24"/>
      <c r="E9929" s="25"/>
      <c r="F9929" s="23"/>
      <c r="G9929" s="26"/>
    </row>
    <row r="9930" spans="3:7" x14ac:dyDescent="0.25">
      <c r="C9930" s="24"/>
      <c r="D9930" s="24"/>
      <c r="E9930" s="25"/>
      <c r="F9930" s="23"/>
      <c r="G9930" s="26"/>
    </row>
    <row r="9931" spans="3:7" x14ac:dyDescent="0.25">
      <c r="C9931" s="24"/>
      <c r="D9931" s="24"/>
      <c r="E9931" s="25"/>
      <c r="F9931" s="23"/>
      <c r="G9931" s="26"/>
    </row>
    <row r="9932" spans="3:7" x14ac:dyDescent="0.25">
      <c r="C9932" s="24"/>
      <c r="D9932" s="24"/>
      <c r="E9932" s="25"/>
      <c r="F9932" s="23"/>
      <c r="G9932" s="26"/>
    </row>
    <row r="9933" spans="3:7" x14ac:dyDescent="0.25">
      <c r="C9933" s="24"/>
      <c r="D9933" s="24"/>
      <c r="E9933" s="25"/>
      <c r="F9933" s="23"/>
      <c r="G9933" s="26"/>
    </row>
    <row r="9934" spans="3:7" x14ac:dyDescent="0.25">
      <c r="C9934" s="24"/>
      <c r="D9934" s="24"/>
      <c r="E9934" s="25"/>
      <c r="F9934" s="23"/>
      <c r="G9934" s="26"/>
    </row>
    <row r="9935" spans="3:7" x14ac:dyDescent="0.25">
      <c r="C9935" s="24"/>
      <c r="D9935" s="24"/>
      <c r="E9935" s="25"/>
      <c r="F9935" s="23"/>
      <c r="G9935" s="26"/>
    </row>
    <row r="9936" spans="3:7" x14ac:dyDescent="0.25">
      <c r="C9936" s="24"/>
      <c r="D9936" s="24"/>
      <c r="E9936" s="25"/>
      <c r="F9936" s="23"/>
      <c r="G9936" s="26"/>
    </row>
    <row r="9937" spans="3:7" x14ac:dyDescent="0.25">
      <c r="C9937" s="24"/>
      <c r="D9937" s="24"/>
      <c r="E9937" s="25"/>
      <c r="F9937" s="23"/>
      <c r="G9937" s="26"/>
    </row>
    <row r="9938" spans="3:7" x14ac:dyDescent="0.25">
      <c r="C9938" s="24"/>
      <c r="D9938" s="24"/>
      <c r="E9938" s="25"/>
      <c r="F9938" s="23"/>
      <c r="G9938" s="26"/>
    </row>
    <row r="9939" spans="3:7" x14ac:dyDescent="0.25">
      <c r="C9939" s="24"/>
      <c r="D9939" s="24"/>
      <c r="E9939" s="25"/>
      <c r="F9939" s="23"/>
      <c r="G9939" s="26"/>
    </row>
    <row r="9940" spans="3:7" x14ac:dyDescent="0.25">
      <c r="C9940" s="24"/>
      <c r="D9940" s="24"/>
      <c r="E9940" s="25"/>
      <c r="F9940" s="23"/>
      <c r="G9940" s="26"/>
    </row>
    <row r="9941" spans="3:7" x14ac:dyDescent="0.25">
      <c r="C9941" s="24"/>
      <c r="D9941" s="24"/>
      <c r="E9941" s="25"/>
      <c r="F9941" s="23"/>
      <c r="G9941" s="26"/>
    </row>
    <row r="9942" spans="3:7" x14ac:dyDescent="0.25">
      <c r="C9942" s="24"/>
      <c r="D9942" s="24"/>
      <c r="E9942" s="25"/>
      <c r="F9942" s="23"/>
      <c r="G9942" s="26"/>
    </row>
    <row r="9943" spans="3:7" x14ac:dyDescent="0.25">
      <c r="C9943" s="24"/>
      <c r="D9943" s="24"/>
      <c r="E9943" s="25"/>
      <c r="F9943" s="23"/>
      <c r="G9943" s="26"/>
    </row>
    <row r="9944" spans="3:7" x14ac:dyDescent="0.25">
      <c r="C9944" s="24"/>
      <c r="D9944" s="24"/>
      <c r="E9944" s="25"/>
      <c r="F9944" s="23"/>
      <c r="G9944" s="26"/>
    </row>
    <row r="9945" spans="3:7" x14ac:dyDescent="0.25">
      <c r="C9945" s="24"/>
      <c r="D9945" s="24"/>
      <c r="E9945" s="25"/>
      <c r="F9945" s="23"/>
      <c r="G9945" s="26"/>
    </row>
    <row r="9946" spans="3:7" x14ac:dyDescent="0.25">
      <c r="C9946" s="24"/>
      <c r="D9946" s="24"/>
      <c r="E9946" s="25"/>
      <c r="F9946" s="23"/>
      <c r="G9946" s="26"/>
    </row>
    <row r="9947" spans="3:7" x14ac:dyDescent="0.25">
      <c r="C9947" s="24"/>
      <c r="D9947" s="24"/>
      <c r="E9947" s="25"/>
      <c r="F9947" s="23"/>
      <c r="G9947" s="26"/>
    </row>
    <row r="9948" spans="3:7" x14ac:dyDescent="0.25">
      <c r="C9948" s="24"/>
      <c r="D9948" s="24"/>
      <c r="E9948" s="25"/>
      <c r="F9948" s="23"/>
      <c r="G9948" s="26"/>
    </row>
    <row r="9949" spans="3:7" x14ac:dyDescent="0.25">
      <c r="C9949" s="24"/>
      <c r="D9949" s="24"/>
      <c r="E9949" s="25"/>
      <c r="F9949" s="23"/>
      <c r="G9949" s="26"/>
    </row>
    <row r="9950" spans="3:7" x14ac:dyDescent="0.25">
      <c r="C9950" s="24"/>
      <c r="D9950" s="24"/>
      <c r="E9950" s="25"/>
      <c r="F9950" s="23"/>
      <c r="G9950" s="26"/>
    </row>
    <row r="9951" spans="3:7" x14ac:dyDescent="0.25">
      <c r="C9951" s="24"/>
      <c r="D9951" s="24"/>
      <c r="E9951" s="25"/>
      <c r="F9951" s="23"/>
      <c r="G9951" s="26"/>
    </row>
    <row r="9952" spans="3:7" x14ac:dyDescent="0.25">
      <c r="C9952" s="24"/>
      <c r="D9952" s="24"/>
      <c r="E9952" s="25"/>
      <c r="F9952" s="23"/>
      <c r="G9952" s="26"/>
    </row>
    <row r="9953" spans="3:7" x14ac:dyDescent="0.25">
      <c r="C9953" s="24"/>
      <c r="D9953" s="24"/>
      <c r="E9953" s="25"/>
      <c r="F9953" s="23"/>
      <c r="G9953" s="26"/>
    </row>
    <row r="9954" spans="3:7" x14ac:dyDescent="0.25">
      <c r="C9954" s="24"/>
      <c r="D9954" s="24"/>
      <c r="E9954" s="25"/>
      <c r="F9954" s="23"/>
      <c r="G9954" s="26"/>
    </row>
    <row r="9955" spans="3:7" x14ac:dyDescent="0.25">
      <c r="C9955" s="24"/>
      <c r="D9955" s="24"/>
      <c r="E9955" s="25"/>
      <c r="F9955" s="23"/>
      <c r="G9955" s="26"/>
    </row>
    <row r="9956" spans="3:7" x14ac:dyDescent="0.25">
      <c r="C9956" s="24"/>
      <c r="D9956" s="24"/>
      <c r="E9956" s="25"/>
      <c r="F9956" s="23"/>
      <c r="G9956" s="26"/>
    </row>
    <row r="9957" spans="3:7" x14ac:dyDescent="0.25">
      <c r="C9957" s="24"/>
      <c r="D9957" s="24"/>
      <c r="E9957" s="25"/>
      <c r="F9957" s="23"/>
      <c r="G9957" s="26"/>
    </row>
    <row r="9958" spans="3:7" x14ac:dyDescent="0.25">
      <c r="C9958" s="24"/>
      <c r="D9958" s="24"/>
      <c r="E9958" s="25"/>
      <c r="F9958" s="23"/>
      <c r="G9958" s="26"/>
    </row>
    <row r="9959" spans="3:7" x14ac:dyDescent="0.25">
      <c r="C9959" s="24"/>
      <c r="D9959" s="24"/>
      <c r="E9959" s="25"/>
      <c r="F9959" s="23"/>
      <c r="G9959" s="26"/>
    </row>
    <row r="9960" spans="3:7" x14ac:dyDescent="0.25">
      <c r="C9960" s="24"/>
      <c r="D9960" s="24"/>
      <c r="E9960" s="25"/>
      <c r="F9960" s="23"/>
      <c r="G9960" s="26"/>
    </row>
    <row r="9961" spans="3:7" x14ac:dyDescent="0.25">
      <c r="C9961" s="24"/>
      <c r="D9961" s="24"/>
      <c r="E9961" s="25"/>
      <c r="F9961" s="23"/>
      <c r="G9961" s="26"/>
    </row>
    <row r="9962" spans="3:7" x14ac:dyDescent="0.25">
      <c r="C9962" s="24"/>
      <c r="D9962" s="24"/>
      <c r="E9962" s="25"/>
      <c r="F9962" s="23"/>
      <c r="G9962" s="26"/>
    </row>
    <row r="9963" spans="3:7" x14ac:dyDescent="0.25">
      <c r="C9963" s="24"/>
      <c r="D9963" s="24"/>
      <c r="E9963" s="25"/>
      <c r="F9963" s="23"/>
      <c r="G9963" s="26"/>
    </row>
    <row r="9964" spans="3:7" x14ac:dyDescent="0.25">
      <c r="C9964" s="24"/>
      <c r="D9964" s="24"/>
      <c r="E9964" s="25"/>
      <c r="F9964" s="23"/>
      <c r="G9964" s="26"/>
    </row>
    <row r="9965" spans="3:7" x14ac:dyDescent="0.25">
      <c r="C9965" s="24"/>
      <c r="D9965" s="24"/>
      <c r="E9965" s="25"/>
      <c r="F9965" s="23"/>
      <c r="G9965" s="26"/>
    </row>
    <row r="9966" spans="3:7" x14ac:dyDescent="0.25">
      <c r="C9966" s="24"/>
      <c r="D9966" s="24"/>
      <c r="E9966" s="25"/>
      <c r="F9966" s="23"/>
      <c r="G9966" s="26"/>
    </row>
    <row r="9967" spans="3:7" x14ac:dyDescent="0.25">
      <c r="C9967" s="24"/>
      <c r="D9967" s="24"/>
      <c r="E9967" s="25"/>
      <c r="F9967" s="23"/>
      <c r="G9967" s="26"/>
    </row>
    <row r="9968" spans="3:7" x14ac:dyDescent="0.25">
      <c r="C9968" s="24"/>
      <c r="D9968" s="24"/>
      <c r="E9968" s="25"/>
      <c r="F9968" s="23"/>
      <c r="G9968" s="26"/>
    </row>
    <row r="9969" spans="3:7" x14ac:dyDescent="0.25">
      <c r="C9969" s="24"/>
      <c r="D9969" s="24"/>
      <c r="E9969" s="25"/>
      <c r="F9969" s="23"/>
      <c r="G9969" s="26"/>
    </row>
    <row r="9970" spans="3:7" x14ac:dyDescent="0.25">
      <c r="C9970" s="24"/>
      <c r="D9970" s="24"/>
      <c r="E9970" s="25"/>
      <c r="F9970" s="23"/>
      <c r="G9970" s="26"/>
    </row>
    <row r="9971" spans="3:7" x14ac:dyDescent="0.25">
      <c r="C9971" s="24"/>
      <c r="D9971" s="24"/>
      <c r="E9971" s="25"/>
      <c r="F9971" s="23"/>
      <c r="G9971" s="26"/>
    </row>
    <row r="9972" spans="3:7" x14ac:dyDescent="0.25">
      <c r="C9972" s="24"/>
      <c r="D9972" s="24"/>
      <c r="E9972" s="25"/>
      <c r="F9972" s="23"/>
      <c r="G9972" s="26"/>
    </row>
    <row r="9973" spans="3:7" x14ac:dyDescent="0.25">
      <c r="C9973" s="24"/>
      <c r="D9973" s="24"/>
      <c r="E9973" s="25"/>
      <c r="F9973" s="23"/>
      <c r="G9973" s="26"/>
    </row>
    <row r="9974" spans="3:7" x14ac:dyDescent="0.25">
      <c r="C9974" s="24"/>
      <c r="D9974" s="24"/>
      <c r="E9974" s="25"/>
      <c r="F9974" s="23"/>
      <c r="G9974" s="26"/>
    </row>
    <row r="9975" spans="3:7" x14ac:dyDescent="0.25">
      <c r="C9975" s="24"/>
      <c r="D9975" s="24"/>
      <c r="E9975" s="25"/>
      <c r="F9975" s="23"/>
      <c r="G9975" s="26"/>
    </row>
    <row r="9976" spans="3:7" x14ac:dyDescent="0.25">
      <c r="C9976" s="24"/>
      <c r="D9976" s="24"/>
      <c r="E9976" s="25"/>
      <c r="F9976" s="23"/>
      <c r="G9976" s="26"/>
    </row>
    <row r="9977" spans="3:7" x14ac:dyDescent="0.25">
      <c r="C9977" s="24"/>
      <c r="D9977" s="24"/>
      <c r="E9977" s="25"/>
      <c r="F9977" s="23"/>
      <c r="G9977" s="26"/>
    </row>
    <row r="9978" spans="3:7" x14ac:dyDescent="0.25">
      <c r="C9978" s="24"/>
      <c r="D9978" s="24"/>
      <c r="E9978" s="25"/>
      <c r="F9978" s="23"/>
      <c r="G9978" s="26"/>
    </row>
    <row r="9979" spans="3:7" x14ac:dyDescent="0.25">
      <c r="C9979" s="24"/>
      <c r="D9979" s="24"/>
      <c r="E9979" s="25"/>
      <c r="F9979" s="23"/>
      <c r="G9979" s="26"/>
    </row>
    <row r="9980" spans="3:7" x14ac:dyDescent="0.25">
      <c r="C9980" s="24"/>
      <c r="D9980" s="24"/>
      <c r="E9980" s="25"/>
      <c r="F9980" s="23"/>
      <c r="G9980" s="26"/>
    </row>
    <row r="9981" spans="3:7" x14ac:dyDescent="0.25">
      <c r="C9981" s="24"/>
      <c r="D9981" s="24"/>
      <c r="E9981" s="25"/>
      <c r="F9981" s="23"/>
      <c r="G9981" s="26"/>
    </row>
    <row r="9982" spans="3:7" x14ac:dyDescent="0.25">
      <c r="C9982" s="24"/>
      <c r="D9982" s="24"/>
      <c r="E9982" s="25"/>
      <c r="F9982" s="23"/>
      <c r="G9982" s="26"/>
    </row>
    <row r="9983" spans="3:7" x14ac:dyDescent="0.25">
      <c r="C9983" s="24"/>
      <c r="D9983" s="24"/>
      <c r="E9983" s="25"/>
      <c r="F9983" s="23"/>
      <c r="G9983" s="26"/>
    </row>
    <row r="9984" spans="3:7" x14ac:dyDescent="0.25">
      <c r="C9984" s="24"/>
      <c r="D9984" s="24"/>
      <c r="E9984" s="25"/>
      <c r="F9984" s="23"/>
      <c r="G9984" s="26"/>
    </row>
    <row r="9985" spans="3:7" x14ac:dyDescent="0.25">
      <c r="C9985" s="24"/>
      <c r="D9985" s="24"/>
      <c r="E9985" s="25"/>
      <c r="F9985" s="23"/>
      <c r="G9985" s="26"/>
    </row>
    <row r="9986" spans="3:7" x14ac:dyDescent="0.25">
      <c r="C9986" s="24"/>
      <c r="D9986" s="24"/>
      <c r="E9986" s="25"/>
      <c r="F9986" s="23"/>
      <c r="G9986" s="26"/>
    </row>
    <row r="9987" spans="3:7" x14ac:dyDescent="0.25">
      <c r="C9987" s="24"/>
      <c r="D9987" s="24"/>
      <c r="E9987" s="25"/>
      <c r="F9987" s="23"/>
      <c r="G9987" s="26"/>
    </row>
    <row r="9988" spans="3:7" x14ac:dyDescent="0.25">
      <c r="C9988" s="24"/>
      <c r="D9988" s="24"/>
      <c r="E9988" s="25"/>
      <c r="F9988" s="23"/>
      <c r="G9988" s="26"/>
    </row>
    <row r="9989" spans="3:7" x14ac:dyDescent="0.25">
      <c r="C9989" s="24"/>
      <c r="D9989" s="24"/>
      <c r="E9989" s="25"/>
      <c r="F9989" s="23"/>
      <c r="G9989" s="26"/>
    </row>
    <row r="9990" spans="3:7" x14ac:dyDescent="0.25">
      <c r="C9990" s="24"/>
      <c r="D9990" s="24"/>
      <c r="E9990" s="25"/>
      <c r="F9990" s="23"/>
      <c r="G9990" s="26"/>
    </row>
    <row r="9991" spans="3:7" x14ac:dyDescent="0.25">
      <c r="C9991" s="24"/>
      <c r="D9991" s="24"/>
      <c r="E9991" s="25"/>
      <c r="F9991" s="23"/>
      <c r="G9991" s="26"/>
    </row>
    <row r="9992" spans="3:7" x14ac:dyDescent="0.25">
      <c r="C9992" s="24"/>
      <c r="D9992" s="24"/>
      <c r="E9992" s="25"/>
      <c r="F9992" s="23"/>
      <c r="G9992" s="26"/>
    </row>
    <row r="9993" spans="3:7" x14ac:dyDescent="0.25">
      <c r="C9993" s="24"/>
      <c r="D9993" s="24"/>
      <c r="E9993" s="25"/>
      <c r="F9993" s="23"/>
      <c r="G9993" s="26"/>
    </row>
    <row r="9994" spans="3:7" x14ac:dyDescent="0.25">
      <c r="C9994" s="24"/>
      <c r="D9994" s="24"/>
      <c r="E9994" s="25"/>
      <c r="F9994" s="23"/>
      <c r="G9994" s="26"/>
    </row>
    <row r="9995" spans="3:7" x14ac:dyDescent="0.25">
      <c r="C9995" s="24"/>
      <c r="D9995" s="24"/>
      <c r="E9995" s="25"/>
      <c r="F9995" s="23"/>
      <c r="G9995" s="26"/>
    </row>
    <row r="9996" spans="3:7" x14ac:dyDescent="0.25">
      <c r="C9996" s="24"/>
      <c r="D9996" s="24"/>
      <c r="E9996" s="25"/>
      <c r="F9996" s="23"/>
      <c r="G9996" s="26"/>
    </row>
    <row r="9997" spans="3:7" x14ac:dyDescent="0.25">
      <c r="C9997" s="24"/>
      <c r="D9997" s="24"/>
      <c r="E9997" s="25"/>
      <c r="F9997" s="23"/>
      <c r="G9997" s="26"/>
    </row>
    <row r="9998" spans="3:7" x14ac:dyDescent="0.25">
      <c r="C9998" s="24"/>
      <c r="D9998" s="24"/>
      <c r="E9998" s="25"/>
      <c r="F9998" s="23"/>
      <c r="G9998" s="26"/>
    </row>
    <row r="9999" spans="3:7" x14ac:dyDescent="0.25">
      <c r="C9999" s="24"/>
      <c r="D9999" s="24"/>
      <c r="E9999" s="25"/>
      <c r="F9999" s="23"/>
      <c r="G9999" s="26"/>
    </row>
    <row r="10000" spans="3:7" x14ac:dyDescent="0.25">
      <c r="C10000" s="24"/>
      <c r="D10000" s="24"/>
      <c r="E10000" s="25"/>
      <c r="F10000" s="23"/>
      <c r="G10000" s="26"/>
    </row>
    <row r="10001" spans="3:7" x14ac:dyDescent="0.25">
      <c r="C10001" s="24"/>
      <c r="D10001" s="24"/>
      <c r="E10001" s="25"/>
      <c r="F10001" s="23"/>
      <c r="G10001" s="26"/>
    </row>
    <row r="10002" spans="3:7" x14ac:dyDescent="0.25">
      <c r="C10002" s="24"/>
      <c r="D10002" s="24"/>
      <c r="E10002" s="25"/>
      <c r="F10002" s="23"/>
      <c r="G10002" s="26"/>
    </row>
    <row r="10003" spans="3:7" x14ac:dyDescent="0.25">
      <c r="C10003" s="24"/>
      <c r="D10003" s="24"/>
      <c r="E10003" s="25"/>
      <c r="F10003" s="23"/>
      <c r="G10003" s="26"/>
    </row>
    <row r="10004" spans="3:7" x14ac:dyDescent="0.25">
      <c r="C10004" s="24"/>
      <c r="D10004" s="24"/>
      <c r="E10004" s="25"/>
      <c r="F10004" s="23"/>
      <c r="G10004" s="26"/>
    </row>
    <row r="10005" spans="3:7" x14ac:dyDescent="0.25">
      <c r="C10005" s="24"/>
      <c r="D10005" s="24"/>
      <c r="E10005" s="25"/>
      <c r="F10005" s="23"/>
      <c r="G10005" s="26"/>
    </row>
    <row r="10006" spans="3:7" x14ac:dyDescent="0.25">
      <c r="C10006" s="24"/>
      <c r="D10006" s="24"/>
      <c r="E10006" s="25"/>
      <c r="F10006" s="23"/>
      <c r="G10006" s="26"/>
    </row>
    <row r="10007" spans="3:7" x14ac:dyDescent="0.25">
      <c r="C10007" s="24"/>
      <c r="D10007" s="24"/>
      <c r="E10007" s="25"/>
      <c r="F10007" s="23"/>
      <c r="G10007" s="26"/>
    </row>
    <row r="10008" spans="3:7" x14ac:dyDescent="0.25">
      <c r="C10008" s="24"/>
      <c r="D10008" s="24"/>
      <c r="E10008" s="25"/>
      <c r="F10008" s="23"/>
      <c r="G10008" s="26"/>
    </row>
    <row r="10009" spans="3:7" x14ac:dyDescent="0.25">
      <c r="C10009" s="24"/>
      <c r="D10009" s="24"/>
      <c r="E10009" s="25"/>
      <c r="F10009" s="23"/>
      <c r="G10009" s="26"/>
    </row>
    <row r="10010" spans="3:7" x14ac:dyDescent="0.25">
      <c r="C10010" s="24"/>
      <c r="D10010" s="24"/>
      <c r="E10010" s="25"/>
      <c r="F10010" s="23"/>
      <c r="G10010" s="26"/>
    </row>
    <row r="10011" spans="3:7" x14ac:dyDescent="0.25">
      <c r="C10011" s="24"/>
      <c r="D10011" s="24"/>
      <c r="E10011" s="25"/>
      <c r="F10011" s="23"/>
      <c r="G10011" s="26"/>
    </row>
    <row r="10012" spans="3:7" x14ac:dyDescent="0.25">
      <c r="C10012" s="24"/>
      <c r="D10012" s="24"/>
      <c r="E10012" s="25"/>
      <c r="F10012" s="23"/>
      <c r="G10012" s="26"/>
    </row>
    <row r="10013" spans="3:7" x14ac:dyDescent="0.25">
      <c r="C10013" s="24"/>
      <c r="D10013" s="24"/>
      <c r="E10013" s="25"/>
      <c r="F10013" s="23"/>
      <c r="G10013" s="26"/>
    </row>
    <row r="10014" spans="3:7" x14ac:dyDescent="0.25">
      <c r="C10014" s="24"/>
      <c r="D10014" s="24"/>
      <c r="E10014" s="25"/>
      <c r="F10014" s="23"/>
      <c r="G10014" s="26"/>
    </row>
    <row r="10015" spans="3:7" x14ac:dyDescent="0.25">
      <c r="C10015" s="24"/>
      <c r="D10015" s="24"/>
      <c r="E10015" s="25"/>
      <c r="F10015" s="23"/>
      <c r="G10015" s="26"/>
    </row>
    <row r="10016" spans="3:7" x14ac:dyDescent="0.25">
      <c r="C10016" s="24"/>
      <c r="D10016" s="24"/>
      <c r="E10016" s="25"/>
      <c r="F10016" s="23"/>
      <c r="G10016" s="26"/>
    </row>
    <row r="10017" spans="3:7" x14ac:dyDescent="0.25">
      <c r="C10017" s="24"/>
      <c r="D10017" s="24"/>
      <c r="E10017" s="25"/>
      <c r="F10017" s="23"/>
      <c r="G10017" s="26"/>
    </row>
    <row r="10018" spans="3:7" x14ac:dyDescent="0.25">
      <c r="C10018" s="24"/>
      <c r="D10018" s="24"/>
      <c r="E10018" s="25"/>
      <c r="F10018" s="23"/>
      <c r="G10018" s="26"/>
    </row>
    <row r="10019" spans="3:7" x14ac:dyDescent="0.25">
      <c r="C10019" s="24"/>
      <c r="D10019" s="24"/>
      <c r="E10019" s="25"/>
      <c r="F10019" s="23"/>
      <c r="G10019" s="26"/>
    </row>
    <row r="10020" spans="3:7" x14ac:dyDescent="0.25">
      <c r="C10020" s="24"/>
      <c r="D10020" s="24"/>
      <c r="E10020" s="25"/>
      <c r="F10020" s="23"/>
      <c r="G10020" s="26"/>
    </row>
    <row r="10021" spans="3:7" x14ac:dyDescent="0.25">
      <c r="C10021" s="24"/>
      <c r="D10021" s="24"/>
      <c r="E10021" s="25"/>
      <c r="F10021" s="23"/>
      <c r="G10021" s="26"/>
    </row>
    <row r="10022" spans="3:7" x14ac:dyDescent="0.25">
      <c r="C10022" s="24"/>
      <c r="D10022" s="24"/>
      <c r="E10022" s="25"/>
      <c r="F10022" s="23"/>
      <c r="G10022" s="26"/>
    </row>
    <row r="10023" spans="3:7" x14ac:dyDescent="0.25">
      <c r="C10023" s="24"/>
      <c r="D10023" s="24"/>
      <c r="E10023" s="25"/>
      <c r="F10023" s="23"/>
      <c r="G10023" s="26"/>
    </row>
    <row r="10024" spans="3:7" x14ac:dyDescent="0.25">
      <c r="C10024" s="24"/>
      <c r="D10024" s="24"/>
      <c r="E10024" s="25"/>
      <c r="F10024" s="23"/>
      <c r="G10024" s="26"/>
    </row>
    <row r="10025" spans="3:7" x14ac:dyDescent="0.25">
      <c r="C10025" s="24"/>
      <c r="D10025" s="24"/>
      <c r="E10025" s="25"/>
      <c r="F10025" s="23"/>
      <c r="G10025" s="26"/>
    </row>
    <row r="10026" spans="3:7" x14ac:dyDescent="0.25">
      <c r="C10026" s="24"/>
      <c r="D10026" s="24"/>
      <c r="E10026" s="25"/>
      <c r="F10026" s="23"/>
      <c r="G10026" s="26"/>
    </row>
    <row r="10027" spans="3:7" x14ac:dyDescent="0.25">
      <c r="C10027" s="24"/>
      <c r="D10027" s="24"/>
      <c r="E10027" s="25"/>
      <c r="F10027" s="23"/>
      <c r="G10027" s="26"/>
    </row>
    <row r="10028" spans="3:7" x14ac:dyDescent="0.25">
      <c r="C10028" s="24"/>
      <c r="D10028" s="24"/>
      <c r="E10028" s="25"/>
      <c r="F10028" s="23"/>
      <c r="G10028" s="26"/>
    </row>
    <row r="10029" spans="3:7" x14ac:dyDescent="0.25">
      <c r="C10029" s="24"/>
      <c r="D10029" s="24"/>
      <c r="E10029" s="25"/>
      <c r="F10029" s="23"/>
      <c r="G10029" s="26"/>
    </row>
    <row r="10030" spans="3:7" x14ac:dyDescent="0.25">
      <c r="C10030" s="24"/>
      <c r="D10030" s="24"/>
      <c r="E10030" s="25"/>
      <c r="F10030" s="23"/>
      <c r="G10030" s="26"/>
    </row>
    <row r="10031" spans="3:7" x14ac:dyDescent="0.25">
      <c r="C10031" s="24"/>
      <c r="D10031" s="24"/>
      <c r="E10031" s="25"/>
      <c r="F10031" s="23"/>
      <c r="G10031" s="26"/>
    </row>
    <row r="10032" spans="3:7" x14ac:dyDescent="0.25">
      <c r="C10032" s="24"/>
      <c r="D10032" s="24"/>
      <c r="E10032" s="25"/>
      <c r="F10032" s="23"/>
      <c r="G10032" s="26"/>
    </row>
    <row r="10033" spans="3:7" x14ac:dyDescent="0.25">
      <c r="C10033" s="24"/>
      <c r="D10033" s="24"/>
      <c r="E10033" s="25"/>
      <c r="F10033" s="23"/>
      <c r="G10033" s="26"/>
    </row>
    <row r="10034" spans="3:7" x14ac:dyDescent="0.25">
      <c r="C10034" s="24"/>
      <c r="D10034" s="24"/>
      <c r="E10034" s="25"/>
      <c r="F10034" s="23"/>
      <c r="G10034" s="26"/>
    </row>
    <row r="10035" spans="3:7" x14ac:dyDescent="0.25">
      <c r="C10035" s="24"/>
      <c r="D10035" s="24"/>
      <c r="E10035" s="25"/>
      <c r="F10035" s="23"/>
      <c r="G10035" s="26"/>
    </row>
    <row r="10036" spans="3:7" x14ac:dyDescent="0.25">
      <c r="C10036" s="24"/>
      <c r="D10036" s="24"/>
      <c r="E10036" s="25"/>
      <c r="F10036" s="23"/>
      <c r="G10036" s="26"/>
    </row>
    <row r="10037" spans="3:7" x14ac:dyDescent="0.25">
      <c r="C10037" s="24"/>
      <c r="D10037" s="24"/>
      <c r="E10037" s="25"/>
      <c r="F10037" s="23"/>
      <c r="G10037" s="26"/>
    </row>
    <row r="10038" spans="3:7" x14ac:dyDescent="0.25">
      <c r="C10038" s="24"/>
      <c r="D10038" s="24"/>
      <c r="E10038" s="25"/>
      <c r="F10038" s="23"/>
      <c r="G10038" s="26"/>
    </row>
    <row r="10039" spans="3:7" x14ac:dyDescent="0.25">
      <c r="C10039" s="24"/>
      <c r="D10039" s="24"/>
      <c r="E10039" s="25"/>
      <c r="F10039" s="23"/>
      <c r="G10039" s="26"/>
    </row>
    <row r="10040" spans="3:7" x14ac:dyDescent="0.25">
      <c r="C10040" s="24"/>
      <c r="D10040" s="24"/>
      <c r="E10040" s="25"/>
      <c r="F10040" s="23"/>
      <c r="G10040" s="26"/>
    </row>
    <row r="10041" spans="3:7" x14ac:dyDescent="0.25">
      <c r="C10041" s="24"/>
      <c r="D10041" s="24"/>
      <c r="E10041" s="25"/>
      <c r="F10041" s="23"/>
      <c r="G10041" s="26"/>
    </row>
    <row r="10042" spans="3:7" x14ac:dyDescent="0.25">
      <c r="C10042" s="24"/>
      <c r="D10042" s="24"/>
      <c r="E10042" s="25"/>
      <c r="F10042" s="23"/>
      <c r="G10042" s="26"/>
    </row>
    <row r="10043" spans="3:7" x14ac:dyDescent="0.25">
      <c r="C10043" s="24"/>
      <c r="D10043" s="24"/>
      <c r="E10043" s="25"/>
      <c r="F10043" s="23"/>
      <c r="G10043" s="26"/>
    </row>
    <row r="10044" spans="3:7" x14ac:dyDescent="0.25">
      <c r="C10044" s="24"/>
      <c r="D10044" s="24"/>
      <c r="E10044" s="25"/>
      <c r="F10044" s="23"/>
      <c r="G10044" s="26"/>
    </row>
    <row r="10045" spans="3:7" x14ac:dyDescent="0.25">
      <c r="C10045" s="24"/>
      <c r="D10045" s="24"/>
      <c r="E10045" s="25"/>
      <c r="F10045" s="23"/>
      <c r="G10045" s="26"/>
    </row>
    <row r="10046" spans="3:7" x14ac:dyDescent="0.25">
      <c r="C10046" s="24"/>
      <c r="D10046" s="24"/>
      <c r="E10046" s="25"/>
      <c r="F10046" s="23"/>
      <c r="G10046" s="26"/>
    </row>
    <row r="10047" spans="3:7" x14ac:dyDescent="0.25">
      <c r="C10047" s="24"/>
      <c r="D10047" s="24"/>
      <c r="E10047" s="25"/>
      <c r="F10047" s="23"/>
      <c r="G10047" s="26"/>
    </row>
    <row r="10048" spans="3:7" x14ac:dyDescent="0.25">
      <c r="C10048" s="24"/>
      <c r="D10048" s="24"/>
      <c r="E10048" s="25"/>
      <c r="F10048" s="23"/>
      <c r="G10048" s="26"/>
    </row>
    <row r="10049" spans="3:7" x14ac:dyDescent="0.25">
      <c r="C10049" s="24"/>
      <c r="D10049" s="24"/>
      <c r="E10049" s="25"/>
      <c r="F10049" s="23"/>
      <c r="G10049" s="26"/>
    </row>
    <row r="10050" spans="3:7" x14ac:dyDescent="0.25">
      <c r="C10050" s="24"/>
      <c r="D10050" s="24"/>
      <c r="E10050" s="25"/>
      <c r="F10050" s="23"/>
      <c r="G10050" s="26"/>
    </row>
    <row r="10051" spans="3:7" x14ac:dyDescent="0.25">
      <c r="C10051" s="24"/>
      <c r="D10051" s="24"/>
      <c r="E10051" s="25"/>
      <c r="F10051" s="23"/>
      <c r="G10051" s="26"/>
    </row>
    <row r="10052" spans="3:7" x14ac:dyDescent="0.25">
      <c r="C10052" s="24"/>
      <c r="D10052" s="24"/>
      <c r="E10052" s="25"/>
      <c r="F10052" s="23"/>
      <c r="G10052" s="26"/>
    </row>
    <row r="10053" spans="3:7" x14ac:dyDescent="0.25">
      <c r="C10053" s="24"/>
      <c r="D10053" s="24"/>
      <c r="E10053" s="25"/>
      <c r="F10053" s="23"/>
      <c r="G10053" s="26"/>
    </row>
    <row r="10054" spans="3:7" x14ac:dyDescent="0.25">
      <c r="C10054" s="24"/>
      <c r="D10054" s="24"/>
      <c r="E10054" s="25"/>
      <c r="F10054" s="23"/>
      <c r="G10054" s="26"/>
    </row>
    <row r="10055" spans="3:7" x14ac:dyDescent="0.25">
      <c r="C10055" s="24"/>
      <c r="D10055" s="24"/>
      <c r="E10055" s="25"/>
      <c r="F10055" s="23"/>
      <c r="G10055" s="26"/>
    </row>
    <row r="10056" spans="3:7" x14ac:dyDescent="0.25">
      <c r="C10056" s="24"/>
      <c r="D10056" s="24"/>
      <c r="E10056" s="25"/>
      <c r="F10056" s="23"/>
      <c r="G10056" s="26"/>
    </row>
    <row r="10057" spans="3:7" x14ac:dyDescent="0.25">
      <c r="C10057" s="24"/>
      <c r="D10057" s="24"/>
      <c r="E10057" s="25"/>
      <c r="F10057" s="23"/>
      <c r="G10057" s="26"/>
    </row>
    <row r="10058" spans="3:7" x14ac:dyDescent="0.25">
      <c r="C10058" s="24"/>
      <c r="D10058" s="24"/>
      <c r="E10058" s="25"/>
      <c r="F10058" s="23"/>
      <c r="G10058" s="26"/>
    </row>
    <row r="10059" spans="3:7" x14ac:dyDescent="0.25">
      <c r="C10059" s="24"/>
      <c r="D10059" s="24"/>
      <c r="E10059" s="25"/>
      <c r="F10059" s="23"/>
      <c r="G10059" s="26"/>
    </row>
    <row r="10060" spans="3:7" x14ac:dyDescent="0.25">
      <c r="C10060" s="24"/>
      <c r="D10060" s="24"/>
      <c r="E10060" s="25"/>
      <c r="F10060" s="23"/>
      <c r="G10060" s="26"/>
    </row>
    <row r="10061" spans="3:7" x14ac:dyDescent="0.25">
      <c r="C10061" s="24"/>
      <c r="D10061" s="24"/>
      <c r="E10061" s="25"/>
      <c r="F10061" s="23"/>
      <c r="G10061" s="26"/>
    </row>
    <row r="10062" spans="3:7" x14ac:dyDescent="0.25">
      <c r="C10062" s="24"/>
      <c r="D10062" s="24"/>
      <c r="E10062" s="25"/>
      <c r="F10062" s="23"/>
      <c r="G10062" s="26"/>
    </row>
    <row r="10063" spans="3:7" x14ac:dyDescent="0.25">
      <c r="C10063" s="24"/>
      <c r="D10063" s="24"/>
      <c r="E10063" s="25"/>
      <c r="F10063" s="23"/>
      <c r="G10063" s="26"/>
    </row>
    <row r="10064" spans="3:7" x14ac:dyDescent="0.25">
      <c r="C10064" s="24"/>
      <c r="D10064" s="24"/>
      <c r="E10064" s="25"/>
      <c r="F10064" s="23"/>
      <c r="G10064" s="26"/>
    </row>
    <row r="10065" spans="3:7" x14ac:dyDescent="0.25">
      <c r="C10065" s="24"/>
      <c r="D10065" s="24"/>
      <c r="E10065" s="25"/>
      <c r="F10065" s="23"/>
      <c r="G10065" s="26"/>
    </row>
    <row r="10066" spans="3:7" x14ac:dyDescent="0.25">
      <c r="C10066" s="24"/>
      <c r="D10066" s="24"/>
      <c r="E10066" s="25"/>
      <c r="F10066" s="23"/>
      <c r="G10066" s="26"/>
    </row>
    <row r="10067" spans="3:7" x14ac:dyDescent="0.25">
      <c r="C10067" s="24"/>
      <c r="D10067" s="24"/>
      <c r="E10067" s="25"/>
      <c r="F10067" s="23"/>
      <c r="G10067" s="26"/>
    </row>
    <row r="10068" spans="3:7" x14ac:dyDescent="0.25">
      <c r="C10068" s="24"/>
      <c r="D10068" s="24"/>
      <c r="E10068" s="25"/>
      <c r="F10068" s="23"/>
      <c r="G10068" s="26"/>
    </row>
    <row r="10069" spans="3:7" x14ac:dyDescent="0.25">
      <c r="C10069" s="24"/>
      <c r="D10069" s="24"/>
      <c r="E10069" s="25"/>
      <c r="F10069" s="23"/>
      <c r="G10069" s="26"/>
    </row>
    <row r="10070" spans="3:7" x14ac:dyDescent="0.25">
      <c r="C10070" s="24"/>
      <c r="D10070" s="24"/>
      <c r="E10070" s="25"/>
      <c r="F10070" s="23"/>
      <c r="G10070" s="26"/>
    </row>
    <row r="10071" spans="3:7" x14ac:dyDescent="0.25">
      <c r="C10071" s="24"/>
      <c r="D10071" s="24"/>
      <c r="E10071" s="25"/>
      <c r="F10071" s="23"/>
      <c r="G10071" s="26"/>
    </row>
    <row r="10072" spans="3:7" x14ac:dyDescent="0.25">
      <c r="C10072" s="24"/>
      <c r="D10072" s="24"/>
      <c r="E10072" s="25"/>
      <c r="F10072" s="23"/>
      <c r="G10072" s="26"/>
    </row>
    <row r="10073" spans="3:7" x14ac:dyDescent="0.25">
      <c r="C10073" s="24"/>
      <c r="D10073" s="24"/>
      <c r="E10073" s="25"/>
      <c r="F10073" s="23"/>
      <c r="G10073" s="26"/>
    </row>
    <row r="10074" spans="3:7" x14ac:dyDescent="0.25">
      <c r="C10074" s="24"/>
      <c r="D10074" s="24"/>
      <c r="E10074" s="25"/>
      <c r="F10074" s="23"/>
      <c r="G10074" s="26"/>
    </row>
    <row r="10075" spans="3:7" x14ac:dyDescent="0.25">
      <c r="C10075" s="24"/>
      <c r="D10075" s="24"/>
      <c r="E10075" s="25"/>
      <c r="F10075" s="23"/>
      <c r="G10075" s="26"/>
    </row>
    <row r="10076" spans="3:7" x14ac:dyDescent="0.25">
      <c r="C10076" s="24"/>
      <c r="D10076" s="24"/>
      <c r="E10076" s="25"/>
      <c r="F10076" s="23"/>
      <c r="G10076" s="26"/>
    </row>
    <row r="10077" spans="3:7" x14ac:dyDescent="0.25">
      <c r="C10077" s="24"/>
      <c r="D10077" s="24"/>
      <c r="E10077" s="25"/>
      <c r="F10077" s="23"/>
      <c r="G10077" s="26"/>
    </row>
    <row r="10078" spans="3:7" x14ac:dyDescent="0.25">
      <c r="C10078" s="24"/>
      <c r="D10078" s="24"/>
      <c r="E10078" s="25"/>
      <c r="F10078" s="23"/>
      <c r="G10078" s="26"/>
    </row>
    <row r="10079" spans="3:7" x14ac:dyDescent="0.25">
      <c r="C10079" s="24"/>
      <c r="D10079" s="24"/>
      <c r="E10079" s="25"/>
      <c r="F10079" s="23"/>
      <c r="G10079" s="26"/>
    </row>
    <row r="10080" spans="3:7" x14ac:dyDescent="0.25">
      <c r="C10080" s="24"/>
      <c r="D10080" s="24"/>
      <c r="E10080" s="25"/>
      <c r="F10080" s="23"/>
      <c r="G10080" s="26"/>
    </row>
    <row r="10081" spans="3:7" x14ac:dyDescent="0.25">
      <c r="C10081" s="24"/>
      <c r="D10081" s="24"/>
      <c r="E10081" s="25"/>
      <c r="F10081" s="23"/>
      <c r="G10081" s="26"/>
    </row>
    <row r="10082" spans="3:7" x14ac:dyDescent="0.25">
      <c r="C10082" s="24"/>
      <c r="D10082" s="24"/>
      <c r="E10082" s="25"/>
      <c r="F10082" s="23"/>
      <c r="G10082" s="26"/>
    </row>
    <row r="10083" spans="3:7" x14ac:dyDescent="0.25">
      <c r="C10083" s="24"/>
      <c r="D10083" s="24"/>
      <c r="E10083" s="25"/>
      <c r="F10083" s="23"/>
      <c r="G10083" s="26"/>
    </row>
    <row r="10084" spans="3:7" x14ac:dyDescent="0.25">
      <c r="C10084" s="24"/>
      <c r="D10084" s="24"/>
      <c r="E10084" s="25"/>
      <c r="F10084" s="23"/>
      <c r="G10084" s="26"/>
    </row>
    <row r="10085" spans="3:7" x14ac:dyDescent="0.25">
      <c r="C10085" s="24"/>
      <c r="D10085" s="24"/>
      <c r="E10085" s="25"/>
      <c r="F10085" s="23"/>
      <c r="G10085" s="26"/>
    </row>
    <row r="10086" spans="3:7" x14ac:dyDescent="0.25">
      <c r="C10086" s="24"/>
      <c r="D10086" s="24"/>
      <c r="E10086" s="25"/>
      <c r="F10086" s="23"/>
      <c r="G10086" s="26"/>
    </row>
    <row r="10087" spans="3:7" x14ac:dyDescent="0.25">
      <c r="C10087" s="24"/>
      <c r="D10087" s="24"/>
      <c r="E10087" s="25"/>
      <c r="F10087" s="23"/>
      <c r="G10087" s="26"/>
    </row>
    <row r="10088" spans="3:7" x14ac:dyDescent="0.25">
      <c r="C10088" s="24"/>
      <c r="D10088" s="24"/>
      <c r="E10088" s="25"/>
      <c r="F10088" s="23"/>
      <c r="G10088" s="26"/>
    </row>
    <row r="10089" spans="3:7" x14ac:dyDescent="0.25">
      <c r="C10089" s="24"/>
      <c r="D10089" s="24"/>
      <c r="E10089" s="25"/>
      <c r="F10089" s="23"/>
      <c r="G10089" s="26"/>
    </row>
    <row r="10090" spans="3:7" x14ac:dyDescent="0.25">
      <c r="C10090" s="24"/>
      <c r="D10090" s="24"/>
      <c r="E10090" s="25"/>
      <c r="F10090" s="23"/>
      <c r="G10090" s="26"/>
    </row>
    <row r="10091" spans="3:7" x14ac:dyDescent="0.25">
      <c r="C10091" s="24"/>
      <c r="D10091" s="24"/>
      <c r="E10091" s="25"/>
      <c r="F10091" s="23"/>
      <c r="G10091" s="26"/>
    </row>
    <row r="10092" spans="3:7" x14ac:dyDescent="0.25">
      <c r="C10092" s="24"/>
      <c r="D10092" s="24"/>
      <c r="E10092" s="25"/>
      <c r="F10092" s="23"/>
      <c r="G10092" s="26"/>
    </row>
    <row r="10093" spans="3:7" x14ac:dyDescent="0.25">
      <c r="C10093" s="24"/>
      <c r="D10093" s="24"/>
      <c r="E10093" s="25"/>
      <c r="F10093" s="23"/>
      <c r="G10093" s="26"/>
    </row>
    <row r="10094" spans="3:7" x14ac:dyDescent="0.25">
      <c r="C10094" s="24"/>
      <c r="D10094" s="24"/>
      <c r="E10094" s="25"/>
      <c r="F10094" s="23"/>
      <c r="G10094" s="26"/>
    </row>
    <row r="10095" spans="3:7" x14ac:dyDescent="0.25">
      <c r="C10095" s="24"/>
      <c r="D10095" s="24"/>
      <c r="E10095" s="25"/>
      <c r="F10095" s="23"/>
      <c r="G10095" s="26"/>
    </row>
    <row r="10096" spans="3:7" x14ac:dyDescent="0.25">
      <c r="C10096" s="24"/>
      <c r="D10096" s="24"/>
      <c r="E10096" s="25"/>
      <c r="F10096" s="23"/>
      <c r="G10096" s="26"/>
    </row>
    <row r="10097" spans="3:7" x14ac:dyDescent="0.25">
      <c r="C10097" s="24"/>
      <c r="D10097" s="24"/>
      <c r="E10097" s="25"/>
      <c r="F10097" s="23"/>
      <c r="G10097" s="26"/>
    </row>
    <row r="10098" spans="3:7" x14ac:dyDescent="0.25">
      <c r="C10098" s="24"/>
      <c r="D10098" s="24"/>
      <c r="E10098" s="25"/>
      <c r="F10098" s="23"/>
      <c r="G10098" s="26"/>
    </row>
    <row r="10099" spans="3:7" x14ac:dyDescent="0.25">
      <c r="C10099" s="24"/>
      <c r="D10099" s="24"/>
      <c r="E10099" s="25"/>
      <c r="F10099" s="23"/>
      <c r="G10099" s="26"/>
    </row>
    <row r="10100" spans="3:7" x14ac:dyDescent="0.25">
      <c r="C10100" s="24"/>
      <c r="D10100" s="24"/>
      <c r="E10100" s="25"/>
      <c r="F10100" s="23"/>
      <c r="G10100" s="26"/>
    </row>
    <row r="10101" spans="3:7" x14ac:dyDescent="0.25">
      <c r="C10101" s="24"/>
      <c r="D10101" s="24"/>
      <c r="E10101" s="25"/>
      <c r="F10101" s="23"/>
      <c r="G10101" s="26"/>
    </row>
    <row r="10102" spans="3:7" x14ac:dyDescent="0.25">
      <c r="C10102" s="24"/>
      <c r="D10102" s="24"/>
      <c r="E10102" s="25"/>
      <c r="F10102" s="23"/>
      <c r="G10102" s="26"/>
    </row>
    <row r="10103" spans="3:7" x14ac:dyDescent="0.25">
      <c r="C10103" s="24"/>
      <c r="D10103" s="24"/>
      <c r="E10103" s="25"/>
      <c r="F10103" s="23"/>
      <c r="G10103" s="26"/>
    </row>
    <row r="10104" spans="3:7" x14ac:dyDescent="0.25">
      <c r="C10104" s="24"/>
      <c r="D10104" s="24"/>
      <c r="E10104" s="25"/>
      <c r="F10104" s="23"/>
      <c r="G10104" s="26"/>
    </row>
    <row r="10105" spans="3:7" x14ac:dyDescent="0.25">
      <c r="C10105" s="24"/>
      <c r="D10105" s="24"/>
      <c r="E10105" s="25"/>
      <c r="F10105" s="23"/>
      <c r="G10105" s="26"/>
    </row>
    <row r="10106" spans="3:7" x14ac:dyDescent="0.25">
      <c r="C10106" s="24"/>
      <c r="D10106" s="24"/>
      <c r="E10106" s="25"/>
      <c r="F10106" s="23"/>
      <c r="G10106" s="26"/>
    </row>
    <row r="10107" spans="3:7" x14ac:dyDescent="0.25">
      <c r="C10107" s="24"/>
      <c r="D10107" s="24"/>
      <c r="E10107" s="25"/>
      <c r="F10107" s="23"/>
      <c r="G10107" s="26"/>
    </row>
    <row r="10108" spans="3:7" x14ac:dyDescent="0.25">
      <c r="C10108" s="24"/>
      <c r="D10108" s="24"/>
      <c r="E10108" s="25"/>
      <c r="F10108" s="23"/>
      <c r="G10108" s="26"/>
    </row>
    <row r="10109" spans="3:7" x14ac:dyDescent="0.25">
      <c r="C10109" s="24"/>
      <c r="D10109" s="24"/>
      <c r="E10109" s="25"/>
      <c r="F10109" s="23"/>
      <c r="G10109" s="26"/>
    </row>
    <row r="10110" spans="3:7" x14ac:dyDescent="0.25">
      <c r="C10110" s="24"/>
      <c r="D10110" s="24"/>
      <c r="E10110" s="25"/>
      <c r="F10110" s="23"/>
      <c r="G10110" s="26"/>
    </row>
    <row r="10111" spans="3:7" x14ac:dyDescent="0.25">
      <c r="C10111" s="24"/>
      <c r="D10111" s="24"/>
      <c r="E10111" s="25"/>
      <c r="F10111" s="23"/>
      <c r="G10111" s="26"/>
    </row>
    <row r="10112" spans="3:7" x14ac:dyDescent="0.25">
      <c r="C10112" s="24"/>
      <c r="D10112" s="24"/>
      <c r="E10112" s="25"/>
      <c r="F10112" s="23"/>
      <c r="G10112" s="26"/>
    </row>
    <row r="10113" spans="3:7" x14ac:dyDescent="0.25">
      <c r="C10113" s="24"/>
      <c r="D10113" s="24"/>
      <c r="E10113" s="25"/>
      <c r="F10113" s="23"/>
      <c r="G10113" s="26"/>
    </row>
    <row r="10114" spans="3:7" x14ac:dyDescent="0.25">
      <c r="C10114" s="24"/>
      <c r="D10114" s="24"/>
      <c r="E10114" s="25"/>
      <c r="F10114" s="23"/>
      <c r="G10114" s="26"/>
    </row>
    <row r="10115" spans="3:7" x14ac:dyDescent="0.25">
      <c r="C10115" s="24"/>
      <c r="D10115" s="24"/>
      <c r="E10115" s="25"/>
      <c r="F10115" s="23"/>
      <c r="G10115" s="26"/>
    </row>
    <row r="10116" spans="3:7" x14ac:dyDescent="0.25">
      <c r="C10116" s="24"/>
      <c r="D10116" s="24"/>
      <c r="E10116" s="25"/>
      <c r="F10116" s="23"/>
      <c r="G10116" s="26"/>
    </row>
    <row r="10117" spans="3:7" x14ac:dyDescent="0.25">
      <c r="C10117" s="24"/>
      <c r="D10117" s="24"/>
      <c r="E10117" s="25"/>
      <c r="F10117" s="23"/>
      <c r="G10117" s="26"/>
    </row>
    <row r="10118" spans="3:7" x14ac:dyDescent="0.25">
      <c r="C10118" s="24"/>
      <c r="D10118" s="24"/>
      <c r="E10118" s="25"/>
      <c r="F10118" s="23"/>
      <c r="G10118" s="26"/>
    </row>
    <row r="10119" spans="3:7" x14ac:dyDescent="0.25">
      <c r="C10119" s="24"/>
      <c r="D10119" s="24"/>
      <c r="E10119" s="25"/>
      <c r="F10119" s="23"/>
      <c r="G10119" s="26"/>
    </row>
    <row r="10120" spans="3:7" x14ac:dyDescent="0.25">
      <c r="C10120" s="24"/>
      <c r="D10120" s="24"/>
      <c r="E10120" s="25"/>
      <c r="F10120" s="23"/>
      <c r="G10120" s="26"/>
    </row>
    <row r="10121" spans="3:7" x14ac:dyDescent="0.25">
      <c r="C10121" s="24"/>
      <c r="D10121" s="24"/>
      <c r="E10121" s="25"/>
      <c r="F10121" s="23"/>
      <c r="G10121" s="26"/>
    </row>
    <row r="10122" spans="3:7" x14ac:dyDescent="0.25">
      <c r="C10122" s="24"/>
      <c r="D10122" s="24"/>
      <c r="E10122" s="25"/>
      <c r="F10122" s="23"/>
      <c r="G10122" s="26"/>
    </row>
    <row r="10123" spans="3:7" x14ac:dyDescent="0.25">
      <c r="C10123" s="24"/>
      <c r="D10123" s="24"/>
      <c r="E10123" s="25"/>
      <c r="F10123" s="23"/>
      <c r="G10123" s="26"/>
    </row>
    <row r="10124" spans="3:7" x14ac:dyDescent="0.25">
      <c r="C10124" s="24"/>
      <c r="D10124" s="24"/>
      <c r="E10124" s="25"/>
      <c r="F10124" s="23"/>
      <c r="G10124" s="26"/>
    </row>
    <row r="10125" spans="3:7" x14ac:dyDescent="0.25">
      <c r="C10125" s="24"/>
      <c r="D10125" s="24"/>
      <c r="E10125" s="25"/>
      <c r="F10125" s="23"/>
      <c r="G10125" s="26"/>
    </row>
    <row r="10126" spans="3:7" x14ac:dyDescent="0.25">
      <c r="C10126" s="24"/>
      <c r="D10126" s="24"/>
      <c r="E10126" s="25"/>
      <c r="F10126" s="23"/>
      <c r="G10126" s="26"/>
    </row>
    <row r="10127" spans="3:7" x14ac:dyDescent="0.25">
      <c r="C10127" s="24"/>
      <c r="D10127" s="24"/>
      <c r="E10127" s="25"/>
      <c r="F10127" s="23"/>
      <c r="G10127" s="26"/>
    </row>
    <row r="10128" spans="3:7" x14ac:dyDescent="0.25">
      <c r="C10128" s="24"/>
      <c r="D10128" s="24"/>
      <c r="E10128" s="25"/>
      <c r="F10128" s="23"/>
      <c r="G10128" s="26"/>
    </row>
    <row r="10129" spans="3:7" x14ac:dyDescent="0.25">
      <c r="C10129" s="24"/>
      <c r="D10129" s="24"/>
      <c r="E10129" s="25"/>
      <c r="F10129" s="23"/>
      <c r="G10129" s="26"/>
    </row>
    <row r="10130" spans="3:7" x14ac:dyDescent="0.25">
      <c r="C10130" s="24"/>
      <c r="D10130" s="24"/>
      <c r="E10130" s="25"/>
      <c r="F10130" s="23"/>
      <c r="G10130" s="26"/>
    </row>
    <row r="10131" spans="3:7" x14ac:dyDescent="0.25">
      <c r="C10131" s="24"/>
      <c r="D10131" s="24"/>
      <c r="E10131" s="25"/>
      <c r="F10131" s="23"/>
      <c r="G10131" s="26"/>
    </row>
    <row r="10132" spans="3:7" x14ac:dyDescent="0.25">
      <c r="C10132" s="24"/>
      <c r="D10132" s="24"/>
      <c r="E10132" s="25"/>
      <c r="F10132" s="23"/>
      <c r="G10132" s="26"/>
    </row>
    <row r="10133" spans="3:7" x14ac:dyDescent="0.25">
      <c r="C10133" s="24"/>
      <c r="D10133" s="24"/>
      <c r="E10133" s="25"/>
      <c r="F10133" s="23"/>
      <c r="G10133" s="26"/>
    </row>
    <row r="10134" spans="3:7" x14ac:dyDescent="0.25">
      <c r="C10134" s="24"/>
      <c r="D10134" s="24"/>
      <c r="E10134" s="25"/>
      <c r="F10134" s="23"/>
      <c r="G10134" s="26"/>
    </row>
    <row r="10135" spans="3:7" x14ac:dyDescent="0.25">
      <c r="C10135" s="24"/>
      <c r="D10135" s="24"/>
      <c r="E10135" s="25"/>
      <c r="F10135" s="23"/>
      <c r="G10135" s="26"/>
    </row>
    <row r="10136" spans="3:7" x14ac:dyDescent="0.25">
      <c r="C10136" s="24"/>
      <c r="D10136" s="24"/>
      <c r="E10136" s="25"/>
      <c r="F10136" s="23"/>
      <c r="G10136" s="26"/>
    </row>
    <row r="10137" spans="3:7" x14ac:dyDescent="0.25">
      <c r="C10137" s="24"/>
      <c r="D10137" s="24"/>
      <c r="E10137" s="25"/>
      <c r="F10137" s="23"/>
      <c r="G10137" s="26"/>
    </row>
    <row r="10138" spans="3:7" x14ac:dyDescent="0.25">
      <c r="C10138" s="24"/>
      <c r="D10138" s="24"/>
      <c r="E10138" s="25"/>
      <c r="F10138" s="23"/>
      <c r="G10138" s="26"/>
    </row>
    <row r="10139" spans="3:7" x14ac:dyDescent="0.25">
      <c r="C10139" s="24"/>
      <c r="D10139" s="24"/>
      <c r="E10139" s="25"/>
      <c r="F10139" s="23"/>
      <c r="G10139" s="26"/>
    </row>
    <row r="10140" spans="3:7" x14ac:dyDescent="0.25">
      <c r="C10140" s="24"/>
      <c r="D10140" s="24"/>
      <c r="E10140" s="25"/>
      <c r="F10140" s="23"/>
      <c r="G10140" s="26"/>
    </row>
    <row r="10141" spans="3:7" x14ac:dyDescent="0.25">
      <c r="C10141" s="24"/>
      <c r="D10141" s="24"/>
      <c r="E10141" s="25"/>
      <c r="F10141" s="23"/>
      <c r="G10141" s="26"/>
    </row>
    <row r="10142" spans="3:7" x14ac:dyDescent="0.25">
      <c r="C10142" s="24"/>
      <c r="D10142" s="24"/>
      <c r="E10142" s="25"/>
      <c r="F10142" s="23"/>
      <c r="G10142" s="26"/>
    </row>
    <row r="10143" spans="3:7" x14ac:dyDescent="0.25">
      <c r="C10143" s="24"/>
      <c r="D10143" s="24"/>
      <c r="E10143" s="25"/>
      <c r="F10143" s="23"/>
      <c r="G10143" s="26"/>
    </row>
    <row r="10144" spans="3:7" x14ac:dyDescent="0.25">
      <c r="C10144" s="24"/>
      <c r="D10144" s="24"/>
      <c r="E10144" s="25"/>
      <c r="F10144" s="23"/>
      <c r="G10144" s="26"/>
    </row>
    <row r="10145" spans="3:7" x14ac:dyDescent="0.25">
      <c r="C10145" s="24"/>
      <c r="D10145" s="24"/>
      <c r="E10145" s="25"/>
      <c r="F10145" s="23"/>
      <c r="G10145" s="26"/>
    </row>
    <row r="10146" spans="3:7" x14ac:dyDescent="0.25">
      <c r="C10146" s="24"/>
      <c r="D10146" s="24"/>
      <c r="E10146" s="25"/>
      <c r="F10146" s="23"/>
      <c r="G10146" s="26"/>
    </row>
    <row r="10147" spans="3:7" x14ac:dyDescent="0.25">
      <c r="C10147" s="24"/>
      <c r="D10147" s="24"/>
      <c r="E10147" s="25"/>
      <c r="F10147" s="23"/>
      <c r="G10147" s="26"/>
    </row>
    <row r="10148" spans="3:7" x14ac:dyDescent="0.25">
      <c r="C10148" s="24"/>
      <c r="D10148" s="24"/>
      <c r="E10148" s="25"/>
      <c r="F10148" s="23"/>
      <c r="G10148" s="26"/>
    </row>
    <row r="10149" spans="3:7" x14ac:dyDescent="0.25">
      <c r="C10149" s="24"/>
      <c r="D10149" s="24"/>
      <c r="E10149" s="25"/>
      <c r="F10149" s="23"/>
      <c r="G10149" s="26"/>
    </row>
    <row r="10150" spans="3:7" x14ac:dyDescent="0.25">
      <c r="C10150" s="24"/>
      <c r="D10150" s="24"/>
      <c r="E10150" s="25"/>
      <c r="F10150" s="23"/>
      <c r="G10150" s="26"/>
    </row>
    <row r="10151" spans="3:7" x14ac:dyDescent="0.25">
      <c r="C10151" s="24"/>
      <c r="D10151" s="24"/>
      <c r="E10151" s="25"/>
      <c r="F10151" s="23"/>
      <c r="G10151" s="26"/>
    </row>
    <row r="10152" spans="3:7" x14ac:dyDescent="0.25">
      <c r="C10152" s="24"/>
      <c r="D10152" s="24"/>
      <c r="E10152" s="25"/>
      <c r="F10152" s="23"/>
      <c r="G10152" s="26"/>
    </row>
    <row r="10153" spans="3:7" x14ac:dyDescent="0.25">
      <c r="C10153" s="24"/>
      <c r="D10153" s="24"/>
      <c r="E10153" s="25"/>
      <c r="F10153" s="23"/>
      <c r="G10153" s="26"/>
    </row>
    <row r="10154" spans="3:7" x14ac:dyDescent="0.25">
      <c r="C10154" s="24"/>
      <c r="D10154" s="24"/>
      <c r="E10154" s="25"/>
      <c r="F10154" s="23"/>
      <c r="G10154" s="26"/>
    </row>
    <row r="10155" spans="3:7" x14ac:dyDescent="0.25">
      <c r="C10155" s="24"/>
      <c r="D10155" s="24"/>
      <c r="E10155" s="25"/>
      <c r="F10155" s="23"/>
      <c r="G10155" s="26"/>
    </row>
    <row r="10156" spans="3:7" x14ac:dyDescent="0.25">
      <c r="C10156" s="24"/>
      <c r="D10156" s="24"/>
      <c r="E10156" s="25"/>
      <c r="F10156" s="23"/>
      <c r="G10156" s="26"/>
    </row>
    <row r="10157" spans="3:7" x14ac:dyDescent="0.25">
      <c r="C10157" s="24"/>
      <c r="D10157" s="24"/>
      <c r="E10157" s="25"/>
      <c r="F10157" s="23"/>
      <c r="G10157" s="26"/>
    </row>
    <row r="10158" spans="3:7" x14ac:dyDescent="0.25">
      <c r="C10158" s="24"/>
      <c r="D10158" s="24"/>
      <c r="E10158" s="25"/>
      <c r="F10158" s="23"/>
      <c r="G10158" s="26"/>
    </row>
    <row r="10159" spans="3:7" x14ac:dyDescent="0.25">
      <c r="C10159" s="24"/>
      <c r="D10159" s="24"/>
      <c r="E10159" s="25"/>
      <c r="F10159" s="23"/>
      <c r="G10159" s="26"/>
    </row>
    <row r="10160" spans="3:7" x14ac:dyDescent="0.25">
      <c r="C10160" s="24"/>
      <c r="D10160" s="24"/>
      <c r="E10160" s="25"/>
      <c r="F10160" s="23"/>
      <c r="G10160" s="26"/>
    </row>
    <row r="10161" spans="3:7" x14ac:dyDescent="0.25">
      <c r="C10161" s="24"/>
      <c r="D10161" s="24"/>
      <c r="E10161" s="25"/>
      <c r="F10161" s="23"/>
      <c r="G10161" s="26"/>
    </row>
    <row r="10162" spans="3:7" x14ac:dyDescent="0.25">
      <c r="C10162" s="24"/>
      <c r="D10162" s="24"/>
      <c r="E10162" s="25"/>
      <c r="F10162" s="23"/>
      <c r="G10162" s="26"/>
    </row>
    <row r="10163" spans="3:7" x14ac:dyDescent="0.25">
      <c r="C10163" s="24"/>
      <c r="D10163" s="24"/>
      <c r="E10163" s="25"/>
      <c r="F10163" s="23"/>
      <c r="G10163" s="26"/>
    </row>
    <row r="10164" spans="3:7" x14ac:dyDescent="0.25">
      <c r="C10164" s="24"/>
      <c r="D10164" s="24"/>
      <c r="E10164" s="25"/>
      <c r="F10164" s="23"/>
      <c r="G10164" s="26"/>
    </row>
    <row r="10165" spans="3:7" x14ac:dyDescent="0.25">
      <c r="C10165" s="24"/>
      <c r="D10165" s="24"/>
      <c r="E10165" s="25"/>
      <c r="F10165" s="23"/>
      <c r="G10165" s="26"/>
    </row>
    <row r="10166" spans="3:7" x14ac:dyDescent="0.25">
      <c r="C10166" s="24"/>
      <c r="D10166" s="24"/>
      <c r="E10166" s="25"/>
      <c r="F10166" s="23"/>
      <c r="G10166" s="26"/>
    </row>
    <row r="10167" spans="3:7" x14ac:dyDescent="0.25">
      <c r="C10167" s="24"/>
      <c r="D10167" s="24"/>
      <c r="E10167" s="25"/>
      <c r="F10167" s="23"/>
      <c r="G10167" s="26"/>
    </row>
    <row r="10168" spans="3:7" x14ac:dyDescent="0.25">
      <c r="C10168" s="24"/>
      <c r="D10168" s="24"/>
      <c r="E10168" s="25"/>
      <c r="F10168" s="23"/>
      <c r="G10168" s="26"/>
    </row>
    <row r="10169" spans="3:7" x14ac:dyDescent="0.25">
      <c r="C10169" s="24"/>
      <c r="D10169" s="24"/>
      <c r="E10169" s="25"/>
      <c r="F10169" s="23"/>
      <c r="G10169" s="26"/>
    </row>
    <row r="10170" spans="3:7" x14ac:dyDescent="0.25">
      <c r="C10170" s="24"/>
      <c r="D10170" s="24"/>
      <c r="E10170" s="25"/>
      <c r="F10170" s="23"/>
      <c r="G10170" s="26"/>
    </row>
    <row r="10171" spans="3:7" x14ac:dyDescent="0.25">
      <c r="C10171" s="24"/>
      <c r="D10171" s="24"/>
      <c r="E10171" s="25"/>
      <c r="F10171" s="23"/>
      <c r="G10171" s="26"/>
    </row>
    <row r="10172" spans="3:7" x14ac:dyDescent="0.25">
      <c r="C10172" s="24"/>
      <c r="D10172" s="24"/>
      <c r="E10172" s="25"/>
      <c r="F10172" s="23"/>
      <c r="G10172" s="26"/>
    </row>
    <row r="10173" spans="3:7" x14ac:dyDescent="0.25">
      <c r="C10173" s="24"/>
      <c r="D10173" s="24"/>
      <c r="E10173" s="25"/>
      <c r="F10173" s="23"/>
      <c r="G10173" s="26"/>
    </row>
    <row r="10174" spans="3:7" x14ac:dyDescent="0.25">
      <c r="C10174" s="24"/>
      <c r="D10174" s="24"/>
      <c r="E10174" s="25"/>
      <c r="F10174" s="23"/>
      <c r="G10174" s="26"/>
    </row>
    <row r="10175" spans="3:7" x14ac:dyDescent="0.25">
      <c r="C10175" s="24"/>
      <c r="D10175" s="24"/>
      <c r="E10175" s="25"/>
      <c r="F10175" s="23"/>
      <c r="G10175" s="26"/>
    </row>
    <row r="10176" spans="3:7" x14ac:dyDescent="0.25">
      <c r="C10176" s="24"/>
      <c r="D10176" s="24"/>
      <c r="E10176" s="25"/>
      <c r="F10176" s="23"/>
      <c r="G10176" s="26"/>
    </row>
    <row r="10177" spans="3:7" x14ac:dyDescent="0.25">
      <c r="C10177" s="24"/>
      <c r="D10177" s="24"/>
      <c r="E10177" s="25"/>
      <c r="F10177" s="23"/>
      <c r="G10177" s="26"/>
    </row>
    <row r="10178" spans="3:7" x14ac:dyDescent="0.25">
      <c r="C10178" s="24"/>
      <c r="D10178" s="24"/>
      <c r="E10178" s="25"/>
      <c r="F10178" s="23"/>
      <c r="G10178" s="26"/>
    </row>
    <row r="10179" spans="3:7" x14ac:dyDescent="0.25">
      <c r="C10179" s="24"/>
      <c r="D10179" s="24"/>
      <c r="E10179" s="25"/>
      <c r="F10179" s="23"/>
      <c r="G10179" s="26"/>
    </row>
    <row r="10180" spans="3:7" x14ac:dyDescent="0.25">
      <c r="C10180" s="24"/>
      <c r="D10180" s="24"/>
      <c r="E10180" s="25"/>
      <c r="F10180" s="23"/>
      <c r="G10180" s="26"/>
    </row>
    <row r="10181" spans="3:7" x14ac:dyDescent="0.25">
      <c r="C10181" s="24"/>
      <c r="D10181" s="24"/>
      <c r="E10181" s="25"/>
      <c r="F10181" s="23"/>
      <c r="G10181" s="26"/>
    </row>
    <row r="10182" spans="3:7" x14ac:dyDescent="0.25">
      <c r="C10182" s="24"/>
      <c r="D10182" s="24"/>
      <c r="E10182" s="25"/>
      <c r="F10182" s="23"/>
      <c r="G10182" s="26"/>
    </row>
    <row r="10183" spans="3:7" x14ac:dyDescent="0.25">
      <c r="C10183" s="24"/>
      <c r="D10183" s="24"/>
      <c r="E10183" s="25"/>
      <c r="F10183" s="23"/>
      <c r="G10183" s="26"/>
    </row>
    <row r="10184" spans="3:7" x14ac:dyDescent="0.25">
      <c r="C10184" s="24"/>
      <c r="D10184" s="24"/>
      <c r="E10184" s="25"/>
      <c r="F10184" s="23"/>
      <c r="G10184" s="26"/>
    </row>
    <row r="10185" spans="3:7" x14ac:dyDescent="0.25">
      <c r="C10185" s="24"/>
      <c r="D10185" s="24"/>
      <c r="E10185" s="25"/>
      <c r="F10185" s="23"/>
      <c r="G10185" s="26"/>
    </row>
    <row r="10186" spans="3:7" x14ac:dyDescent="0.25">
      <c r="C10186" s="24"/>
      <c r="D10186" s="24"/>
      <c r="E10186" s="25"/>
      <c r="F10186" s="23"/>
      <c r="G10186" s="26"/>
    </row>
    <row r="10187" spans="3:7" x14ac:dyDescent="0.25">
      <c r="C10187" s="24"/>
      <c r="D10187" s="24"/>
      <c r="E10187" s="25"/>
      <c r="F10187" s="23"/>
      <c r="G10187" s="26"/>
    </row>
    <row r="10188" spans="3:7" x14ac:dyDescent="0.25">
      <c r="C10188" s="24"/>
      <c r="D10188" s="24"/>
      <c r="E10188" s="25"/>
      <c r="F10188" s="23"/>
      <c r="G10188" s="26"/>
    </row>
    <row r="10189" spans="3:7" x14ac:dyDescent="0.25">
      <c r="C10189" s="24"/>
      <c r="D10189" s="24"/>
      <c r="E10189" s="25"/>
      <c r="F10189" s="23"/>
      <c r="G10189" s="26"/>
    </row>
    <row r="10190" spans="3:7" x14ac:dyDescent="0.25">
      <c r="C10190" s="24"/>
      <c r="D10190" s="24"/>
      <c r="E10190" s="25"/>
      <c r="F10190" s="23"/>
      <c r="G10190" s="26"/>
    </row>
    <row r="10191" spans="3:7" x14ac:dyDescent="0.25">
      <c r="C10191" s="24"/>
      <c r="D10191" s="24"/>
      <c r="E10191" s="25"/>
      <c r="F10191" s="23"/>
      <c r="G10191" s="26"/>
    </row>
    <row r="10192" spans="3:7" x14ac:dyDescent="0.25">
      <c r="C10192" s="24"/>
      <c r="D10192" s="24"/>
      <c r="E10192" s="25"/>
      <c r="F10192" s="23"/>
      <c r="G10192" s="26"/>
    </row>
    <row r="10193" spans="3:7" x14ac:dyDescent="0.25">
      <c r="C10193" s="24"/>
      <c r="D10193" s="24"/>
      <c r="E10193" s="25"/>
      <c r="F10193" s="23"/>
      <c r="G10193" s="26"/>
    </row>
    <row r="10194" spans="3:7" x14ac:dyDescent="0.25">
      <c r="C10194" s="24"/>
      <c r="D10194" s="24"/>
      <c r="E10194" s="25"/>
      <c r="F10194" s="23"/>
      <c r="G10194" s="26"/>
    </row>
    <row r="10195" spans="3:7" x14ac:dyDescent="0.25">
      <c r="C10195" s="24"/>
      <c r="D10195" s="24"/>
      <c r="E10195" s="25"/>
      <c r="F10195" s="23"/>
      <c r="G10195" s="26"/>
    </row>
    <row r="10196" spans="3:7" x14ac:dyDescent="0.25">
      <c r="C10196" s="24"/>
      <c r="D10196" s="24"/>
      <c r="E10196" s="25"/>
      <c r="F10196" s="23"/>
      <c r="G10196" s="26"/>
    </row>
    <row r="10197" spans="3:7" x14ac:dyDescent="0.25">
      <c r="C10197" s="24"/>
      <c r="D10197" s="24"/>
      <c r="E10197" s="25"/>
      <c r="F10197" s="23"/>
      <c r="G10197" s="26"/>
    </row>
    <row r="10198" spans="3:7" x14ac:dyDescent="0.25">
      <c r="C10198" s="24"/>
      <c r="D10198" s="24"/>
      <c r="E10198" s="25"/>
      <c r="F10198" s="23"/>
      <c r="G10198" s="26"/>
    </row>
    <row r="10199" spans="3:7" x14ac:dyDescent="0.25">
      <c r="C10199" s="24"/>
      <c r="D10199" s="24"/>
      <c r="E10199" s="25"/>
      <c r="F10199" s="23"/>
      <c r="G10199" s="26"/>
    </row>
    <row r="10200" spans="3:7" x14ac:dyDescent="0.25">
      <c r="C10200" s="24"/>
      <c r="D10200" s="24"/>
      <c r="E10200" s="25"/>
      <c r="F10200" s="23"/>
      <c r="G10200" s="26"/>
    </row>
    <row r="10201" spans="3:7" x14ac:dyDescent="0.25">
      <c r="C10201" s="24"/>
      <c r="D10201" s="24"/>
      <c r="E10201" s="25"/>
      <c r="F10201" s="23"/>
      <c r="G10201" s="26"/>
    </row>
    <row r="10202" spans="3:7" x14ac:dyDescent="0.25">
      <c r="C10202" s="24"/>
      <c r="D10202" s="24"/>
      <c r="E10202" s="25"/>
      <c r="F10202" s="23"/>
      <c r="G10202" s="26"/>
    </row>
    <row r="10203" spans="3:7" x14ac:dyDescent="0.25">
      <c r="C10203" s="24"/>
      <c r="D10203" s="24"/>
      <c r="E10203" s="25"/>
      <c r="F10203" s="23"/>
      <c r="G10203" s="26"/>
    </row>
    <row r="10204" spans="3:7" x14ac:dyDescent="0.25">
      <c r="C10204" s="24"/>
      <c r="D10204" s="24"/>
      <c r="E10204" s="25"/>
      <c r="F10204" s="23"/>
      <c r="G10204" s="26"/>
    </row>
    <row r="10205" spans="3:7" x14ac:dyDescent="0.25">
      <c r="C10205" s="24"/>
      <c r="D10205" s="24"/>
      <c r="E10205" s="25"/>
      <c r="F10205" s="23"/>
      <c r="G10205" s="26"/>
    </row>
    <row r="10206" spans="3:7" x14ac:dyDescent="0.25">
      <c r="C10206" s="24"/>
      <c r="D10206" s="24"/>
      <c r="E10206" s="25"/>
      <c r="F10206" s="23"/>
      <c r="G10206" s="26"/>
    </row>
    <row r="10207" spans="3:7" x14ac:dyDescent="0.25">
      <c r="C10207" s="24"/>
      <c r="D10207" s="24"/>
      <c r="E10207" s="25"/>
      <c r="F10207" s="23"/>
      <c r="G10207" s="26"/>
    </row>
    <row r="10208" spans="3:7" x14ac:dyDescent="0.25">
      <c r="C10208" s="24"/>
      <c r="D10208" s="24"/>
      <c r="E10208" s="25"/>
      <c r="F10208" s="23"/>
      <c r="G10208" s="26"/>
    </row>
    <row r="10209" spans="3:7" x14ac:dyDescent="0.25">
      <c r="C10209" s="24"/>
      <c r="D10209" s="24"/>
      <c r="E10209" s="25"/>
      <c r="F10209" s="23"/>
      <c r="G10209" s="26"/>
    </row>
    <row r="10210" spans="3:7" x14ac:dyDescent="0.25">
      <c r="C10210" s="24"/>
      <c r="D10210" s="24"/>
      <c r="E10210" s="25"/>
      <c r="F10210" s="23"/>
      <c r="G10210" s="26"/>
    </row>
    <row r="10211" spans="3:7" x14ac:dyDescent="0.25">
      <c r="C10211" s="24"/>
      <c r="D10211" s="24"/>
      <c r="E10211" s="25"/>
      <c r="F10211" s="23"/>
      <c r="G10211" s="26"/>
    </row>
    <row r="10212" spans="3:7" x14ac:dyDescent="0.25">
      <c r="C10212" s="24"/>
      <c r="D10212" s="24"/>
      <c r="E10212" s="25"/>
      <c r="F10212" s="23"/>
      <c r="G10212" s="26"/>
    </row>
    <row r="10213" spans="3:7" x14ac:dyDescent="0.25">
      <c r="C10213" s="24"/>
      <c r="D10213" s="24"/>
      <c r="E10213" s="25"/>
      <c r="F10213" s="23"/>
      <c r="G10213" s="26"/>
    </row>
    <row r="10214" spans="3:7" x14ac:dyDescent="0.25">
      <c r="C10214" s="24"/>
      <c r="D10214" s="24"/>
      <c r="E10214" s="25"/>
      <c r="F10214" s="23"/>
      <c r="G10214" s="26"/>
    </row>
    <row r="10215" spans="3:7" x14ac:dyDescent="0.25">
      <c r="C10215" s="24"/>
      <c r="D10215" s="24"/>
      <c r="E10215" s="25"/>
      <c r="F10215" s="23"/>
      <c r="G10215" s="26"/>
    </row>
    <row r="10216" spans="3:7" x14ac:dyDescent="0.25">
      <c r="C10216" s="24"/>
      <c r="D10216" s="24"/>
      <c r="E10216" s="25"/>
      <c r="F10216" s="23"/>
      <c r="G10216" s="26"/>
    </row>
    <row r="10217" spans="3:7" x14ac:dyDescent="0.25">
      <c r="C10217" s="24"/>
      <c r="D10217" s="24"/>
      <c r="E10217" s="25"/>
      <c r="F10217" s="23"/>
      <c r="G10217" s="26"/>
    </row>
    <row r="10218" spans="3:7" x14ac:dyDescent="0.25">
      <c r="C10218" s="24"/>
      <c r="D10218" s="24"/>
      <c r="E10218" s="25"/>
      <c r="F10218" s="23"/>
      <c r="G10218" s="26"/>
    </row>
    <row r="10219" spans="3:7" x14ac:dyDescent="0.25">
      <c r="C10219" s="24"/>
      <c r="D10219" s="24"/>
      <c r="E10219" s="25"/>
      <c r="F10219" s="23"/>
      <c r="G10219" s="26"/>
    </row>
    <row r="10220" spans="3:7" x14ac:dyDescent="0.25">
      <c r="C10220" s="24"/>
      <c r="D10220" s="24"/>
      <c r="E10220" s="25"/>
      <c r="F10220" s="23"/>
      <c r="G10220" s="26"/>
    </row>
    <row r="10221" spans="3:7" x14ac:dyDescent="0.25">
      <c r="C10221" s="24"/>
      <c r="D10221" s="24"/>
      <c r="E10221" s="25"/>
      <c r="F10221" s="23"/>
      <c r="G10221" s="26"/>
    </row>
    <row r="10222" spans="3:7" x14ac:dyDescent="0.25">
      <c r="C10222" s="24"/>
      <c r="D10222" s="24"/>
      <c r="E10222" s="25"/>
      <c r="F10222" s="23"/>
      <c r="G10222" s="26"/>
    </row>
    <row r="10223" spans="3:7" x14ac:dyDescent="0.25">
      <c r="C10223" s="24"/>
      <c r="D10223" s="24"/>
      <c r="E10223" s="25"/>
      <c r="F10223" s="23"/>
      <c r="G10223" s="26"/>
    </row>
    <row r="10224" spans="3:7" x14ac:dyDescent="0.25">
      <c r="C10224" s="24"/>
      <c r="D10224" s="24"/>
      <c r="E10224" s="25"/>
      <c r="F10224" s="23"/>
      <c r="G10224" s="26"/>
    </row>
    <row r="10225" spans="3:7" x14ac:dyDescent="0.25">
      <c r="C10225" s="24"/>
      <c r="D10225" s="24"/>
      <c r="E10225" s="25"/>
      <c r="F10225" s="23"/>
      <c r="G10225" s="26"/>
    </row>
    <row r="10226" spans="3:7" x14ac:dyDescent="0.25">
      <c r="C10226" s="24"/>
      <c r="D10226" s="24"/>
      <c r="E10226" s="25"/>
      <c r="F10226" s="23"/>
      <c r="G10226" s="26"/>
    </row>
    <row r="10227" spans="3:7" x14ac:dyDescent="0.25">
      <c r="C10227" s="24"/>
      <c r="D10227" s="24"/>
      <c r="E10227" s="25"/>
      <c r="F10227" s="23"/>
      <c r="G10227" s="26"/>
    </row>
    <row r="10228" spans="3:7" x14ac:dyDescent="0.25">
      <c r="C10228" s="24"/>
      <c r="D10228" s="24"/>
      <c r="E10228" s="25"/>
      <c r="F10228" s="23"/>
      <c r="G10228" s="26"/>
    </row>
    <row r="10229" spans="3:7" x14ac:dyDescent="0.25">
      <c r="C10229" s="24"/>
      <c r="D10229" s="24"/>
      <c r="E10229" s="25"/>
      <c r="F10229" s="23"/>
      <c r="G10229" s="26"/>
    </row>
    <row r="10230" spans="3:7" x14ac:dyDescent="0.25">
      <c r="C10230" s="24"/>
      <c r="D10230" s="24"/>
      <c r="E10230" s="25"/>
      <c r="F10230" s="23"/>
      <c r="G10230" s="26"/>
    </row>
    <row r="10231" spans="3:7" x14ac:dyDescent="0.25">
      <c r="C10231" s="24"/>
      <c r="D10231" s="24"/>
      <c r="E10231" s="25"/>
      <c r="F10231" s="23"/>
      <c r="G10231" s="26"/>
    </row>
    <row r="10232" spans="3:7" x14ac:dyDescent="0.25">
      <c r="C10232" s="24"/>
      <c r="D10232" s="24"/>
      <c r="E10232" s="25"/>
      <c r="F10232" s="23"/>
      <c r="G10232" s="26"/>
    </row>
    <row r="10233" spans="3:7" x14ac:dyDescent="0.25">
      <c r="C10233" s="24"/>
      <c r="D10233" s="24"/>
      <c r="E10233" s="25"/>
      <c r="F10233" s="23"/>
      <c r="G10233" s="26"/>
    </row>
    <row r="10234" spans="3:7" x14ac:dyDescent="0.25">
      <c r="C10234" s="24"/>
      <c r="D10234" s="24"/>
      <c r="E10234" s="25"/>
      <c r="F10234" s="23"/>
      <c r="G10234" s="26"/>
    </row>
    <row r="10235" spans="3:7" x14ac:dyDescent="0.25">
      <c r="C10235" s="24"/>
      <c r="D10235" s="24"/>
      <c r="E10235" s="25"/>
      <c r="F10235" s="23"/>
      <c r="G10235" s="26"/>
    </row>
    <row r="10236" spans="3:7" x14ac:dyDescent="0.25">
      <c r="C10236" s="24"/>
      <c r="D10236" s="24"/>
      <c r="E10236" s="25"/>
      <c r="F10236" s="23"/>
      <c r="G10236" s="26"/>
    </row>
    <row r="10237" spans="3:7" x14ac:dyDescent="0.25">
      <c r="C10237" s="24"/>
      <c r="D10237" s="24"/>
      <c r="E10237" s="25"/>
      <c r="F10237" s="23"/>
      <c r="G10237" s="26"/>
    </row>
    <row r="10238" spans="3:7" x14ac:dyDescent="0.25">
      <c r="C10238" s="24"/>
      <c r="D10238" s="24"/>
      <c r="E10238" s="25"/>
      <c r="F10238" s="23"/>
      <c r="G10238" s="26"/>
    </row>
    <row r="10239" spans="3:7" x14ac:dyDescent="0.25">
      <c r="C10239" s="24"/>
      <c r="D10239" s="24"/>
      <c r="E10239" s="25"/>
      <c r="F10239" s="23"/>
      <c r="G10239" s="26"/>
    </row>
    <row r="10240" spans="3:7" x14ac:dyDescent="0.25">
      <c r="C10240" s="24"/>
      <c r="D10240" s="24"/>
      <c r="E10240" s="25"/>
      <c r="F10240" s="23"/>
      <c r="G10240" s="26"/>
    </row>
    <row r="10241" spans="3:7" x14ac:dyDescent="0.25">
      <c r="C10241" s="24"/>
      <c r="D10241" s="24"/>
      <c r="E10241" s="25"/>
      <c r="F10241" s="23"/>
      <c r="G10241" s="26"/>
    </row>
    <row r="10242" spans="3:7" x14ac:dyDescent="0.25">
      <c r="C10242" s="24"/>
      <c r="D10242" s="24"/>
      <c r="E10242" s="25"/>
      <c r="F10242" s="23"/>
      <c r="G10242" s="26"/>
    </row>
    <row r="10243" spans="3:7" x14ac:dyDescent="0.25">
      <c r="C10243" s="24"/>
      <c r="D10243" s="24"/>
      <c r="E10243" s="25"/>
      <c r="F10243" s="23"/>
      <c r="G10243" s="26"/>
    </row>
    <row r="10244" spans="3:7" x14ac:dyDescent="0.25">
      <c r="C10244" s="24"/>
      <c r="D10244" s="24"/>
      <c r="E10244" s="25"/>
      <c r="F10244" s="23"/>
      <c r="G10244" s="26"/>
    </row>
    <row r="10245" spans="3:7" x14ac:dyDescent="0.25">
      <c r="C10245" s="24"/>
      <c r="D10245" s="24"/>
      <c r="E10245" s="25"/>
      <c r="F10245" s="23"/>
      <c r="G10245" s="26"/>
    </row>
    <row r="10246" spans="3:7" x14ac:dyDescent="0.25">
      <c r="C10246" s="24"/>
      <c r="D10246" s="24"/>
      <c r="E10246" s="25"/>
      <c r="F10246" s="23"/>
      <c r="G10246" s="26"/>
    </row>
    <row r="10247" spans="3:7" x14ac:dyDescent="0.25">
      <c r="C10247" s="24"/>
      <c r="D10247" s="24"/>
      <c r="E10247" s="25"/>
      <c r="F10247" s="23"/>
      <c r="G10247" s="26"/>
    </row>
    <row r="10248" spans="3:7" x14ac:dyDescent="0.25">
      <c r="C10248" s="24"/>
      <c r="D10248" s="24"/>
      <c r="E10248" s="25"/>
      <c r="F10248" s="23"/>
      <c r="G10248" s="26"/>
    </row>
    <row r="10249" spans="3:7" x14ac:dyDescent="0.25">
      <c r="C10249" s="24"/>
      <c r="D10249" s="24"/>
      <c r="E10249" s="25"/>
      <c r="F10249" s="23"/>
      <c r="G10249" s="26"/>
    </row>
    <row r="10250" spans="3:7" x14ac:dyDescent="0.25">
      <c r="C10250" s="24"/>
      <c r="D10250" s="24"/>
      <c r="E10250" s="25"/>
      <c r="F10250" s="23"/>
      <c r="G10250" s="26"/>
    </row>
    <row r="10251" spans="3:7" x14ac:dyDescent="0.25">
      <c r="C10251" s="24"/>
      <c r="D10251" s="24"/>
      <c r="E10251" s="25"/>
      <c r="F10251" s="23"/>
      <c r="G10251" s="26"/>
    </row>
    <row r="10252" spans="3:7" x14ac:dyDescent="0.25">
      <c r="C10252" s="24"/>
      <c r="D10252" s="24"/>
      <c r="E10252" s="25"/>
      <c r="F10252" s="23"/>
      <c r="G10252" s="26"/>
    </row>
    <row r="10253" spans="3:7" x14ac:dyDescent="0.25">
      <c r="C10253" s="24"/>
      <c r="D10253" s="24"/>
      <c r="E10253" s="25"/>
      <c r="F10253" s="23"/>
      <c r="G10253" s="26"/>
    </row>
    <row r="10254" spans="3:7" x14ac:dyDescent="0.25">
      <c r="C10254" s="24"/>
      <c r="D10254" s="24"/>
      <c r="E10254" s="25"/>
      <c r="F10254" s="23"/>
      <c r="G10254" s="26"/>
    </row>
    <row r="10255" spans="3:7" x14ac:dyDescent="0.25">
      <c r="C10255" s="24"/>
      <c r="D10255" s="24"/>
      <c r="E10255" s="25"/>
      <c r="F10255" s="23"/>
      <c r="G10255" s="26"/>
    </row>
    <row r="10256" spans="3:7" x14ac:dyDescent="0.25">
      <c r="C10256" s="24"/>
      <c r="D10256" s="24"/>
      <c r="E10256" s="25"/>
      <c r="F10256" s="23"/>
      <c r="G10256" s="26"/>
    </row>
    <row r="10257" spans="3:7" x14ac:dyDescent="0.25">
      <c r="C10257" s="24"/>
      <c r="D10257" s="24"/>
      <c r="E10257" s="25"/>
      <c r="F10257" s="23"/>
      <c r="G10257" s="26"/>
    </row>
    <row r="10258" spans="3:7" x14ac:dyDescent="0.25">
      <c r="C10258" s="24"/>
      <c r="D10258" s="24"/>
      <c r="E10258" s="25"/>
      <c r="F10258" s="23"/>
      <c r="G10258" s="26"/>
    </row>
    <row r="10259" spans="3:7" x14ac:dyDescent="0.25">
      <c r="C10259" s="24"/>
      <c r="D10259" s="24"/>
      <c r="E10259" s="25"/>
      <c r="F10259" s="23"/>
      <c r="G10259" s="26"/>
    </row>
    <row r="10260" spans="3:7" x14ac:dyDescent="0.25">
      <c r="C10260" s="24"/>
      <c r="D10260" s="24"/>
      <c r="E10260" s="25"/>
      <c r="F10260" s="23"/>
      <c r="G10260" s="26"/>
    </row>
    <row r="10261" spans="3:7" x14ac:dyDescent="0.25">
      <c r="C10261" s="24"/>
      <c r="D10261" s="24"/>
      <c r="E10261" s="25"/>
      <c r="F10261" s="23"/>
      <c r="G10261" s="26"/>
    </row>
    <row r="10262" spans="3:7" x14ac:dyDescent="0.25">
      <c r="C10262" s="24"/>
      <c r="D10262" s="24"/>
      <c r="E10262" s="25"/>
      <c r="F10262" s="23"/>
      <c r="G10262" s="26"/>
    </row>
    <row r="10263" spans="3:7" x14ac:dyDescent="0.25">
      <c r="C10263" s="24"/>
      <c r="D10263" s="24"/>
      <c r="E10263" s="25"/>
      <c r="F10263" s="23"/>
      <c r="G10263" s="26"/>
    </row>
    <row r="10264" spans="3:7" x14ac:dyDescent="0.25">
      <c r="C10264" s="24"/>
      <c r="D10264" s="24"/>
      <c r="E10264" s="25"/>
      <c r="F10264" s="23"/>
      <c r="G10264" s="26"/>
    </row>
    <row r="10265" spans="3:7" x14ac:dyDescent="0.25">
      <c r="C10265" s="24"/>
      <c r="D10265" s="24"/>
      <c r="E10265" s="25"/>
      <c r="F10265" s="23"/>
      <c r="G10265" s="26"/>
    </row>
    <row r="10266" spans="3:7" x14ac:dyDescent="0.25">
      <c r="C10266" s="24"/>
      <c r="D10266" s="24"/>
      <c r="E10266" s="25"/>
      <c r="F10266" s="23"/>
      <c r="G10266" s="26"/>
    </row>
    <row r="10267" spans="3:7" x14ac:dyDescent="0.25">
      <c r="C10267" s="24"/>
      <c r="D10267" s="24"/>
      <c r="E10267" s="25"/>
      <c r="F10267" s="23"/>
      <c r="G10267" s="26"/>
    </row>
    <row r="10268" spans="3:7" x14ac:dyDescent="0.25">
      <c r="C10268" s="24"/>
      <c r="D10268" s="24"/>
      <c r="E10268" s="25"/>
      <c r="F10268" s="23"/>
      <c r="G10268" s="26"/>
    </row>
    <row r="10269" spans="3:7" x14ac:dyDescent="0.25">
      <c r="C10269" s="24"/>
      <c r="D10269" s="24"/>
      <c r="E10269" s="25"/>
      <c r="F10269" s="23"/>
      <c r="G10269" s="26"/>
    </row>
    <row r="10270" spans="3:7" x14ac:dyDescent="0.25">
      <c r="C10270" s="24"/>
      <c r="D10270" s="24"/>
      <c r="E10270" s="25"/>
      <c r="F10270" s="23"/>
      <c r="G10270" s="26"/>
    </row>
    <row r="10271" spans="3:7" x14ac:dyDescent="0.25">
      <c r="C10271" s="24"/>
      <c r="D10271" s="24"/>
      <c r="E10271" s="25"/>
      <c r="F10271" s="23"/>
      <c r="G10271" s="26"/>
    </row>
    <row r="10272" spans="3:7" x14ac:dyDescent="0.25">
      <c r="C10272" s="24"/>
      <c r="D10272" s="24"/>
      <c r="E10272" s="25"/>
      <c r="F10272" s="23"/>
      <c r="G10272" s="26"/>
    </row>
    <row r="10273" spans="3:7" x14ac:dyDescent="0.25">
      <c r="C10273" s="24"/>
      <c r="D10273" s="24"/>
      <c r="E10273" s="25"/>
      <c r="F10273" s="23"/>
      <c r="G10273" s="26"/>
    </row>
    <row r="10274" spans="3:7" x14ac:dyDescent="0.25">
      <c r="C10274" s="24"/>
      <c r="D10274" s="24"/>
      <c r="E10274" s="25"/>
      <c r="F10274" s="23"/>
      <c r="G10274" s="26"/>
    </row>
    <row r="10275" spans="3:7" x14ac:dyDescent="0.25">
      <c r="C10275" s="24"/>
      <c r="D10275" s="24"/>
      <c r="E10275" s="25"/>
      <c r="F10275" s="23"/>
      <c r="G10275" s="26"/>
    </row>
    <row r="10276" spans="3:7" x14ac:dyDescent="0.25">
      <c r="C10276" s="24"/>
      <c r="D10276" s="24"/>
      <c r="E10276" s="25"/>
      <c r="F10276" s="23"/>
      <c r="G10276" s="26"/>
    </row>
    <row r="10277" spans="3:7" x14ac:dyDescent="0.25">
      <c r="C10277" s="24"/>
      <c r="D10277" s="24"/>
      <c r="E10277" s="25"/>
      <c r="F10277" s="23"/>
      <c r="G10277" s="26"/>
    </row>
    <row r="10278" spans="3:7" x14ac:dyDescent="0.25">
      <c r="C10278" s="24"/>
      <c r="D10278" s="24"/>
      <c r="E10278" s="25"/>
      <c r="F10278" s="23"/>
      <c r="G10278" s="26"/>
    </row>
    <row r="10279" spans="3:7" x14ac:dyDescent="0.25">
      <c r="C10279" s="24"/>
      <c r="D10279" s="24"/>
      <c r="E10279" s="25"/>
      <c r="F10279" s="23"/>
      <c r="G10279" s="26"/>
    </row>
    <row r="10280" spans="3:7" x14ac:dyDescent="0.25">
      <c r="C10280" s="24"/>
      <c r="D10280" s="24"/>
      <c r="E10280" s="25"/>
      <c r="F10280" s="23"/>
      <c r="G10280" s="26"/>
    </row>
    <row r="10281" spans="3:7" x14ac:dyDescent="0.25">
      <c r="C10281" s="24"/>
      <c r="D10281" s="24"/>
      <c r="E10281" s="25"/>
      <c r="F10281" s="23"/>
      <c r="G10281" s="26"/>
    </row>
    <row r="10282" spans="3:7" x14ac:dyDescent="0.25">
      <c r="C10282" s="24"/>
      <c r="D10282" s="24"/>
      <c r="E10282" s="25"/>
      <c r="F10282" s="23"/>
      <c r="G10282" s="26"/>
    </row>
    <row r="10283" spans="3:7" x14ac:dyDescent="0.25">
      <c r="C10283" s="24"/>
      <c r="D10283" s="24"/>
      <c r="E10283" s="25"/>
      <c r="F10283" s="23"/>
      <c r="G10283" s="26"/>
    </row>
    <row r="10284" spans="3:7" x14ac:dyDescent="0.25">
      <c r="C10284" s="24"/>
      <c r="D10284" s="24"/>
      <c r="E10284" s="25"/>
      <c r="F10284" s="23"/>
      <c r="G10284" s="26"/>
    </row>
    <row r="10285" spans="3:7" x14ac:dyDescent="0.25">
      <c r="C10285" s="24"/>
      <c r="D10285" s="24"/>
      <c r="E10285" s="25"/>
      <c r="F10285" s="23"/>
      <c r="G10285" s="26"/>
    </row>
    <row r="10286" spans="3:7" x14ac:dyDescent="0.25">
      <c r="C10286" s="24"/>
      <c r="D10286" s="24"/>
      <c r="E10286" s="25"/>
      <c r="F10286" s="23"/>
      <c r="G10286" s="26"/>
    </row>
    <row r="10287" spans="3:7" x14ac:dyDescent="0.25">
      <c r="C10287" s="24"/>
      <c r="D10287" s="24"/>
      <c r="E10287" s="25"/>
      <c r="F10287" s="23"/>
      <c r="G10287" s="26"/>
    </row>
    <row r="10288" spans="3:7" x14ac:dyDescent="0.25">
      <c r="C10288" s="24"/>
      <c r="D10288" s="24"/>
      <c r="E10288" s="25"/>
      <c r="F10288" s="23"/>
      <c r="G10288" s="26"/>
    </row>
    <row r="10289" spans="3:7" x14ac:dyDescent="0.25">
      <c r="C10289" s="24"/>
      <c r="D10289" s="24"/>
      <c r="E10289" s="25"/>
      <c r="F10289" s="23"/>
      <c r="G10289" s="26"/>
    </row>
    <row r="10290" spans="3:7" x14ac:dyDescent="0.25">
      <c r="C10290" s="24"/>
      <c r="D10290" s="24"/>
      <c r="E10290" s="25"/>
      <c r="F10290" s="23"/>
      <c r="G10290" s="26"/>
    </row>
    <row r="10291" spans="3:7" x14ac:dyDescent="0.25">
      <c r="C10291" s="24"/>
      <c r="D10291" s="24"/>
      <c r="E10291" s="25"/>
      <c r="F10291" s="23"/>
      <c r="G10291" s="26"/>
    </row>
    <row r="10292" spans="3:7" x14ac:dyDescent="0.25">
      <c r="C10292" s="24"/>
      <c r="D10292" s="24"/>
      <c r="E10292" s="25"/>
      <c r="F10292" s="23"/>
      <c r="G10292" s="26"/>
    </row>
    <row r="10293" spans="3:7" x14ac:dyDescent="0.25">
      <c r="C10293" s="24"/>
      <c r="D10293" s="24"/>
      <c r="E10293" s="25"/>
      <c r="F10293" s="23"/>
      <c r="G10293" s="26"/>
    </row>
    <row r="10294" spans="3:7" x14ac:dyDescent="0.25">
      <c r="C10294" s="24"/>
      <c r="D10294" s="24"/>
      <c r="E10294" s="25"/>
      <c r="F10294" s="23"/>
      <c r="G10294" s="26"/>
    </row>
    <row r="10295" spans="3:7" x14ac:dyDescent="0.25">
      <c r="C10295" s="24"/>
      <c r="D10295" s="24"/>
      <c r="E10295" s="25"/>
      <c r="F10295" s="23"/>
      <c r="G10295" s="26"/>
    </row>
    <row r="10296" spans="3:7" x14ac:dyDescent="0.25">
      <c r="C10296" s="24"/>
      <c r="D10296" s="24"/>
      <c r="E10296" s="25"/>
      <c r="F10296" s="23"/>
      <c r="G10296" s="26"/>
    </row>
    <row r="10297" spans="3:7" x14ac:dyDescent="0.25">
      <c r="C10297" s="24"/>
      <c r="D10297" s="24"/>
      <c r="E10297" s="25"/>
      <c r="F10297" s="23"/>
      <c r="G10297" s="26"/>
    </row>
    <row r="10298" spans="3:7" x14ac:dyDescent="0.25">
      <c r="C10298" s="24"/>
      <c r="D10298" s="24"/>
      <c r="E10298" s="25"/>
      <c r="F10298" s="23"/>
      <c r="G10298" s="26"/>
    </row>
    <row r="10299" spans="3:7" x14ac:dyDescent="0.25">
      <c r="C10299" s="24"/>
      <c r="D10299" s="24"/>
      <c r="E10299" s="25"/>
      <c r="F10299" s="23"/>
      <c r="G10299" s="26"/>
    </row>
    <row r="10300" spans="3:7" x14ac:dyDescent="0.25">
      <c r="C10300" s="24"/>
      <c r="D10300" s="24"/>
      <c r="E10300" s="25"/>
      <c r="F10300" s="23"/>
      <c r="G10300" s="26"/>
    </row>
    <row r="10301" spans="3:7" x14ac:dyDescent="0.25">
      <c r="C10301" s="24"/>
      <c r="D10301" s="24"/>
      <c r="E10301" s="25"/>
      <c r="F10301" s="23"/>
      <c r="G10301" s="26"/>
    </row>
    <row r="10302" spans="3:7" x14ac:dyDescent="0.25">
      <c r="C10302" s="24"/>
      <c r="D10302" s="24"/>
      <c r="E10302" s="25"/>
      <c r="F10302" s="23"/>
      <c r="G10302" s="26"/>
    </row>
    <row r="10303" spans="3:7" x14ac:dyDescent="0.25">
      <c r="C10303" s="24"/>
      <c r="D10303" s="24"/>
      <c r="E10303" s="25"/>
      <c r="F10303" s="23"/>
      <c r="G10303" s="26"/>
    </row>
    <row r="10304" spans="3:7" x14ac:dyDescent="0.25">
      <c r="C10304" s="24"/>
      <c r="D10304" s="24"/>
      <c r="E10304" s="25"/>
      <c r="F10304" s="23"/>
      <c r="G10304" s="26"/>
    </row>
    <row r="10305" spans="3:7" x14ac:dyDescent="0.25">
      <c r="C10305" s="24"/>
      <c r="D10305" s="24"/>
      <c r="E10305" s="25"/>
      <c r="F10305" s="23"/>
      <c r="G10305" s="26"/>
    </row>
    <row r="10306" spans="3:7" x14ac:dyDescent="0.25">
      <c r="C10306" s="24"/>
      <c r="D10306" s="24"/>
      <c r="E10306" s="25"/>
      <c r="F10306" s="23"/>
      <c r="G10306" s="26"/>
    </row>
    <row r="10307" spans="3:7" x14ac:dyDescent="0.25">
      <c r="C10307" s="24"/>
      <c r="D10307" s="24"/>
      <c r="E10307" s="25"/>
      <c r="F10307" s="23"/>
      <c r="G10307" s="26"/>
    </row>
    <row r="10308" spans="3:7" x14ac:dyDescent="0.25">
      <c r="C10308" s="24"/>
      <c r="D10308" s="24"/>
      <c r="E10308" s="25"/>
      <c r="F10308" s="23"/>
      <c r="G10308" s="26"/>
    </row>
    <row r="10309" spans="3:7" x14ac:dyDescent="0.25">
      <c r="C10309" s="24"/>
      <c r="D10309" s="24"/>
      <c r="E10309" s="25"/>
      <c r="F10309" s="23"/>
      <c r="G10309" s="26"/>
    </row>
    <row r="10310" spans="3:7" x14ac:dyDescent="0.25">
      <c r="C10310" s="24"/>
      <c r="D10310" s="24"/>
      <c r="E10310" s="25"/>
      <c r="F10310" s="23"/>
      <c r="G10310" s="26"/>
    </row>
    <row r="10311" spans="3:7" x14ac:dyDescent="0.25">
      <c r="C10311" s="24"/>
      <c r="D10311" s="24"/>
      <c r="E10311" s="25"/>
      <c r="F10311" s="23"/>
      <c r="G10311" s="26"/>
    </row>
    <row r="10312" spans="3:7" x14ac:dyDescent="0.25">
      <c r="C10312" s="24"/>
      <c r="D10312" s="24"/>
      <c r="E10312" s="25"/>
      <c r="F10312" s="23"/>
      <c r="G10312" s="26"/>
    </row>
    <row r="10313" spans="3:7" x14ac:dyDescent="0.25">
      <c r="C10313" s="24"/>
      <c r="D10313" s="24"/>
      <c r="E10313" s="25"/>
      <c r="F10313" s="23"/>
      <c r="G10313" s="26"/>
    </row>
    <row r="10314" spans="3:7" x14ac:dyDescent="0.25">
      <c r="C10314" s="24"/>
      <c r="D10314" s="24"/>
      <c r="E10314" s="25"/>
      <c r="F10314" s="23"/>
      <c r="G10314" s="26"/>
    </row>
    <row r="10315" spans="3:7" x14ac:dyDescent="0.25">
      <c r="C10315" s="24"/>
      <c r="D10315" s="24"/>
      <c r="E10315" s="25"/>
      <c r="F10315" s="23"/>
      <c r="G10315" s="26"/>
    </row>
    <row r="10316" spans="3:7" x14ac:dyDescent="0.25">
      <c r="C10316" s="24"/>
      <c r="D10316" s="24"/>
      <c r="E10316" s="25"/>
      <c r="F10316" s="23"/>
      <c r="G10316" s="26"/>
    </row>
    <row r="10317" spans="3:7" x14ac:dyDescent="0.25">
      <c r="C10317" s="24"/>
      <c r="D10317" s="24"/>
      <c r="E10317" s="25"/>
      <c r="F10317" s="23"/>
      <c r="G10317" s="26"/>
    </row>
    <row r="10318" spans="3:7" x14ac:dyDescent="0.25">
      <c r="C10318" s="24"/>
      <c r="D10318" s="24"/>
      <c r="E10318" s="25"/>
      <c r="F10318" s="23"/>
      <c r="G10318" s="26"/>
    </row>
    <row r="10319" spans="3:7" x14ac:dyDescent="0.25">
      <c r="C10319" s="24"/>
      <c r="D10319" s="24"/>
      <c r="E10319" s="25"/>
      <c r="F10319" s="23"/>
      <c r="G10319" s="26"/>
    </row>
    <row r="10320" spans="3:7" x14ac:dyDescent="0.25">
      <c r="C10320" s="24"/>
      <c r="D10320" s="24"/>
      <c r="E10320" s="25"/>
      <c r="F10320" s="23"/>
      <c r="G10320" s="26"/>
    </row>
    <row r="10321" spans="3:7" x14ac:dyDescent="0.25">
      <c r="C10321" s="24"/>
      <c r="D10321" s="24"/>
      <c r="E10321" s="25"/>
      <c r="F10321" s="23"/>
      <c r="G10321" s="26"/>
    </row>
    <row r="10322" spans="3:7" x14ac:dyDescent="0.25">
      <c r="C10322" s="24"/>
      <c r="D10322" s="24"/>
      <c r="E10322" s="25"/>
      <c r="F10322" s="23"/>
      <c r="G10322" s="26"/>
    </row>
    <row r="10323" spans="3:7" x14ac:dyDescent="0.25">
      <c r="C10323" s="24"/>
      <c r="D10323" s="24"/>
      <c r="E10323" s="25"/>
      <c r="F10323" s="23"/>
      <c r="G10323" s="26"/>
    </row>
    <row r="10324" spans="3:7" x14ac:dyDescent="0.25">
      <c r="C10324" s="24"/>
      <c r="D10324" s="24"/>
      <c r="E10324" s="25"/>
      <c r="F10324" s="23"/>
      <c r="G10324" s="26"/>
    </row>
    <row r="10325" spans="3:7" x14ac:dyDescent="0.25">
      <c r="C10325" s="24"/>
      <c r="D10325" s="24"/>
      <c r="E10325" s="25"/>
      <c r="F10325" s="23"/>
      <c r="G10325" s="26"/>
    </row>
    <row r="10326" spans="3:7" x14ac:dyDescent="0.25">
      <c r="C10326" s="24"/>
      <c r="D10326" s="24"/>
      <c r="E10326" s="25"/>
      <c r="F10326" s="23"/>
      <c r="G10326" s="26"/>
    </row>
    <row r="10327" spans="3:7" x14ac:dyDescent="0.25">
      <c r="C10327" s="24"/>
      <c r="D10327" s="24"/>
      <c r="E10327" s="25"/>
      <c r="F10327" s="23"/>
      <c r="G10327" s="26"/>
    </row>
    <row r="10328" spans="3:7" x14ac:dyDescent="0.25">
      <c r="C10328" s="24"/>
      <c r="D10328" s="24"/>
      <c r="E10328" s="25"/>
      <c r="F10328" s="23"/>
      <c r="G10328" s="26"/>
    </row>
    <row r="10329" spans="3:7" x14ac:dyDescent="0.25">
      <c r="C10329" s="24"/>
      <c r="D10329" s="24"/>
      <c r="E10329" s="25"/>
      <c r="F10329" s="23"/>
      <c r="G10329" s="26"/>
    </row>
    <row r="10330" spans="3:7" x14ac:dyDescent="0.25">
      <c r="C10330" s="24"/>
      <c r="D10330" s="24"/>
      <c r="E10330" s="25"/>
      <c r="F10330" s="23"/>
      <c r="G10330" s="26"/>
    </row>
    <row r="10331" spans="3:7" x14ac:dyDescent="0.25">
      <c r="C10331" s="24"/>
      <c r="D10331" s="24"/>
      <c r="E10331" s="25"/>
      <c r="F10331" s="23"/>
      <c r="G10331" s="26"/>
    </row>
    <row r="10332" spans="3:7" x14ac:dyDescent="0.25">
      <c r="C10332" s="24"/>
      <c r="D10332" s="24"/>
      <c r="E10332" s="25"/>
      <c r="F10332" s="23"/>
      <c r="G10332" s="26"/>
    </row>
    <row r="10333" spans="3:7" x14ac:dyDescent="0.25">
      <c r="C10333" s="24"/>
      <c r="D10333" s="24"/>
      <c r="E10333" s="25"/>
      <c r="F10333" s="23"/>
      <c r="G10333" s="26"/>
    </row>
    <row r="10334" spans="3:7" x14ac:dyDescent="0.25">
      <c r="C10334" s="24"/>
      <c r="D10334" s="24"/>
      <c r="E10334" s="25"/>
      <c r="F10334" s="23"/>
      <c r="G10334" s="26"/>
    </row>
    <row r="10335" spans="3:7" x14ac:dyDescent="0.25">
      <c r="C10335" s="24"/>
      <c r="D10335" s="24"/>
      <c r="E10335" s="25"/>
      <c r="F10335" s="23"/>
      <c r="G10335" s="26"/>
    </row>
    <row r="10336" spans="3:7" x14ac:dyDescent="0.25">
      <c r="C10336" s="24"/>
      <c r="D10336" s="24"/>
      <c r="E10336" s="25"/>
      <c r="F10336" s="23"/>
      <c r="G10336" s="26"/>
    </row>
    <row r="10337" spans="3:7" x14ac:dyDescent="0.25">
      <c r="C10337" s="24"/>
      <c r="D10337" s="24"/>
      <c r="E10337" s="25"/>
      <c r="F10337" s="23"/>
      <c r="G10337" s="26"/>
    </row>
    <row r="10338" spans="3:7" x14ac:dyDescent="0.25">
      <c r="C10338" s="24"/>
      <c r="D10338" s="24"/>
      <c r="E10338" s="25"/>
      <c r="F10338" s="23"/>
      <c r="G10338" s="26"/>
    </row>
    <row r="10339" spans="3:7" x14ac:dyDescent="0.25">
      <c r="C10339" s="24"/>
      <c r="D10339" s="24"/>
      <c r="E10339" s="25"/>
      <c r="F10339" s="23"/>
      <c r="G10339" s="26"/>
    </row>
    <row r="10340" spans="3:7" x14ac:dyDescent="0.25">
      <c r="C10340" s="24"/>
      <c r="D10340" s="24"/>
      <c r="E10340" s="25"/>
      <c r="F10340" s="23"/>
      <c r="G10340" s="26"/>
    </row>
    <row r="10341" spans="3:7" x14ac:dyDescent="0.25">
      <c r="C10341" s="24"/>
      <c r="D10341" s="24"/>
      <c r="E10341" s="25"/>
      <c r="F10341" s="23"/>
      <c r="G10341" s="26"/>
    </row>
    <row r="10342" spans="3:7" x14ac:dyDescent="0.25">
      <c r="C10342" s="24"/>
      <c r="D10342" s="24"/>
      <c r="E10342" s="25"/>
      <c r="F10342" s="23"/>
      <c r="G10342" s="26"/>
    </row>
    <row r="10343" spans="3:7" x14ac:dyDescent="0.25">
      <c r="C10343" s="24"/>
      <c r="D10343" s="24"/>
      <c r="E10343" s="25"/>
      <c r="F10343" s="23"/>
      <c r="G10343" s="26"/>
    </row>
    <row r="10344" spans="3:7" x14ac:dyDescent="0.25">
      <c r="C10344" s="24"/>
      <c r="D10344" s="24"/>
      <c r="E10344" s="25"/>
      <c r="F10344" s="23"/>
      <c r="G10344" s="26"/>
    </row>
    <row r="10345" spans="3:7" x14ac:dyDescent="0.25">
      <c r="C10345" s="24"/>
      <c r="D10345" s="24"/>
      <c r="E10345" s="25"/>
      <c r="F10345" s="23"/>
      <c r="G10345" s="26"/>
    </row>
    <row r="10346" spans="3:7" x14ac:dyDescent="0.25">
      <c r="C10346" s="24"/>
      <c r="D10346" s="24"/>
      <c r="E10346" s="25"/>
      <c r="F10346" s="23"/>
      <c r="G10346" s="26"/>
    </row>
    <row r="10347" spans="3:7" x14ac:dyDescent="0.25">
      <c r="C10347" s="24"/>
      <c r="D10347" s="24"/>
      <c r="E10347" s="25"/>
      <c r="F10347" s="23"/>
      <c r="G10347" s="26"/>
    </row>
    <row r="10348" spans="3:7" x14ac:dyDescent="0.25">
      <c r="C10348" s="24"/>
      <c r="D10348" s="24"/>
      <c r="E10348" s="25"/>
      <c r="F10348" s="23"/>
      <c r="G10348" s="26"/>
    </row>
    <row r="10349" spans="3:7" x14ac:dyDescent="0.25">
      <c r="C10349" s="24"/>
      <c r="D10349" s="24"/>
      <c r="E10349" s="25"/>
      <c r="F10349" s="23"/>
      <c r="G10349" s="26"/>
    </row>
    <row r="10350" spans="3:7" x14ac:dyDescent="0.25">
      <c r="C10350" s="24"/>
      <c r="D10350" s="24"/>
      <c r="E10350" s="25"/>
      <c r="F10350" s="23"/>
      <c r="G10350" s="26"/>
    </row>
    <row r="10351" spans="3:7" x14ac:dyDescent="0.25">
      <c r="C10351" s="24"/>
      <c r="D10351" s="24"/>
      <c r="E10351" s="25"/>
      <c r="F10351" s="23"/>
      <c r="G10351" s="26"/>
    </row>
    <row r="10352" spans="3:7" x14ac:dyDescent="0.25">
      <c r="C10352" s="24"/>
      <c r="D10352" s="24"/>
      <c r="E10352" s="25"/>
      <c r="F10352" s="23"/>
      <c r="G10352" s="26"/>
    </row>
    <row r="10353" spans="3:7" x14ac:dyDescent="0.25">
      <c r="C10353" s="24"/>
      <c r="D10353" s="24"/>
      <c r="E10353" s="25"/>
      <c r="F10353" s="23"/>
      <c r="G10353" s="26"/>
    </row>
    <row r="10354" spans="3:7" x14ac:dyDescent="0.25">
      <c r="C10354" s="24"/>
      <c r="D10354" s="24"/>
      <c r="E10354" s="25"/>
      <c r="F10354" s="23"/>
      <c r="G10354" s="26"/>
    </row>
    <row r="10355" spans="3:7" x14ac:dyDescent="0.25">
      <c r="C10355" s="24"/>
      <c r="D10355" s="24"/>
      <c r="E10355" s="25"/>
      <c r="F10355" s="23"/>
      <c r="G10355" s="26"/>
    </row>
    <row r="10356" spans="3:7" x14ac:dyDescent="0.25">
      <c r="C10356" s="24"/>
      <c r="D10356" s="24"/>
      <c r="E10356" s="25"/>
      <c r="F10356" s="23"/>
      <c r="G10356" s="26"/>
    </row>
    <row r="10357" spans="3:7" x14ac:dyDescent="0.25">
      <c r="C10357" s="24"/>
      <c r="D10357" s="24"/>
      <c r="E10357" s="25"/>
      <c r="F10357" s="23"/>
      <c r="G10357" s="26"/>
    </row>
    <row r="10358" spans="3:7" x14ac:dyDescent="0.25">
      <c r="C10358" s="24"/>
      <c r="D10358" s="24"/>
      <c r="E10358" s="25"/>
      <c r="F10358" s="23"/>
      <c r="G10358" s="26"/>
    </row>
    <row r="10359" spans="3:7" x14ac:dyDescent="0.25">
      <c r="C10359" s="24"/>
      <c r="D10359" s="24"/>
      <c r="E10359" s="25"/>
      <c r="F10359" s="23"/>
      <c r="G10359" s="26"/>
    </row>
    <row r="10360" spans="3:7" x14ac:dyDescent="0.25">
      <c r="C10360" s="24"/>
      <c r="D10360" s="24"/>
      <c r="E10360" s="25"/>
      <c r="F10360" s="23"/>
      <c r="G10360" s="26"/>
    </row>
    <row r="10361" spans="3:7" x14ac:dyDescent="0.25">
      <c r="C10361" s="24"/>
      <c r="D10361" s="24"/>
      <c r="E10361" s="25"/>
      <c r="F10361" s="23"/>
      <c r="G10361" s="26"/>
    </row>
    <row r="10362" spans="3:7" x14ac:dyDescent="0.25">
      <c r="C10362" s="24"/>
      <c r="D10362" s="24"/>
      <c r="E10362" s="25"/>
      <c r="F10362" s="23"/>
      <c r="G10362" s="26"/>
    </row>
    <row r="10363" spans="3:7" x14ac:dyDescent="0.25">
      <c r="C10363" s="24"/>
      <c r="D10363" s="24"/>
      <c r="E10363" s="25"/>
      <c r="F10363" s="23"/>
      <c r="G10363" s="26"/>
    </row>
    <row r="10364" spans="3:7" x14ac:dyDescent="0.25">
      <c r="C10364" s="24"/>
      <c r="D10364" s="24"/>
      <c r="E10364" s="25"/>
      <c r="F10364" s="23"/>
      <c r="G10364" s="26"/>
    </row>
    <row r="10365" spans="3:7" x14ac:dyDescent="0.25">
      <c r="C10365" s="24"/>
      <c r="D10365" s="24"/>
      <c r="E10365" s="25"/>
      <c r="F10365" s="23"/>
      <c r="G10365" s="26"/>
    </row>
    <row r="10366" spans="3:7" x14ac:dyDescent="0.25">
      <c r="C10366" s="24"/>
      <c r="D10366" s="24"/>
      <c r="E10366" s="25"/>
      <c r="F10366" s="23"/>
      <c r="G10366" s="26"/>
    </row>
    <row r="10367" spans="3:7" x14ac:dyDescent="0.25">
      <c r="C10367" s="24"/>
      <c r="D10367" s="24"/>
      <c r="E10367" s="25"/>
      <c r="F10367" s="23"/>
      <c r="G10367" s="26"/>
    </row>
    <row r="10368" spans="3:7" x14ac:dyDescent="0.25">
      <c r="C10368" s="24"/>
      <c r="D10368" s="24"/>
      <c r="E10368" s="25"/>
      <c r="F10368" s="23"/>
      <c r="G10368" s="26"/>
    </row>
    <row r="10369" spans="3:7" x14ac:dyDescent="0.25">
      <c r="C10369" s="24"/>
      <c r="D10369" s="24"/>
      <c r="E10369" s="25"/>
      <c r="F10369" s="23"/>
      <c r="G10369" s="26"/>
    </row>
    <row r="10370" spans="3:7" x14ac:dyDescent="0.25">
      <c r="C10370" s="24"/>
      <c r="D10370" s="24"/>
      <c r="E10370" s="25"/>
      <c r="F10370" s="23"/>
      <c r="G10370" s="26"/>
    </row>
    <row r="10371" spans="3:7" x14ac:dyDescent="0.25">
      <c r="C10371" s="24"/>
      <c r="D10371" s="24"/>
      <c r="E10371" s="25"/>
      <c r="F10371" s="23"/>
      <c r="G10371" s="26"/>
    </row>
    <row r="10372" spans="3:7" x14ac:dyDescent="0.25">
      <c r="C10372" s="24"/>
      <c r="D10372" s="24"/>
      <c r="E10372" s="25"/>
      <c r="F10372" s="23"/>
      <c r="G10372" s="26"/>
    </row>
    <row r="10373" spans="3:7" x14ac:dyDescent="0.25">
      <c r="C10373" s="24"/>
      <c r="D10373" s="24"/>
      <c r="E10373" s="25"/>
      <c r="F10373" s="23"/>
      <c r="G10373" s="26"/>
    </row>
    <row r="10374" spans="3:7" x14ac:dyDescent="0.25">
      <c r="C10374" s="24"/>
      <c r="D10374" s="24"/>
      <c r="E10374" s="25"/>
      <c r="F10374" s="23"/>
      <c r="G10374" s="26"/>
    </row>
    <row r="10375" spans="3:7" x14ac:dyDescent="0.25">
      <c r="C10375" s="24"/>
      <c r="D10375" s="24"/>
      <c r="E10375" s="25"/>
      <c r="F10375" s="23"/>
      <c r="G10375" s="26"/>
    </row>
    <row r="10376" spans="3:7" x14ac:dyDescent="0.25">
      <c r="C10376" s="24"/>
      <c r="D10376" s="24"/>
      <c r="E10376" s="25"/>
      <c r="F10376" s="23"/>
      <c r="G10376" s="26"/>
    </row>
    <row r="10377" spans="3:7" x14ac:dyDescent="0.25">
      <c r="C10377" s="24"/>
      <c r="D10377" s="24"/>
      <c r="E10377" s="25"/>
      <c r="F10377" s="23"/>
      <c r="G10377" s="26"/>
    </row>
    <row r="10378" spans="3:7" x14ac:dyDescent="0.25">
      <c r="C10378" s="24"/>
      <c r="D10378" s="24"/>
      <c r="E10378" s="25"/>
      <c r="F10378" s="23"/>
      <c r="G10378" s="26"/>
    </row>
    <row r="10379" spans="3:7" x14ac:dyDescent="0.25">
      <c r="C10379" s="24"/>
      <c r="D10379" s="24"/>
      <c r="E10379" s="25"/>
      <c r="F10379" s="23"/>
      <c r="G10379" s="26"/>
    </row>
    <row r="10380" spans="3:7" x14ac:dyDescent="0.25">
      <c r="C10380" s="24"/>
      <c r="D10380" s="24"/>
      <c r="E10380" s="25"/>
      <c r="F10380" s="23"/>
      <c r="G10380" s="26"/>
    </row>
    <row r="10381" spans="3:7" x14ac:dyDescent="0.25">
      <c r="C10381" s="24"/>
      <c r="D10381" s="24"/>
      <c r="E10381" s="25"/>
      <c r="F10381" s="23"/>
      <c r="G10381" s="26"/>
    </row>
    <row r="10382" spans="3:7" x14ac:dyDescent="0.25">
      <c r="C10382" s="24"/>
      <c r="D10382" s="24"/>
      <c r="E10382" s="25"/>
      <c r="F10382" s="23"/>
      <c r="G10382" s="26"/>
    </row>
    <row r="10383" spans="3:7" x14ac:dyDescent="0.25">
      <c r="C10383" s="24"/>
      <c r="D10383" s="24"/>
      <c r="E10383" s="25"/>
      <c r="F10383" s="23"/>
      <c r="G10383" s="26"/>
    </row>
    <row r="10384" spans="3:7" x14ac:dyDescent="0.25">
      <c r="C10384" s="24"/>
      <c r="D10384" s="24"/>
      <c r="E10384" s="25"/>
      <c r="F10384" s="23"/>
      <c r="G10384" s="26"/>
    </row>
    <row r="10385" spans="3:7" x14ac:dyDescent="0.25">
      <c r="C10385" s="24"/>
      <c r="D10385" s="24"/>
      <c r="E10385" s="25"/>
      <c r="F10385" s="23"/>
      <c r="G10385" s="26"/>
    </row>
    <row r="10386" spans="3:7" x14ac:dyDescent="0.25">
      <c r="C10386" s="24"/>
      <c r="D10386" s="24"/>
      <c r="E10386" s="25"/>
      <c r="F10386" s="23"/>
      <c r="G10386" s="26"/>
    </row>
    <row r="10387" spans="3:7" x14ac:dyDescent="0.25">
      <c r="C10387" s="24"/>
      <c r="D10387" s="24"/>
      <c r="E10387" s="25"/>
      <c r="F10387" s="23"/>
      <c r="G10387" s="26"/>
    </row>
    <row r="10388" spans="3:7" x14ac:dyDescent="0.25">
      <c r="C10388" s="24"/>
      <c r="D10388" s="24"/>
      <c r="E10388" s="25"/>
      <c r="F10388" s="23"/>
      <c r="G10388" s="26"/>
    </row>
    <row r="10389" spans="3:7" x14ac:dyDescent="0.25">
      <c r="C10389" s="24"/>
      <c r="D10389" s="24"/>
      <c r="E10389" s="25"/>
      <c r="F10389" s="23"/>
      <c r="G10389" s="26"/>
    </row>
    <row r="10390" spans="3:7" x14ac:dyDescent="0.25">
      <c r="C10390" s="24"/>
      <c r="D10390" s="24"/>
      <c r="E10390" s="25"/>
      <c r="F10390" s="23"/>
      <c r="G10390" s="26"/>
    </row>
    <row r="10391" spans="3:7" x14ac:dyDescent="0.25">
      <c r="C10391" s="24"/>
      <c r="D10391" s="24"/>
      <c r="E10391" s="25"/>
      <c r="F10391" s="23"/>
      <c r="G10391" s="26"/>
    </row>
    <row r="10392" spans="3:7" x14ac:dyDescent="0.25">
      <c r="C10392" s="24"/>
      <c r="D10392" s="24"/>
      <c r="E10392" s="25"/>
      <c r="F10392" s="23"/>
      <c r="G10392" s="26"/>
    </row>
    <row r="10393" spans="3:7" x14ac:dyDescent="0.25">
      <c r="C10393" s="24"/>
      <c r="D10393" s="24"/>
      <c r="E10393" s="25"/>
      <c r="F10393" s="23"/>
      <c r="G10393" s="26"/>
    </row>
    <row r="10394" spans="3:7" x14ac:dyDescent="0.25">
      <c r="C10394" s="24"/>
      <c r="D10394" s="24"/>
      <c r="E10394" s="25"/>
      <c r="F10394" s="23"/>
      <c r="G10394" s="26"/>
    </row>
    <row r="10395" spans="3:7" x14ac:dyDescent="0.25">
      <c r="C10395" s="24"/>
      <c r="D10395" s="24"/>
      <c r="E10395" s="25"/>
      <c r="F10395" s="23"/>
      <c r="G10395" s="26"/>
    </row>
    <row r="10396" spans="3:7" x14ac:dyDescent="0.25">
      <c r="C10396" s="24"/>
      <c r="D10396" s="24"/>
      <c r="E10396" s="25"/>
      <c r="F10396" s="23"/>
      <c r="G10396" s="26"/>
    </row>
    <row r="10397" spans="3:7" x14ac:dyDescent="0.25">
      <c r="C10397" s="24"/>
      <c r="D10397" s="24"/>
      <c r="E10397" s="25"/>
      <c r="F10397" s="23"/>
      <c r="G10397" s="26"/>
    </row>
    <row r="10398" spans="3:7" x14ac:dyDescent="0.25">
      <c r="C10398" s="24"/>
      <c r="D10398" s="24"/>
      <c r="E10398" s="25"/>
      <c r="F10398" s="23"/>
      <c r="G10398" s="26"/>
    </row>
    <row r="10399" spans="3:7" x14ac:dyDescent="0.25">
      <c r="C10399" s="24"/>
      <c r="D10399" s="24"/>
      <c r="E10399" s="25"/>
      <c r="F10399" s="23"/>
      <c r="G10399" s="26"/>
    </row>
    <row r="10400" spans="3:7" x14ac:dyDescent="0.25">
      <c r="C10400" s="24"/>
      <c r="D10400" s="24"/>
      <c r="E10400" s="25"/>
      <c r="F10400" s="23"/>
      <c r="G10400" s="26"/>
    </row>
    <row r="10401" spans="3:7" x14ac:dyDescent="0.25">
      <c r="C10401" s="24"/>
      <c r="D10401" s="24"/>
      <c r="E10401" s="25"/>
      <c r="F10401" s="23"/>
      <c r="G10401" s="26"/>
    </row>
    <row r="10402" spans="3:7" x14ac:dyDescent="0.25">
      <c r="C10402" s="24"/>
      <c r="D10402" s="24"/>
      <c r="E10402" s="25"/>
      <c r="F10402" s="23"/>
      <c r="G10402" s="26"/>
    </row>
    <row r="10403" spans="3:7" x14ac:dyDescent="0.25">
      <c r="C10403" s="24"/>
      <c r="D10403" s="24"/>
      <c r="E10403" s="25"/>
      <c r="F10403" s="23"/>
      <c r="G10403" s="26"/>
    </row>
    <row r="10404" spans="3:7" x14ac:dyDescent="0.25">
      <c r="C10404" s="24"/>
      <c r="D10404" s="24"/>
      <c r="E10404" s="25"/>
      <c r="F10404" s="23"/>
      <c r="G10404" s="26"/>
    </row>
    <row r="10405" spans="3:7" x14ac:dyDescent="0.25">
      <c r="C10405" s="24"/>
      <c r="D10405" s="24"/>
      <c r="E10405" s="25"/>
      <c r="F10405" s="23"/>
      <c r="G10405" s="26"/>
    </row>
    <row r="10406" spans="3:7" x14ac:dyDescent="0.25">
      <c r="C10406" s="24"/>
      <c r="D10406" s="24"/>
      <c r="E10406" s="25"/>
      <c r="F10406" s="23"/>
      <c r="G10406" s="26"/>
    </row>
    <row r="10407" spans="3:7" x14ac:dyDescent="0.25">
      <c r="C10407" s="24"/>
      <c r="D10407" s="24"/>
      <c r="E10407" s="25"/>
      <c r="F10407" s="23"/>
      <c r="G10407" s="26"/>
    </row>
    <row r="10408" spans="3:7" x14ac:dyDescent="0.25">
      <c r="C10408" s="24"/>
      <c r="D10408" s="24"/>
      <c r="E10408" s="25"/>
      <c r="F10408" s="23"/>
      <c r="G10408" s="26"/>
    </row>
    <row r="10409" spans="3:7" x14ac:dyDescent="0.25">
      <c r="C10409" s="24"/>
      <c r="D10409" s="24"/>
      <c r="E10409" s="25"/>
      <c r="F10409" s="23"/>
      <c r="G10409" s="26"/>
    </row>
    <row r="10410" spans="3:7" x14ac:dyDescent="0.25">
      <c r="C10410" s="24"/>
      <c r="D10410" s="24"/>
      <c r="E10410" s="25"/>
      <c r="F10410" s="23"/>
      <c r="G10410" s="26"/>
    </row>
    <row r="10411" spans="3:7" x14ac:dyDescent="0.25">
      <c r="C10411" s="24"/>
      <c r="D10411" s="24"/>
      <c r="E10411" s="25"/>
      <c r="F10411" s="23"/>
      <c r="G10411" s="26"/>
    </row>
    <row r="10412" spans="3:7" x14ac:dyDescent="0.25">
      <c r="C10412" s="24"/>
      <c r="D10412" s="24"/>
      <c r="E10412" s="25"/>
      <c r="F10412" s="23"/>
      <c r="G10412" s="26"/>
    </row>
    <row r="10413" spans="3:7" x14ac:dyDescent="0.25">
      <c r="C10413" s="24"/>
      <c r="D10413" s="24"/>
      <c r="E10413" s="25"/>
      <c r="F10413" s="23"/>
      <c r="G10413" s="26"/>
    </row>
    <row r="10414" spans="3:7" x14ac:dyDescent="0.25">
      <c r="C10414" s="24"/>
      <c r="D10414" s="24"/>
      <c r="E10414" s="25"/>
      <c r="F10414" s="23"/>
      <c r="G10414" s="26"/>
    </row>
    <row r="10415" spans="3:7" x14ac:dyDescent="0.25">
      <c r="C10415" s="24"/>
      <c r="D10415" s="24"/>
      <c r="E10415" s="25"/>
      <c r="F10415" s="23"/>
      <c r="G10415" s="26"/>
    </row>
    <row r="10416" spans="3:7" x14ac:dyDescent="0.25">
      <c r="C10416" s="24"/>
      <c r="D10416" s="24"/>
      <c r="E10416" s="25"/>
      <c r="F10416" s="23"/>
      <c r="G10416" s="26"/>
    </row>
    <row r="10417" spans="3:7" x14ac:dyDescent="0.25">
      <c r="C10417" s="24"/>
      <c r="D10417" s="24"/>
      <c r="E10417" s="25"/>
      <c r="F10417" s="23"/>
      <c r="G10417" s="26"/>
    </row>
    <row r="10418" spans="3:7" x14ac:dyDescent="0.25">
      <c r="C10418" s="24"/>
      <c r="D10418" s="24"/>
      <c r="E10418" s="25"/>
      <c r="F10418" s="23"/>
      <c r="G10418" s="26"/>
    </row>
    <row r="10419" spans="3:7" x14ac:dyDescent="0.25">
      <c r="C10419" s="24"/>
      <c r="D10419" s="24"/>
      <c r="E10419" s="25"/>
      <c r="F10419" s="23"/>
      <c r="G10419" s="26"/>
    </row>
    <row r="10420" spans="3:7" x14ac:dyDescent="0.25">
      <c r="C10420" s="24"/>
      <c r="D10420" s="24"/>
      <c r="E10420" s="25"/>
      <c r="F10420" s="23"/>
      <c r="G10420" s="26"/>
    </row>
    <row r="10421" spans="3:7" x14ac:dyDescent="0.25">
      <c r="C10421" s="24"/>
      <c r="D10421" s="24"/>
      <c r="E10421" s="25"/>
      <c r="F10421" s="23"/>
      <c r="G10421" s="26"/>
    </row>
    <row r="10422" spans="3:7" x14ac:dyDescent="0.25">
      <c r="C10422" s="24"/>
      <c r="D10422" s="24"/>
      <c r="E10422" s="25"/>
      <c r="F10422" s="23"/>
      <c r="G10422" s="26"/>
    </row>
    <row r="10423" spans="3:7" x14ac:dyDescent="0.25">
      <c r="C10423" s="24"/>
      <c r="D10423" s="24"/>
      <c r="E10423" s="25"/>
      <c r="F10423" s="23"/>
      <c r="G10423" s="26"/>
    </row>
    <row r="10424" spans="3:7" x14ac:dyDescent="0.25">
      <c r="C10424" s="24"/>
      <c r="D10424" s="24"/>
      <c r="E10424" s="25"/>
      <c r="F10424" s="23"/>
      <c r="G10424" s="26"/>
    </row>
    <row r="10425" spans="3:7" x14ac:dyDescent="0.25">
      <c r="C10425" s="24"/>
      <c r="D10425" s="24"/>
      <c r="E10425" s="25"/>
      <c r="F10425" s="23"/>
      <c r="G10425" s="26"/>
    </row>
    <row r="10426" spans="3:7" x14ac:dyDescent="0.25">
      <c r="C10426" s="24"/>
      <c r="D10426" s="24"/>
      <c r="E10426" s="25"/>
      <c r="F10426" s="23"/>
      <c r="G10426" s="26"/>
    </row>
    <row r="10427" spans="3:7" x14ac:dyDescent="0.25">
      <c r="C10427" s="24"/>
      <c r="D10427" s="24"/>
      <c r="E10427" s="25"/>
      <c r="F10427" s="23"/>
      <c r="G10427" s="26"/>
    </row>
    <row r="10428" spans="3:7" x14ac:dyDescent="0.25">
      <c r="C10428" s="24"/>
      <c r="D10428" s="24"/>
      <c r="E10428" s="25"/>
      <c r="F10428" s="23"/>
      <c r="G10428" s="26"/>
    </row>
    <row r="10429" spans="3:7" x14ac:dyDescent="0.25">
      <c r="C10429" s="24"/>
      <c r="D10429" s="24"/>
      <c r="E10429" s="25"/>
      <c r="F10429" s="23"/>
      <c r="G10429" s="26"/>
    </row>
    <row r="10430" spans="3:7" x14ac:dyDescent="0.25">
      <c r="C10430" s="24"/>
      <c r="D10430" s="24"/>
      <c r="E10430" s="25"/>
      <c r="F10430" s="23"/>
      <c r="G10430" s="26"/>
    </row>
    <row r="10431" spans="3:7" x14ac:dyDescent="0.25">
      <c r="C10431" s="24"/>
      <c r="D10431" s="24"/>
      <c r="E10431" s="25"/>
      <c r="F10431" s="23"/>
      <c r="G10431" s="26"/>
    </row>
    <row r="10432" spans="3:7" x14ac:dyDescent="0.25">
      <c r="C10432" s="24"/>
      <c r="D10432" s="24"/>
      <c r="E10432" s="25"/>
      <c r="F10432" s="23"/>
      <c r="G10432" s="26"/>
    </row>
    <row r="10433" spans="3:7" x14ac:dyDescent="0.25">
      <c r="C10433" s="24"/>
      <c r="D10433" s="24"/>
      <c r="E10433" s="25"/>
      <c r="F10433" s="23"/>
      <c r="G10433" s="26"/>
    </row>
    <row r="10434" spans="3:7" x14ac:dyDescent="0.25">
      <c r="C10434" s="24"/>
      <c r="D10434" s="24"/>
      <c r="E10434" s="25"/>
      <c r="F10434" s="23"/>
      <c r="G10434" s="26"/>
    </row>
    <row r="10435" spans="3:7" x14ac:dyDescent="0.25">
      <c r="C10435" s="24"/>
      <c r="D10435" s="24"/>
      <c r="E10435" s="25"/>
      <c r="F10435" s="23"/>
      <c r="G10435" s="26"/>
    </row>
    <row r="10436" spans="3:7" x14ac:dyDescent="0.25">
      <c r="C10436" s="24"/>
      <c r="D10436" s="24"/>
      <c r="E10436" s="25"/>
      <c r="F10436" s="23"/>
      <c r="G10436" s="26"/>
    </row>
    <row r="10437" spans="3:7" x14ac:dyDescent="0.25">
      <c r="C10437" s="24"/>
      <c r="D10437" s="24"/>
      <c r="E10437" s="25"/>
      <c r="F10437" s="23"/>
      <c r="G10437" s="26"/>
    </row>
    <row r="10438" spans="3:7" x14ac:dyDescent="0.25">
      <c r="C10438" s="24"/>
      <c r="D10438" s="24"/>
      <c r="E10438" s="25"/>
      <c r="F10438" s="23"/>
      <c r="G10438" s="26"/>
    </row>
    <row r="10439" spans="3:7" x14ac:dyDescent="0.25">
      <c r="C10439" s="24"/>
      <c r="D10439" s="24"/>
      <c r="E10439" s="25"/>
      <c r="F10439" s="23"/>
      <c r="G10439" s="26"/>
    </row>
    <row r="10440" spans="3:7" x14ac:dyDescent="0.25">
      <c r="C10440" s="24"/>
      <c r="D10440" s="24"/>
      <c r="E10440" s="25"/>
      <c r="F10440" s="23"/>
      <c r="G10440" s="26"/>
    </row>
    <row r="10441" spans="3:7" x14ac:dyDescent="0.25">
      <c r="C10441" s="24"/>
      <c r="D10441" s="24"/>
      <c r="E10441" s="25"/>
      <c r="F10441" s="23"/>
      <c r="G10441" s="26"/>
    </row>
    <row r="10442" spans="3:7" x14ac:dyDescent="0.25">
      <c r="C10442" s="24"/>
      <c r="D10442" s="24"/>
      <c r="E10442" s="25"/>
      <c r="F10442" s="23"/>
      <c r="G10442" s="26"/>
    </row>
    <row r="10443" spans="3:7" x14ac:dyDescent="0.25">
      <c r="C10443" s="24"/>
      <c r="D10443" s="24"/>
      <c r="E10443" s="25"/>
      <c r="F10443" s="23"/>
      <c r="G10443" s="26"/>
    </row>
    <row r="10444" spans="3:7" x14ac:dyDescent="0.25">
      <c r="C10444" s="24"/>
      <c r="D10444" s="24"/>
      <c r="E10444" s="25"/>
      <c r="F10444" s="23"/>
      <c r="G10444" s="26"/>
    </row>
    <row r="10445" spans="3:7" x14ac:dyDescent="0.25">
      <c r="C10445" s="24"/>
      <c r="D10445" s="24"/>
      <c r="E10445" s="25"/>
      <c r="F10445" s="23"/>
      <c r="G10445" s="26"/>
    </row>
    <row r="10446" spans="3:7" x14ac:dyDescent="0.25">
      <c r="C10446" s="24"/>
      <c r="D10446" s="24"/>
      <c r="E10446" s="25"/>
      <c r="F10446" s="23"/>
      <c r="G10446" s="26"/>
    </row>
    <row r="10447" spans="3:7" x14ac:dyDescent="0.25">
      <c r="C10447" s="24"/>
      <c r="D10447" s="24"/>
      <c r="E10447" s="25"/>
      <c r="F10447" s="23"/>
      <c r="G10447" s="26"/>
    </row>
    <row r="10448" spans="3:7" x14ac:dyDescent="0.25">
      <c r="C10448" s="24"/>
      <c r="D10448" s="24"/>
      <c r="E10448" s="25"/>
      <c r="F10448" s="23"/>
      <c r="G10448" s="26"/>
    </row>
    <row r="10449" spans="3:7" x14ac:dyDescent="0.25">
      <c r="C10449" s="24"/>
      <c r="D10449" s="24"/>
      <c r="E10449" s="25"/>
      <c r="F10449" s="23"/>
      <c r="G10449" s="26"/>
    </row>
    <row r="10450" spans="3:7" x14ac:dyDescent="0.25">
      <c r="C10450" s="24"/>
      <c r="D10450" s="24"/>
      <c r="E10450" s="25"/>
      <c r="F10450" s="23"/>
      <c r="G10450" s="26"/>
    </row>
    <row r="10451" spans="3:7" x14ac:dyDescent="0.25">
      <c r="C10451" s="24"/>
      <c r="D10451" s="24"/>
      <c r="E10451" s="25"/>
      <c r="F10451" s="23"/>
      <c r="G10451" s="26"/>
    </row>
    <row r="10452" spans="3:7" x14ac:dyDescent="0.25">
      <c r="C10452" s="24"/>
      <c r="D10452" s="24"/>
      <c r="E10452" s="25"/>
      <c r="F10452" s="23"/>
      <c r="G10452" s="26"/>
    </row>
    <row r="10453" spans="3:7" x14ac:dyDescent="0.25">
      <c r="C10453" s="24"/>
      <c r="D10453" s="24"/>
      <c r="E10453" s="25"/>
      <c r="F10453" s="23"/>
      <c r="G10453" s="26"/>
    </row>
    <row r="10454" spans="3:7" x14ac:dyDescent="0.25">
      <c r="C10454" s="24"/>
      <c r="D10454" s="24"/>
      <c r="E10454" s="25"/>
      <c r="F10454" s="23"/>
      <c r="G10454" s="26"/>
    </row>
    <row r="10455" spans="3:7" x14ac:dyDescent="0.25">
      <c r="C10455" s="24"/>
      <c r="D10455" s="24"/>
      <c r="E10455" s="25"/>
      <c r="F10455" s="23"/>
      <c r="G10455" s="26"/>
    </row>
    <row r="10456" spans="3:7" x14ac:dyDescent="0.25">
      <c r="C10456" s="24"/>
      <c r="D10456" s="24"/>
      <c r="E10456" s="25"/>
      <c r="F10456" s="23"/>
      <c r="G10456" s="26"/>
    </row>
    <row r="10457" spans="3:7" x14ac:dyDescent="0.25">
      <c r="C10457" s="24"/>
      <c r="D10457" s="24"/>
      <c r="E10457" s="25"/>
      <c r="F10457" s="23"/>
      <c r="G10457" s="26"/>
    </row>
    <row r="10458" spans="3:7" x14ac:dyDescent="0.25">
      <c r="C10458" s="24"/>
      <c r="D10458" s="24"/>
      <c r="E10458" s="25"/>
      <c r="F10458" s="23"/>
      <c r="G10458" s="26"/>
    </row>
    <row r="10459" spans="3:7" x14ac:dyDescent="0.25">
      <c r="C10459" s="24"/>
      <c r="D10459" s="24"/>
      <c r="E10459" s="25"/>
      <c r="F10459" s="23"/>
      <c r="G10459" s="26"/>
    </row>
    <row r="10460" spans="3:7" x14ac:dyDescent="0.25">
      <c r="C10460" s="24"/>
      <c r="D10460" s="24"/>
      <c r="E10460" s="25"/>
      <c r="F10460" s="23"/>
      <c r="G10460" s="26"/>
    </row>
    <row r="10461" spans="3:7" x14ac:dyDescent="0.25">
      <c r="C10461" s="24"/>
      <c r="D10461" s="24"/>
      <c r="E10461" s="25"/>
      <c r="F10461" s="23"/>
      <c r="G10461" s="26"/>
    </row>
    <row r="10462" spans="3:7" x14ac:dyDescent="0.25">
      <c r="C10462" s="24"/>
      <c r="D10462" s="24"/>
      <c r="E10462" s="25"/>
      <c r="F10462" s="23"/>
      <c r="G10462" s="26"/>
    </row>
    <row r="10463" spans="3:7" x14ac:dyDescent="0.25">
      <c r="C10463" s="24"/>
      <c r="D10463" s="24"/>
      <c r="E10463" s="25"/>
      <c r="F10463" s="23"/>
      <c r="G10463" s="26"/>
    </row>
    <row r="10464" spans="3:7" x14ac:dyDescent="0.25">
      <c r="C10464" s="24"/>
      <c r="D10464" s="24"/>
      <c r="E10464" s="25"/>
      <c r="F10464" s="23"/>
      <c r="G10464" s="26"/>
    </row>
    <row r="10465" spans="3:7" x14ac:dyDescent="0.25">
      <c r="C10465" s="24"/>
      <c r="D10465" s="24"/>
      <c r="E10465" s="25"/>
      <c r="F10465" s="23"/>
      <c r="G10465" s="26"/>
    </row>
    <row r="10466" spans="3:7" x14ac:dyDescent="0.25">
      <c r="C10466" s="24"/>
      <c r="D10466" s="24"/>
      <c r="E10466" s="25"/>
      <c r="F10466" s="23"/>
      <c r="G10466" s="26"/>
    </row>
    <row r="10467" spans="3:7" x14ac:dyDescent="0.25">
      <c r="C10467" s="24"/>
      <c r="D10467" s="24"/>
      <c r="E10467" s="25"/>
      <c r="F10467" s="23"/>
      <c r="G10467" s="26"/>
    </row>
    <row r="10468" spans="3:7" x14ac:dyDescent="0.25">
      <c r="C10468" s="24"/>
      <c r="D10468" s="24"/>
      <c r="E10468" s="25"/>
      <c r="F10468" s="23"/>
      <c r="G10468" s="26"/>
    </row>
    <row r="10469" spans="3:7" x14ac:dyDescent="0.25">
      <c r="C10469" s="24"/>
      <c r="D10469" s="24"/>
      <c r="E10469" s="25"/>
      <c r="F10469" s="23"/>
      <c r="G10469" s="26"/>
    </row>
    <row r="10470" spans="3:7" x14ac:dyDescent="0.25">
      <c r="C10470" s="24"/>
      <c r="D10470" s="24"/>
      <c r="E10470" s="25"/>
      <c r="F10470" s="23"/>
      <c r="G10470" s="26"/>
    </row>
    <row r="10471" spans="3:7" x14ac:dyDescent="0.25">
      <c r="C10471" s="24"/>
      <c r="D10471" s="24"/>
      <c r="E10471" s="25"/>
      <c r="F10471" s="23"/>
      <c r="G10471" s="26"/>
    </row>
    <row r="10472" spans="3:7" x14ac:dyDescent="0.25">
      <c r="C10472" s="24"/>
      <c r="D10472" s="24"/>
      <c r="E10472" s="25"/>
      <c r="F10472" s="23"/>
      <c r="G10472" s="26"/>
    </row>
    <row r="10473" spans="3:7" x14ac:dyDescent="0.25">
      <c r="C10473" s="24"/>
      <c r="D10473" s="24"/>
      <c r="E10473" s="25"/>
      <c r="F10473" s="23"/>
      <c r="G10473" s="26"/>
    </row>
    <row r="10474" spans="3:7" x14ac:dyDescent="0.25">
      <c r="C10474" s="24"/>
      <c r="D10474" s="24"/>
      <c r="E10474" s="25"/>
      <c r="F10474" s="23"/>
      <c r="G10474" s="26"/>
    </row>
    <row r="10475" spans="3:7" x14ac:dyDescent="0.25">
      <c r="C10475" s="24"/>
      <c r="D10475" s="24"/>
      <c r="E10475" s="25"/>
      <c r="F10475" s="23"/>
      <c r="G10475" s="26"/>
    </row>
    <row r="10476" spans="3:7" x14ac:dyDescent="0.25">
      <c r="C10476" s="24"/>
      <c r="D10476" s="24"/>
      <c r="E10476" s="25"/>
      <c r="F10476" s="23"/>
      <c r="G10476" s="26"/>
    </row>
    <row r="10477" spans="3:7" x14ac:dyDescent="0.25">
      <c r="C10477" s="24"/>
      <c r="D10477" s="24"/>
      <c r="E10477" s="25"/>
      <c r="F10477" s="23"/>
      <c r="G10477" s="26"/>
    </row>
    <row r="10478" spans="3:7" x14ac:dyDescent="0.25">
      <c r="C10478" s="24"/>
      <c r="D10478" s="24"/>
      <c r="E10478" s="25"/>
      <c r="F10478" s="23"/>
      <c r="G10478" s="26"/>
    </row>
    <row r="10479" spans="3:7" x14ac:dyDescent="0.25">
      <c r="C10479" s="24"/>
      <c r="D10479" s="24"/>
      <c r="E10479" s="25"/>
      <c r="F10479" s="23"/>
      <c r="G10479" s="26"/>
    </row>
    <row r="10480" spans="3:7" x14ac:dyDescent="0.25">
      <c r="C10480" s="24"/>
      <c r="D10480" s="24"/>
      <c r="E10480" s="25"/>
      <c r="F10480" s="23"/>
      <c r="G10480" s="26"/>
    </row>
    <row r="10481" spans="3:7" x14ac:dyDescent="0.25">
      <c r="C10481" s="24"/>
      <c r="D10481" s="24"/>
      <c r="E10481" s="25"/>
      <c r="F10481" s="23"/>
      <c r="G10481" s="26"/>
    </row>
    <row r="10482" spans="3:7" x14ac:dyDescent="0.25">
      <c r="C10482" s="24"/>
      <c r="D10482" s="24"/>
      <c r="E10482" s="25"/>
      <c r="F10482" s="23"/>
      <c r="G10482" s="26"/>
    </row>
    <row r="10483" spans="3:7" x14ac:dyDescent="0.25">
      <c r="C10483" s="24"/>
      <c r="D10483" s="24"/>
      <c r="E10483" s="25"/>
      <c r="F10483" s="23"/>
      <c r="G10483" s="26"/>
    </row>
    <row r="10484" spans="3:7" x14ac:dyDescent="0.25">
      <c r="C10484" s="24"/>
      <c r="D10484" s="24"/>
      <c r="E10484" s="25"/>
      <c r="F10484" s="23"/>
      <c r="G10484" s="26"/>
    </row>
    <row r="10485" spans="3:7" x14ac:dyDescent="0.25">
      <c r="C10485" s="24"/>
      <c r="D10485" s="24"/>
      <c r="E10485" s="25"/>
      <c r="F10485" s="23"/>
      <c r="G10485" s="26"/>
    </row>
    <row r="10486" spans="3:7" x14ac:dyDescent="0.25">
      <c r="C10486" s="24"/>
      <c r="D10486" s="24"/>
      <c r="E10486" s="25"/>
      <c r="F10486" s="23"/>
      <c r="G10486" s="26"/>
    </row>
    <row r="10487" spans="3:7" x14ac:dyDescent="0.25">
      <c r="C10487" s="24"/>
      <c r="D10487" s="24"/>
      <c r="E10487" s="25"/>
      <c r="F10487" s="23"/>
      <c r="G10487" s="26"/>
    </row>
    <row r="10488" spans="3:7" x14ac:dyDescent="0.25">
      <c r="C10488" s="24"/>
      <c r="D10488" s="24"/>
      <c r="E10488" s="25"/>
      <c r="F10488" s="23"/>
      <c r="G10488" s="26"/>
    </row>
    <row r="10489" spans="3:7" x14ac:dyDescent="0.25">
      <c r="C10489" s="24"/>
      <c r="D10489" s="24"/>
      <c r="E10489" s="25"/>
      <c r="F10489" s="23"/>
      <c r="G10489" s="26"/>
    </row>
    <row r="10490" spans="3:7" x14ac:dyDescent="0.25">
      <c r="C10490" s="24"/>
      <c r="D10490" s="24"/>
      <c r="E10490" s="25"/>
      <c r="F10490" s="23"/>
      <c r="G10490" s="26"/>
    </row>
    <row r="10491" spans="3:7" x14ac:dyDescent="0.25">
      <c r="C10491" s="24"/>
      <c r="D10491" s="24"/>
      <c r="E10491" s="25"/>
      <c r="F10491" s="23"/>
      <c r="G10491" s="26"/>
    </row>
    <row r="10492" spans="3:7" x14ac:dyDescent="0.25">
      <c r="C10492" s="24"/>
      <c r="D10492" s="24"/>
      <c r="E10492" s="25"/>
      <c r="F10492" s="23"/>
      <c r="G10492" s="26"/>
    </row>
    <row r="10493" spans="3:7" x14ac:dyDescent="0.25">
      <c r="C10493" s="24"/>
      <c r="D10493" s="24"/>
      <c r="E10493" s="25"/>
      <c r="F10493" s="23"/>
      <c r="G10493" s="26"/>
    </row>
    <row r="10494" spans="3:7" x14ac:dyDescent="0.25">
      <c r="C10494" s="24"/>
      <c r="D10494" s="24"/>
      <c r="E10494" s="25"/>
      <c r="F10494" s="23"/>
      <c r="G10494" s="26"/>
    </row>
    <row r="10495" spans="3:7" x14ac:dyDescent="0.25">
      <c r="C10495" s="24"/>
      <c r="D10495" s="24"/>
      <c r="E10495" s="25"/>
      <c r="F10495" s="23"/>
      <c r="G10495" s="26"/>
    </row>
    <row r="10496" spans="3:7" x14ac:dyDescent="0.25">
      <c r="C10496" s="24"/>
      <c r="D10496" s="24"/>
      <c r="E10496" s="25"/>
      <c r="F10496" s="23"/>
      <c r="G10496" s="26"/>
    </row>
    <row r="10497" spans="3:7" x14ac:dyDescent="0.25">
      <c r="C10497" s="24"/>
      <c r="D10497" s="24"/>
      <c r="E10497" s="25"/>
      <c r="F10497" s="23"/>
      <c r="G10497" s="26"/>
    </row>
    <row r="10498" spans="3:7" x14ac:dyDescent="0.25">
      <c r="C10498" s="24"/>
      <c r="D10498" s="24"/>
      <c r="E10498" s="25"/>
      <c r="F10498" s="23"/>
      <c r="G10498" s="26"/>
    </row>
    <row r="10499" spans="3:7" x14ac:dyDescent="0.25">
      <c r="C10499" s="24"/>
      <c r="D10499" s="24"/>
      <c r="E10499" s="25"/>
      <c r="F10499" s="23"/>
      <c r="G10499" s="26"/>
    </row>
    <row r="10500" spans="3:7" x14ac:dyDescent="0.25">
      <c r="C10500" s="24"/>
      <c r="D10500" s="24"/>
      <c r="E10500" s="25"/>
      <c r="F10500" s="23"/>
      <c r="G10500" s="26"/>
    </row>
    <row r="10501" spans="3:7" x14ac:dyDescent="0.25">
      <c r="C10501" s="24"/>
      <c r="D10501" s="24"/>
      <c r="E10501" s="25"/>
      <c r="F10501" s="23"/>
      <c r="G10501" s="26"/>
    </row>
    <row r="10502" spans="3:7" x14ac:dyDescent="0.25">
      <c r="C10502" s="24"/>
      <c r="D10502" s="24"/>
      <c r="E10502" s="25"/>
      <c r="F10502" s="23"/>
      <c r="G10502" s="26"/>
    </row>
    <row r="10503" spans="3:7" x14ac:dyDescent="0.25">
      <c r="C10503" s="24"/>
      <c r="D10503" s="24"/>
      <c r="E10503" s="25"/>
      <c r="F10503" s="23"/>
      <c r="G10503" s="26"/>
    </row>
    <row r="10504" spans="3:7" x14ac:dyDescent="0.25">
      <c r="C10504" s="24"/>
      <c r="D10504" s="24"/>
      <c r="E10504" s="25"/>
      <c r="F10504" s="23"/>
      <c r="G10504" s="26"/>
    </row>
    <row r="10505" spans="3:7" x14ac:dyDescent="0.25">
      <c r="C10505" s="24"/>
      <c r="D10505" s="24"/>
      <c r="E10505" s="25"/>
      <c r="F10505" s="23"/>
      <c r="G10505" s="26"/>
    </row>
    <row r="10506" spans="3:7" x14ac:dyDescent="0.25">
      <c r="C10506" s="24"/>
      <c r="D10506" s="24"/>
      <c r="E10506" s="25"/>
      <c r="F10506" s="23"/>
      <c r="G10506" s="26"/>
    </row>
    <row r="10507" spans="3:7" x14ac:dyDescent="0.25">
      <c r="C10507" s="24"/>
      <c r="D10507" s="24"/>
      <c r="E10507" s="25"/>
      <c r="F10507" s="23"/>
      <c r="G10507" s="26"/>
    </row>
    <row r="10508" spans="3:7" x14ac:dyDescent="0.25">
      <c r="C10508" s="24"/>
      <c r="D10508" s="24"/>
      <c r="E10508" s="25"/>
      <c r="F10508" s="23"/>
      <c r="G10508" s="26"/>
    </row>
    <row r="10509" spans="3:7" x14ac:dyDescent="0.25">
      <c r="C10509" s="24"/>
      <c r="D10509" s="24"/>
      <c r="E10509" s="25"/>
      <c r="F10509" s="23"/>
      <c r="G10509" s="26"/>
    </row>
    <row r="10510" spans="3:7" x14ac:dyDescent="0.25">
      <c r="C10510" s="24"/>
      <c r="D10510" s="24"/>
      <c r="E10510" s="25"/>
      <c r="F10510" s="23"/>
      <c r="G10510" s="26"/>
    </row>
    <row r="10511" spans="3:7" x14ac:dyDescent="0.25">
      <c r="C10511" s="24"/>
      <c r="D10511" s="24"/>
      <c r="E10511" s="25"/>
      <c r="F10511" s="23"/>
      <c r="G10511" s="26"/>
    </row>
    <row r="10512" spans="3:7" x14ac:dyDescent="0.25">
      <c r="C10512" s="24"/>
      <c r="D10512" s="24"/>
      <c r="E10512" s="25"/>
      <c r="F10512" s="23"/>
      <c r="G10512" s="26"/>
    </row>
    <row r="10513" spans="3:7" x14ac:dyDescent="0.25">
      <c r="C10513" s="24"/>
      <c r="D10513" s="24"/>
      <c r="E10513" s="25"/>
      <c r="F10513" s="23"/>
      <c r="G10513" s="26"/>
    </row>
    <row r="10514" spans="3:7" x14ac:dyDescent="0.25">
      <c r="C10514" s="24"/>
      <c r="D10514" s="24"/>
      <c r="E10514" s="25"/>
      <c r="F10514" s="23"/>
      <c r="G10514" s="26"/>
    </row>
    <row r="10515" spans="3:7" x14ac:dyDescent="0.25">
      <c r="C10515" s="24"/>
      <c r="D10515" s="24"/>
      <c r="E10515" s="25"/>
      <c r="F10515" s="23"/>
      <c r="G10515" s="26"/>
    </row>
    <row r="10516" spans="3:7" x14ac:dyDescent="0.25">
      <c r="C10516" s="24"/>
      <c r="D10516" s="24"/>
      <c r="E10516" s="25"/>
      <c r="F10516" s="23"/>
      <c r="G10516" s="26"/>
    </row>
    <row r="10517" spans="3:7" x14ac:dyDescent="0.25">
      <c r="C10517" s="24"/>
      <c r="D10517" s="24"/>
      <c r="E10517" s="25"/>
      <c r="F10517" s="23"/>
      <c r="G10517" s="26"/>
    </row>
    <row r="10518" spans="3:7" x14ac:dyDescent="0.25">
      <c r="C10518" s="24"/>
      <c r="D10518" s="24"/>
      <c r="E10518" s="25"/>
      <c r="F10518" s="23"/>
      <c r="G10518" s="26"/>
    </row>
    <row r="10519" spans="3:7" x14ac:dyDescent="0.25">
      <c r="C10519" s="24"/>
      <c r="D10519" s="24"/>
      <c r="E10519" s="25"/>
      <c r="F10519" s="23"/>
      <c r="G10519" s="26"/>
    </row>
    <row r="10520" spans="3:7" x14ac:dyDescent="0.25">
      <c r="C10520" s="24"/>
      <c r="D10520" s="24"/>
      <c r="E10520" s="25"/>
      <c r="F10520" s="23"/>
      <c r="G10520" s="26"/>
    </row>
    <row r="10521" spans="3:7" x14ac:dyDescent="0.25">
      <c r="C10521" s="24"/>
      <c r="D10521" s="24"/>
      <c r="E10521" s="25"/>
      <c r="F10521" s="23"/>
      <c r="G10521" s="26"/>
    </row>
    <row r="10522" spans="3:7" x14ac:dyDescent="0.25">
      <c r="C10522" s="24"/>
      <c r="D10522" s="24"/>
      <c r="E10522" s="25"/>
      <c r="F10522" s="23"/>
      <c r="G10522" s="26"/>
    </row>
    <row r="10523" spans="3:7" x14ac:dyDescent="0.25">
      <c r="C10523" s="24"/>
      <c r="D10523" s="24"/>
      <c r="E10523" s="25"/>
      <c r="F10523" s="23"/>
      <c r="G10523" s="26"/>
    </row>
    <row r="10524" spans="3:7" x14ac:dyDescent="0.25">
      <c r="C10524" s="24"/>
      <c r="D10524" s="24"/>
      <c r="E10524" s="25"/>
      <c r="F10524" s="23"/>
      <c r="G10524" s="26"/>
    </row>
    <row r="10525" spans="3:7" x14ac:dyDescent="0.25">
      <c r="C10525" s="24"/>
      <c r="D10525" s="24"/>
      <c r="E10525" s="25"/>
      <c r="F10525" s="23"/>
      <c r="G10525" s="26"/>
    </row>
    <row r="10526" spans="3:7" x14ac:dyDescent="0.25">
      <c r="C10526" s="24"/>
      <c r="D10526" s="24"/>
      <c r="E10526" s="25"/>
      <c r="F10526" s="23"/>
      <c r="G10526" s="26"/>
    </row>
    <row r="10527" spans="3:7" x14ac:dyDescent="0.25">
      <c r="C10527" s="24"/>
      <c r="D10527" s="24"/>
      <c r="E10527" s="25"/>
      <c r="F10527" s="23"/>
      <c r="G10527" s="26"/>
    </row>
    <row r="10528" spans="3:7" x14ac:dyDescent="0.25">
      <c r="C10528" s="24"/>
      <c r="D10528" s="24"/>
      <c r="E10528" s="25"/>
      <c r="F10528" s="23"/>
      <c r="G10528" s="26"/>
    </row>
    <row r="10529" spans="3:7" x14ac:dyDescent="0.25">
      <c r="C10529" s="24"/>
      <c r="D10529" s="24"/>
      <c r="E10529" s="25"/>
      <c r="F10529" s="23"/>
      <c r="G10529" s="26"/>
    </row>
    <row r="10530" spans="3:7" x14ac:dyDescent="0.25">
      <c r="C10530" s="24"/>
      <c r="D10530" s="24"/>
      <c r="E10530" s="25"/>
      <c r="F10530" s="23"/>
      <c r="G10530" s="26"/>
    </row>
    <row r="10531" spans="3:7" x14ac:dyDescent="0.25">
      <c r="C10531" s="24"/>
      <c r="D10531" s="24"/>
      <c r="E10531" s="25"/>
      <c r="F10531" s="23"/>
      <c r="G10531" s="26"/>
    </row>
    <row r="10532" spans="3:7" x14ac:dyDescent="0.25">
      <c r="C10532" s="24"/>
      <c r="D10532" s="24"/>
      <c r="E10532" s="25"/>
      <c r="F10532" s="23"/>
      <c r="G10532" s="26"/>
    </row>
    <row r="10533" spans="3:7" x14ac:dyDescent="0.25">
      <c r="C10533" s="24"/>
      <c r="D10533" s="24"/>
      <c r="E10533" s="25"/>
      <c r="F10533" s="23"/>
      <c r="G10533" s="26"/>
    </row>
    <row r="10534" spans="3:7" x14ac:dyDescent="0.25">
      <c r="C10534" s="24"/>
      <c r="D10534" s="24"/>
      <c r="E10534" s="25"/>
      <c r="F10534" s="23"/>
      <c r="G10534" s="26"/>
    </row>
    <row r="10535" spans="3:7" x14ac:dyDescent="0.25">
      <c r="C10535" s="24"/>
      <c r="D10535" s="24"/>
      <c r="E10535" s="25"/>
      <c r="F10535" s="23"/>
      <c r="G10535" s="26"/>
    </row>
    <row r="10536" spans="3:7" x14ac:dyDescent="0.25">
      <c r="C10536" s="24"/>
      <c r="D10536" s="24"/>
      <c r="E10536" s="25"/>
      <c r="F10536" s="23"/>
      <c r="G10536" s="26"/>
    </row>
    <row r="10537" spans="3:7" x14ac:dyDescent="0.25">
      <c r="C10537" s="24"/>
      <c r="D10537" s="24"/>
      <c r="E10537" s="25"/>
      <c r="F10537" s="23"/>
      <c r="G10537" s="26"/>
    </row>
    <row r="10538" spans="3:7" x14ac:dyDescent="0.25">
      <c r="C10538" s="24"/>
      <c r="D10538" s="24"/>
      <c r="E10538" s="25"/>
      <c r="F10538" s="23"/>
      <c r="G10538" s="26"/>
    </row>
    <row r="10539" spans="3:7" x14ac:dyDescent="0.25">
      <c r="C10539" s="24"/>
      <c r="D10539" s="24"/>
      <c r="E10539" s="25"/>
      <c r="F10539" s="23"/>
      <c r="G10539" s="26"/>
    </row>
    <row r="10540" spans="3:7" x14ac:dyDescent="0.25">
      <c r="C10540" s="24"/>
      <c r="D10540" s="24"/>
      <c r="E10540" s="25"/>
      <c r="F10540" s="23"/>
      <c r="G10540" s="26"/>
    </row>
    <row r="10541" spans="3:7" x14ac:dyDescent="0.25">
      <c r="C10541" s="24"/>
      <c r="D10541" s="24"/>
      <c r="E10541" s="25"/>
      <c r="F10541" s="23"/>
      <c r="G10541" s="26"/>
    </row>
    <row r="10542" spans="3:7" x14ac:dyDescent="0.25">
      <c r="C10542" s="24"/>
      <c r="D10542" s="24"/>
      <c r="E10542" s="25"/>
      <c r="F10542" s="23"/>
      <c r="G10542" s="26"/>
    </row>
    <row r="10543" spans="3:7" x14ac:dyDescent="0.25">
      <c r="C10543" s="24"/>
      <c r="D10543" s="24"/>
      <c r="E10543" s="25"/>
      <c r="F10543" s="23"/>
      <c r="G10543" s="26"/>
    </row>
    <row r="10544" spans="3:7" x14ac:dyDescent="0.25">
      <c r="C10544" s="24"/>
      <c r="D10544" s="24"/>
      <c r="E10544" s="25"/>
      <c r="F10544" s="23"/>
      <c r="G10544" s="26"/>
    </row>
    <row r="10545" spans="3:7" x14ac:dyDescent="0.25">
      <c r="C10545" s="24"/>
      <c r="D10545" s="24"/>
      <c r="E10545" s="25"/>
      <c r="F10545" s="23"/>
      <c r="G10545" s="26"/>
    </row>
    <row r="10546" spans="3:7" x14ac:dyDescent="0.25">
      <c r="C10546" s="24"/>
      <c r="D10546" s="24"/>
      <c r="E10546" s="25"/>
      <c r="F10546" s="23"/>
      <c r="G10546" s="26"/>
    </row>
    <row r="10547" spans="3:7" x14ac:dyDescent="0.25">
      <c r="C10547" s="24"/>
      <c r="D10547" s="24"/>
      <c r="E10547" s="25"/>
      <c r="F10547" s="23"/>
      <c r="G10547" s="26"/>
    </row>
    <row r="10548" spans="3:7" x14ac:dyDescent="0.25">
      <c r="C10548" s="24"/>
      <c r="D10548" s="24"/>
      <c r="E10548" s="25"/>
      <c r="F10548" s="23"/>
      <c r="G10548" s="26"/>
    </row>
    <row r="10549" spans="3:7" x14ac:dyDescent="0.25">
      <c r="C10549" s="24"/>
      <c r="D10549" s="24"/>
      <c r="E10549" s="25"/>
      <c r="F10549" s="23"/>
      <c r="G10549" s="26"/>
    </row>
    <row r="10550" spans="3:7" x14ac:dyDescent="0.25">
      <c r="C10550" s="24"/>
      <c r="D10550" s="24"/>
      <c r="E10550" s="25"/>
      <c r="F10550" s="23"/>
      <c r="G10550" s="26"/>
    </row>
    <row r="10551" spans="3:7" x14ac:dyDescent="0.25">
      <c r="C10551" s="24"/>
      <c r="D10551" s="24"/>
      <c r="E10551" s="25"/>
      <c r="F10551" s="23"/>
      <c r="G10551" s="26"/>
    </row>
    <row r="10552" spans="3:7" x14ac:dyDescent="0.25">
      <c r="C10552" s="24"/>
      <c r="D10552" s="24"/>
      <c r="E10552" s="25"/>
      <c r="F10552" s="23"/>
      <c r="G10552" s="26"/>
    </row>
    <row r="10553" spans="3:7" x14ac:dyDescent="0.25">
      <c r="C10553" s="24"/>
      <c r="D10553" s="24"/>
      <c r="E10553" s="25"/>
      <c r="F10553" s="23"/>
      <c r="G10553" s="26"/>
    </row>
    <row r="10554" spans="3:7" x14ac:dyDescent="0.25">
      <c r="C10554" s="24"/>
      <c r="D10554" s="24"/>
      <c r="E10554" s="25"/>
      <c r="F10554" s="23"/>
      <c r="G10554" s="26"/>
    </row>
    <row r="10555" spans="3:7" x14ac:dyDescent="0.25">
      <c r="C10555" s="24"/>
      <c r="D10555" s="24"/>
      <c r="E10555" s="25"/>
      <c r="F10555" s="23"/>
      <c r="G10555" s="26"/>
    </row>
    <row r="10556" spans="3:7" x14ac:dyDescent="0.25">
      <c r="C10556" s="24"/>
      <c r="D10556" s="24"/>
      <c r="E10556" s="25"/>
      <c r="F10556" s="23"/>
      <c r="G10556" s="26"/>
    </row>
    <row r="10557" spans="3:7" x14ac:dyDescent="0.25">
      <c r="C10557" s="24"/>
      <c r="D10557" s="24"/>
      <c r="E10557" s="25"/>
      <c r="F10557" s="23"/>
      <c r="G10557" s="26"/>
    </row>
    <row r="10558" spans="3:7" x14ac:dyDescent="0.25">
      <c r="C10558" s="24"/>
      <c r="D10558" s="24"/>
      <c r="E10558" s="25"/>
      <c r="F10558" s="23"/>
      <c r="G10558" s="26"/>
    </row>
    <row r="10559" spans="3:7" x14ac:dyDescent="0.25">
      <c r="C10559" s="24"/>
      <c r="D10559" s="24"/>
      <c r="E10559" s="25"/>
      <c r="F10559" s="23"/>
      <c r="G10559" s="26"/>
    </row>
    <row r="10560" spans="3:7" x14ac:dyDescent="0.25">
      <c r="C10560" s="24"/>
      <c r="D10560" s="24"/>
      <c r="E10560" s="25"/>
      <c r="F10560" s="23"/>
      <c r="G10560" s="26"/>
    </row>
    <row r="10561" spans="3:7" x14ac:dyDescent="0.25">
      <c r="C10561" s="24"/>
      <c r="D10561" s="24"/>
      <c r="E10561" s="25"/>
      <c r="F10561" s="23"/>
      <c r="G10561" s="26"/>
    </row>
    <row r="10562" spans="3:7" x14ac:dyDescent="0.25">
      <c r="C10562" s="24"/>
      <c r="D10562" s="24"/>
      <c r="E10562" s="25"/>
      <c r="F10562" s="23"/>
      <c r="G10562" s="26"/>
    </row>
    <row r="10563" spans="3:7" x14ac:dyDescent="0.25">
      <c r="C10563" s="24"/>
      <c r="D10563" s="24"/>
      <c r="E10563" s="25"/>
      <c r="F10563" s="23"/>
      <c r="G10563" s="26"/>
    </row>
    <row r="10564" spans="3:7" x14ac:dyDescent="0.25">
      <c r="C10564" s="24"/>
      <c r="D10564" s="24"/>
      <c r="E10564" s="25"/>
      <c r="F10564" s="23"/>
      <c r="G10564" s="26"/>
    </row>
    <row r="10565" spans="3:7" x14ac:dyDescent="0.25">
      <c r="C10565" s="24"/>
      <c r="D10565" s="24"/>
      <c r="E10565" s="25"/>
      <c r="F10565" s="23"/>
      <c r="G10565" s="26"/>
    </row>
    <row r="10566" spans="3:7" x14ac:dyDescent="0.25">
      <c r="C10566" s="24"/>
      <c r="D10566" s="24"/>
      <c r="E10566" s="25"/>
      <c r="F10566" s="23"/>
      <c r="G10566" s="26"/>
    </row>
    <row r="10567" spans="3:7" x14ac:dyDescent="0.25">
      <c r="C10567" s="24"/>
      <c r="D10567" s="24"/>
      <c r="E10567" s="25"/>
      <c r="F10567" s="23"/>
      <c r="G10567" s="26"/>
    </row>
    <row r="10568" spans="3:7" x14ac:dyDescent="0.25">
      <c r="C10568" s="24"/>
      <c r="D10568" s="24"/>
      <c r="E10568" s="25"/>
      <c r="F10568" s="23"/>
      <c r="G10568" s="26"/>
    </row>
    <row r="10569" spans="3:7" x14ac:dyDescent="0.25">
      <c r="C10569" s="24"/>
      <c r="D10569" s="24"/>
      <c r="E10569" s="25"/>
      <c r="F10569" s="23"/>
      <c r="G10569" s="26"/>
    </row>
    <row r="10570" spans="3:7" x14ac:dyDescent="0.25">
      <c r="C10570" s="24"/>
      <c r="D10570" s="24"/>
      <c r="E10570" s="25"/>
      <c r="F10570" s="23"/>
      <c r="G10570" s="26"/>
    </row>
    <row r="10571" spans="3:7" x14ac:dyDescent="0.25">
      <c r="C10571" s="24"/>
      <c r="D10571" s="24"/>
      <c r="E10571" s="25"/>
      <c r="F10571" s="23"/>
      <c r="G10571" s="26"/>
    </row>
    <row r="10572" spans="3:7" x14ac:dyDescent="0.25">
      <c r="C10572" s="24"/>
      <c r="D10572" s="24"/>
      <c r="E10572" s="25"/>
      <c r="F10572" s="23"/>
      <c r="G10572" s="26"/>
    </row>
    <row r="10573" spans="3:7" x14ac:dyDescent="0.25">
      <c r="C10573" s="24"/>
      <c r="D10573" s="24"/>
      <c r="E10573" s="25"/>
      <c r="F10573" s="23"/>
      <c r="G10573" s="26"/>
    </row>
    <row r="10574" spans="3:7" x14ac:dyDescent="0.25">
      <c r="C10574" s="24"/>
      <c r="D10574" s="24"/>
      <c r="E10574" s="25"/>
      <c r="F10574" s="23"/>
      <c r="G10574" s="26"/>
    </row>
    <row r="10575" spans="3:7" x14ac:dyDescent="0.25">
      <c r="C10575" s="24"/>
      <c r="D10575" s="24"/>
      <c r="E10575" s="25"/>
      <c r="F10575" s="23"/>
      <c r="G10575" s="26"/>
    </row>
    <row r="10576" spans="3:7" x14ac:dyDescent="0.25">
      <c r="C10576" s="24"/>
      <c r="D10576" s="24"/>
      <c r="E10576" s="25"/>
      <c r="F10576" s="23"/>
      <c r="G10576" s="26"/>
    </row>
    <row r="10577" spans="3:7" x14ac:dyDescent="0.25">
      <c r="C10577" s="24"/>
      <c r="D10577" s="24"/>
      <c r="E10577" s="25"/>
      <c r="F10577" s="23"/>
      <c r="G10577" s="26"/>
    </row>
    <row r="10578" spans="3:7" x14ac:dyDescent="0.25">
      <c r="C10578" s="24"/>
      <c r="D10578" s="24"/>
      <c r="E10578" s="25"/>
      <c r="F10578" s="23"/>
      <c r="G10578" s="26"/>
    </row>
    <row r="10579" spans="3:7" x14ac:dyDescent="0.25">
      <c r="C10579" s="24"/>
      <c r="D10579" s="24"/>
      <c r="E10579" s="25"/>
      <c r="F10579" s="23"/>
      <c r="G10579" s="26"/>
    </row>
    <row r="10580" spans="3:7" x14ac:dyDescent="0.25">
      <c r="C10580" s="24"/>
      <c r="D10580" s="24"/>
      <c r="E10580" s="25"/>
      <c r="F10580" s="23"/>
      <c r="G10580" s="26"/>
    </row>
    <row r="10581" spans="3:7" x14ac:dyDescent="0.25">
      <c r="C10581" s="24"/>
      <c r="D10581" s="24"/>
      <c r="E10581" s="25"/>
      <c r="F10581" s="23"/>
      <c r="G10581" s="26"/>
    </row>
    <row r="10582" spans="3:7" x14ac:dyDescent="0.25">
      <c r="C10582" s="24"/>
      <c r="D10582" s="24"/>
      <c r="E10582" s="25"/>
      <c r="F10582" s="23"/>
      <c r="G10582" s="26"/>
    </row>
    <row r="10583" spans="3:7" x14ac:dyDescent="0.25">
      <c r="C10583" s="24"/>
      <c r="D10583" s="24"/>
      <c r="E10583" s="25"/>
      <c r="F10583" s="23"/>
      <c r="G10583" s="26"/>
    </row>
    <row r="10584" spans="3:7" x14ac:dyDescent="0.25">
      <c r="C10584" s="24"/>
      <c r="D10584" s="24"/>
      <c r="E10584" s="25"/>
      <c r="F10584" s="23"/>
      <c r="G10584" s="26"/>
    </row>
    <row r="10585" spans="3:7" x14ac:dyDescent="0.25">
      <c r="C10585" s="24"/>
      <c r="D10585" s="24"/>
      <c r="E10585" s="25"/>
      <c r="F10585" s="23"/>
      <c r="G10585" s="26"/>
    </row>
    <row r="10586" spans="3:7" x14ac:dyDescent="0.25">
      <c r="C10586" s="24"/>
      <c r="D10586" s="24"/>
      <c r="E10586" s="25"/>
      <c r="F10586" s="23"/>
      <c r="G10586" s="26"/>
    </row>
    <row r="10587" spans="3:7" x14ac:dyDescent="0.25">
      <c r="C10587" s="24"/>
      <c r="D10587" s="24"/>
      <c r="E10587" s="25"/>
      <c r="F10587" s="23"/>
      <c r="G10587" s="26"/>
    </row>
    <row r="10588" spans="3:7" x14ac:dyDescent="0.25">
      <c r="C10588" s="24"/>
      <c r="D10588" s="24"/>
      <c r="E10588" s="25"/>
      <c r="F10588" s="23"/>
      <c r="G10588" s="26"/>
    </row>
    <row r="10589" spans="3:7" x14ac:dyDescent="0.25">
      <c r="C10589" s="24"/>
      <c r="D10589" s="24"/>
      <c r="E10589" s="25"/>
      <c r="F10589" s="23"/>
      <c r="G10589" s="26"/>
    </row>
    <row r="10590" spans="3:7" x14ac:dyDescent="0.25">
      <c r="C10590" s="24"/>
      <c r="D10590" s="24"/>
      <c r="E10590" s="25"/>
      <c r="F10590" s="23"/>
      <c r="G10590" s="26"/>
    </row>
    <row r="10591" spans="3:7" x14ac:dyDescent="0.25">
      <c r="C10591" s="24"/>
      <c r="D10591" s="24"/>
      <c r="E10591" s="25"/>
      <c r="F10591" s="23"/>
      <c r="G10591" s="26"/>
    </row>
    <row r="10592" spans="3:7" x14ac:dyDescent="0.25">
      <c r="C10592" s="24"/>
      <c r="D10592" s="24"/>
      <c r="E10592" s="25"/>
      <c r="F10592" s="23"/>
      <c r="G10592" s="26"/>
    </row>
    <row r="10593" spans="3:7" x14ac:dyDescent="0.25">
      <c r="C10593" s="24"/>
      <c r="D10593" s="24"/>
      <c r="E10593" s="25"/>
      <c r="F10593" s="23"/>
      <c r="G10593" s="26"/>
    </row>
    <row r="10594" spans="3:7" x14ac:dyDescent="0.25">
      <c r="C10594" s="24"/>
      <c r="D10594" s="24"/>
      <c r="E10594" s="25"/>
      <c r="F10594" s="23"/>
      <c r="G10594" s="26"/>
    </row>
    <row r="10595" spans="3:7" x14ac:dyDescent="0.25">
      <c r="C10595" s="24"/>
      <c r="D10595" s="24"/>
      <c r="E10595" s="25"/>
      <c r="F10595" s="23"/>
      <c r="G10595" s="26"/>
    </row>
    <row r="10596" spans="3:7" x14ac:dyDescent="0.25">
      <c r="C10596" s="24"/>
      <c r="D10596" s="24"/>
      <c r="E10596" s="25"/>
      <c r="F10596" s="23"/>
      <c r="G10596" s="26"/>
    </row>
    <row r="10597" spans="3:7" x14ac:dyDescent="0.25">
      <c r="C10597" s="24"/>
      <c r="D10597" s="24"/>
      <c r="E10597" s="25"/>
      <c r="F10597" s="23"/>
      <c r="G10597" s="26"/>
    </row>
    <row r="10598" spans="3:7" x14ac:dyDescent="0.25">
      <c r="C10598" s="24"/>
      <c r="D10598" s="24"/>
      <c r="E10598" s="25"/>
      <c r="F10598" s="23"/>
      <c r="G10598" s="26"/>
    </row>
    <row r="10599" spans="3:7" x14ac:dyDescent="0.25">
      <c r="C10599" s="24"/>
      <c r="D10599" s="24"/>
      <c r="E10599" s="25"/>
      <c r="F10599" s="23"/>
      <c r="G10599" s="26"/>
    </row>
    <row r="10600" spans="3:7" x14ac:dyDescent="0.25">
      <c r="C10600" s="24"/>
      <c r="D10600" s="24"/>
      <c r="E10600" s="25"/>
      <c r="F10600" s="23"/>
      <c r="G10600" s="26"/>
    </row>
    <row r="10601" spans="3:7" x14ac:dyDescent="0.25">
      <c r="C10601" s="24"/>
      <c r="D10601" s="24"/>
      <c r="E10601" s="25"/>
      <c r="F10601" s="23"/>
      <c r="G10601" s="26"/>
    </row>
    <row r="10602" spans="3:7" x14ac:dyDescent="0.25">
      <c r="C10602" s="24"/>
      <c r="D10602" s="24"/>
      <c r="E10602" s="25"/>
      <c r="F10602" s="23"/>
      <c r="G10602" s="26"/>
    </row>
    <row r="10603" spans="3:7" x14ac:dyDescent="0.25">
      <c r="C10603" s="24"/>
      <c r="D10603" s="24"/>
      <c r="E10603" s="25"/>
      <c r="F10603" s="23"/>
      <c r="G10603" s="26"/>
    </row>
    <row r="10604" spans="3:7" x14ac:dyDescent="0.25">
      <c r="C10604" s="24"/>
      <c r="D10604" s="24"/>
      <c r="E10604" s="25"/>
      <c r="F10604" s="23"/>
      <c r="G10604" s="26"/>
    </row>
    <row r="10605" spans="3:7" x14ac:dyDescent="0.25">
      <c r="C10605" s="24"/>
      <c r="D10605" s="24"/>
      <c r="E10605" s="25"/>
      <c r="F10605" s="23"/>
      <c r="G10605" s="26"/>
    </row>
    <row r="10606" spans="3:7" x14ac:dyDescent="0.25">
      <c r="C10606" s="24"/>
      <c r="D10606" s="24"/>
      <c r="E10606" s="25"/>
      <c r="F10606" s="23"/>
      <c r="G10606" s="26"/>
    </row>
    <row r="10607" spans="3:7" x14ac:dyDescent="0.25">
      <c r="C10607" s="24"/>
      <c r="D10607" s="24"/>
      <c r="E10607" s="25"/>
      <c r="F10607" s="23"/>
      <c r="G10607" s="26"/>
    </row>
    <row r="10608" spans="3:7" x14ac:dyDescent="0.25">
      <c r="C10608" s="24"/>
      <c r="D10608" s="24"/>
      <c r="E10608" s="25"/>
      <c r="F10608" s="23"/>
      <c r="G10608" s="26"/>
    </row>
    <row r="10609" spans="3:7" x14ac:dyDescent="0.25">
      <c r="C10609" s="24"/>
      <c r="D10609" s="24"/>
      <c r="E10609" s="25"/>
      <c r="F10609" s="23"/>
      <c r="G10609" s="26"/>
    </row>
    <row r="10610" spans="3:7" x14ac:dyDescent="0.25">
      <c r="C10610" s="24"/>
      <c r="D10610" s="24"/>
      <c r="E10610" s="25"/>
      <c r="F10610" s="23"/>
      <c r="G10610" s="26"/>
    </row>
    <row r="10611" spans="3:7" x14ac:dyDescent="0.25">
      <c r="C10611" s="24"/>
      <c r="D10611" s="24"/>
      <c r="E10611" s="25"/>
      <c r="F10611" s="23"/>
      <c r="G10611" s="26"/>
    </row>
    <row r="10612" spans="3:7" x14ac:dyDescent="0.25">
      <c r="C10612" s="24"/>
      <c r="D10612" s="24"/>
      <c r="E10612" s="25"/>
      <c r="F10612" s="23"/>
      <c r="G10612" s="26"/>
    </row>
    <row r="10613" spans="3:7" x14ac:dyDescent="0.25">
      <c r="C10613" s="24"/>
      <c r="D10613" s="24"/>
      <c r="E10613" s="25"/>
      <c r="F10613" s="23"/>
      <c r="G10613" s="26"/>
    </row>
    <row r="10614" spans="3:7" x14ac:dyDescent="0.25">
      <c r="C10614" s="24"/>
      <c r="D10614" s="24"/>
      <c r="E10614" s="25"/>
      <c r="F10614" s="23"/>
      <c r="G10614" s="26"/>
    </row>
    <row r="10615" spans="3:7" x14ac:dyDescent="0.25">
      <c r="C10615" s="24"/>
      <c r="D10615" s="24"/>
      <c r="E10615" s="25"/>
      <c r="F10615" s="23"/>
      <c r="G10615" s="26"/>
    </row>
    <row r="10616" spans="3:7" x14ac:dyDescent="0.25">
      <c r="C10616" s="24"/>
      <c r="D10616" s="24"/>
      <c r="E10616" s="25"/>
      <c r="F10616" s="23"/>
      <c r="G10616" s="26"/>
    </row>
    <row r="10617" spans="3:7" x14ac:dyDescent="0.25">
      <c r="C10617" s="24"/>
      <c r="D10617" s="24"/>
      <c r="E10617" s="25"/>
      <c r="F10617" s="23"/>
      <c r="G10617" s="26"/>
    </row>
    <row r="10618" spans="3:7" x14ac:dyDescent="0.25">
      <c r="C10618" s="24"/>
      <c r="D10618" s="24"/>
      <c r="E10618" s="25"/>
      <c r="F10618" s="23"/>
      <c r="G10618" s="26"/>
    </row>
    <row r="10619" spans="3:7" x14ac:dyDescent="0.25">
      <c r="C10619" s="24"/>
      <c r="D10619" s="24"/>
      <c r="E10619" s="25"/>
      <c r="F10619" s="23"/>
      <c r="G10619" s="26"/>
    </row>
    <row r="10620" spans="3:7" x14ac:dyDescent="0.25">
      <c r="C10620" s="24"/>
      <c r="D10620" s="24"/>
      <c r="E10620" s="25"/>
      <c r="F10620" s="23"/>
      <c r="G10620" s="26"/>
    </row>
    <row r="10621" spans="3:7" x14ac:dyDescent="0.25">
      <c r="C10621" s="24"/>
      <c r="D10621" s="24"/>
      <c r="E10621" s="25"/>
      <c r="F10621" s="23"/>
      <c r="G10621" s="26"/>
    </row>
    <row r="10622" spans="3:7" x14ac:dyDescent="0.25">
      <c r="C10622" s="24"/>
      <c r="D10622" s="24"/>
      <c r="E10622" s="25"/>
      <c r="F10622" s="23"/>
      <c r="G10622" s="26"/>
    </row>
    <row r="10623" spans="3:7" x14ac:dyDescent="0.25">
      <c r="C10623" s="24"/>
      <c r="D10623" s="24"/>
      <c r="E10623" s="25"/>
      <c r="F10623" s="23"/>
      <c r="G10623" s="26"/>
    </row>
    <row r="10624" spans="3:7" x14ac:dyDescent="0.25">
      <c r="C10624" s="24"/>
      <c r="D10624" s="24"/>
      <c r="E10624" s="25"/>
      <c r="F10624" s="23"/>
      <c r="G10624" s="26"/>
    </row>
    <row r="10625" spans="3:7" x14ac:dyDescent="0.25">
      <c r="C10625" s="24"/>
      <c r="D10625" s="24"/>
      <c r="E10625" s="25"/>
      <c r="F10625" s="23"/>
      <c r="G10625" s="26"/>
    </row>
    <row r="10626" spans="3:7" x14ac:dyDescent="0.25">
      <c r="C10626" s="24"/>
      <c r="D10626" s="24"/>
      <c r="E10626" s="25"/>
      <c r="F10626" s="23"/>
      <c r="G10626" s="26"/>
    </row>
    <row r="10627" spans="3:7" x14ac:dyDescent="0.25">
      <c r="C10627" s="24"/>
      <c r="D10627" s="24"/>
      <c r="E10627" s="25"/>
      <c r="F10627" s="23"/>
      <c r="G10627" s="26"/>
    </row>
    <row r="10628" spans="3:7" x14ac:dyDescent="0.25">
      <c r="C10628" s="24"/>
      <c r="D10628" s="24"/>
      <c r="E10628" s="25"/>
      <c r="F10628" s="23"/>
      <c r="G10628" s="26"/>
    </row>
    <row r="10629" spans="3:7" x14ac:dyDescent="0.25">
      <c r="C10629" s="24"/>
      <c r="D10629" s="24"/>
      <c r="E10629" s="25"/>
      <c r="F10629" s="23"/>
      <c r="G10629" s="26"/>
    </row>
    <row r="10630" spans="3:7" x14ac:dyDescent="0.25">
      <c r="C10630" s="24"/>
      <c r="D10630" s="24"/>
      <c r="E10630" s="25"/>
      <c r="F10630" s="23"/>
      <c r="G10630" s="26"/>
    </row>
    <row r="10631" spans="3:7" x14ac:dyDescent="0.25">
      <c r="C10631" s="24"/>
      <c r="D10631" s="24"/>
      <c r="E10631" s="25"/>
      <c r="F10631" s="23"/>
      <c r="G10631" s="26"/>
    </row>
    <row r="10632" spans="3:7" x14ac:dyDescent="0.25">
      <c r="C10632" s="24"/>
      <c r="D10632" s="24"/>
      <c r="E10632" s="25"/>
      <c r="F10632" s="23"/>
      <c r="G10632" s="26"/>
    </row>
    <row r="10633" spans="3:7" x14ac:dyDescent="0.25">
      <c r="C10633" s="24"/>
      <c r="D10633" s="24"/>
      <c r="E10633" s="25"/>
      <c r="F10633" s="23"/>
      <c r="G10633" s="26"/>
    </row>
    <row r="10634" spans="3:7" x14ac:dyDescent="0.25">
      <c r="C10634" s="24"/>
      <c r="D10634" s="24"/>
      <c r="E10634" s="25"/>
      <c r="F10634" s="23"/>
      <c r="G10634" s="26"/>
    </row>
    <row r="10635" spans="3:7" x14ac:dyDescent="0.25">
      <c r="C10635" s="24"/>
      <c r="D10635" s="24"/>
      <c r="E10635" s="25"/>
      <c r="F10635" s="23"/>
      <c r="G10635" s="26"/>
    </row>
    <row r="10636" spans="3:7" x14ac:dyDescent="0.25">
      <c r="C10636" s="24"/>
      <c r="D10636" s="24"/>
      <c r="E10636" s="25"/>
      <c r="F10636" s="23"/>
      <c r="G10636" s="26"/>
    </row>
    <row r="10637" spans="3:7" x14ac:dyDescent="0.25">
      <c r="C10637" s="24"/>
      <c r="D10637" s="24"/>
      <c r="E10637" s="25"/>
      <c r="F10637" s="23"/>
      <c r="G10637" s="26"/>
    </row>
    <row r="10638" spans="3:7" x14ac:dyDescent="0.25">
      <c r="C10638" s="24"/>
      <c r="D10638" s="24"/>
      <c r="E10638" s="25"/>
      <c r="F10638" s="23"/>
      <c r="G10638" s="26"/>
    </row>
    <row r="10639" spans="3:7" x14ac:dyDescent="0.25">
      <c r="C10639" s="24"/>
      <c r="D10639" s="24"/>
      <c r="E10639" s="25"/>
      <c r="F10639" s="23"/>
      <c r="G10639" s="26"/>
    </row>
    <row r="10640" spans="3:7" x14ac:dyDescent="0.25">
      <c r="C10640" s="24"/>
      <c r="D10640" s="24"/>
      <c r="E10640" s="25"/>
      <c r="F10640" s="23"/>
      <c r="G10640" s="26"/>
    </row>
    <row r="10641" spans="3:7" x14ac:dyDescent="0.25">
      <c r="C10641" s="24"/>
      <c r="D10641" s="24"/>
      <c r="E10641" s="25"/>
      <c r="F10641" s="23"/>
      <c r="G10641" s="26"/>
    </row>
    <row r="10642" spans="3:7" x14ac:dyDescent="0.25">
      <c r="C10642" s="24"/>
      <c r="D10642" s="24"/>
      <c r="E10642" s="25"/>
      <c r="F10642" s="23"/>
      <c r="G10642" s="26"/>
    </row>
    <row r="10643" spans="3:7" x14ac:dyDescent="0.25">
      <c r="C10643" s="24"/>
      <c r="D10643" s="24"/>
      <c r="E10643" s="25"/>
      <c r="F10643" s="23"/>
      <c r="G10643" s="26"/>
    </row>
    <row r="10644" spans="3:7" x14ac:dyDescent="0.25">
      <c r="C10644" s="24"/>
      <c r="D10644" s="24"/>
      <c r="E10644" s="25"/>
      <c r="F10644" s="23"/>
      <c r="G10644" s="26"/>
    </row>
    <row r="10645" spans="3:7" x14ac:dyDescent="0.25">
      <c r="C10645" s="24"/>
      <c r="D10645" s="24"/>
      <c r="E10645" s="25"/>
      <c r="F10645" s="23"/>
      <c r="G10645" s="26"/>
    </row>
    <row r="10646" spans="3:7" x14ac:dyDescent="0.25">
      <c r="C10646" s="24"/>
      <c r="D10646" s="24"/>
      <c r="E10646" s="25"/>
      <c r="F10646" s="23"/>
      <c r="G10646" s="26"/>
    </row>
    <row r="10647" spans="3:7" x14ac:dyDescent="0.25">
      <c r="C10647" s="24"/>
      <c r="D10647" s="24"/>
      <c r="E10647" s="25"/>
      <c r="F10647" s="23"/>
      <c r="G10647" s="26"/>
    </row>
    <row r="10648" spans="3:7" x14ac:dyDescent="0.25">
      <c r="C10648" s="24"/>
      <c r="D10648" s="24"/>
      <c r="E10648" s="25"/>
      <c r="F10648" s="23"/>
      <c r="G10648" s="26"/>
    </row>
    <row r="10649" spans="3:7" x14ac:dyDescent="0.25">
      <c r="C10649" s="24"/>
      <c r="D10649" s="24"/>
      <c r="E10649" s="25"/>
      <c r="F10649" s="23"/>
      <c r="G10649" s="26"/>
    </row>
    <row r="10650" spans="3:7" x14ac:dyDescent="0.25">
      <c r="C10650" s="24"/>
      <c r="D10650" s="24"/>
      <c r="E10650" s="25"/>
      <c r="F10650" s="23"/>
      <c r="G10650" s="26"/>
    </row>
    <row r="10651" spans="3:7" x14ac:dyDescent="0.25">
      <c r="C10651" s="24"/>
      <c r="D10651" s="24"/>
      <c r="E10651" s="25"/>
      <c r="F10651" s="23"/>
      <c r="G10651" s="26"/>
    </row>
    <row r="10652" spans="3:7" x14ac:dyDescent="0.25">
      <c r="C10652" s="24"/>
      <c r="D10652" s="24"/>
      <c r="E10652" s="25"/>
      <c r="F10652" s="23"/>
      <c r="G10652" s="26"/>
    </row>
    <row r="10653" spans="3:7" x14ac:dyDescent="0.25">
      <c r="C10653" s="24"/>
      <c r="D10653" s="24"/>
      <c r="E10653" s="25"/>
      <c r="F10653" s="23"/>
      <c r="G10653" s="26"/>
    </row>
    <row r="10654" spans="3:7" x14ac:dyDescent="0.25">
      <c r="C10654" s="24"/>
      <c r="D10654" s="24"/>
      <c r="E10654" s="25"/>
      <c r="F10654" s="23"/>
      <c r="G10654" s="26"/>
    </row>
    <row r="10655" spans="3:7" x14ac:dyDescent="0.25">
      <c r="C10655" s="24"/>
      <c r="D10655" s="24"/>
      <c r="E10655" s="25"/>
      <c r="F10655" s="23"/>
      <c r="G10655" s="26"/>
    </row>
    <row r="10656" spans="3:7" x14ac:dyDescent="0.25">
      <c r="C10656" s="24"/>
      <c r="D10656" s="24"/>
      <c r="E10656" s="25"/>
      <c r="F10656" s="23"/>
      <c r="G10656" s="26"/>
    </row>
    <row r="10657" spans="3:7" x14ac:dyDescent="0.25">
      <c r="C10657" s="24"/>
      <c r="D10657" s="24"/>
      <c r="E10657" s="25"/>
      <c r="F10657" s="23"/>
      <c r="G10657" s="26"/>
    </row>
    <row r="10658" spans="3:7" x14ac:dyDescent="0.25">
      <c r="C10658" s="24"/>
      <c r="D10658" s="24"/>
      <c r="E10658" s="25"/>
      <c r="F10658" s="23"/>
      <c r="G10658" s="26"/>
    </row>
    <row r="10659" spans="3:7" x14ac:dyDescent="0.25">
      <c r="C10659" s="24"/>
      <c r="D10659" s="24"/>
      <c r="E10659" s="25"/>
      <c r="F10659" s="23"/>
      <c r="G10659" s="26"/>
    </row>
    <row r="10660" spans="3:7" x14ac:dyDescent="0.25">
      <c r="C10660" s="24"/>
      <c r="D10660" s="24"/>
      <c r="E10660" s="25"/>
      <c r="F10660" s="23"/>
      <c r="G10660" s="26"/>
    </row>
    <row r="10661" spans="3:7" x14ac:dyDescent="0.25">
      <c r="C10661" s="24"/>
      <c r="D10661" s="24"/>
      <c r="E10661" s="25"/>
      <c r="F10661" s="23"/>
      <c r="G10661" s="26"/>
    </row>
    <row r="10662" spans="3:7" x14ac:dyDescent="0.25">
      <c r="C10662" s="24"/>
      <c r="D10662" s="24"/>
      <c r="E10662" s="25"/>
      <c r="F10662" s="23"/>
      <c r="G10662" s="26"/>
    </row>
    <row r="10663" spans="3:7" x14ac:dyDescent="0.25">
      <c r="C10663" s="24"/>
      <c r="D10663" s="24"/>
      <c r="E10663" s="25"/>
      <c r="F10663" s="23"/>
      <c r="G10663" s="26"/>
    </row>
    <row r="10664" spans="3:7" x14ac:dyDescent="0.25">
      <c r="C10664" s="24"/>
      <c r="D10664" s="24"/>
      <c r="E10664" s="25"/>
      <c r="F10664" s="23"/>
      <c r="G10664" s="26"/>
    </row>
    <row r="10665" spans="3:7" x14ac:dyDescent="0.25">
      <c r="C10665" s="24"/>
      <c r="D10665" s="24"/>
      <c r="E10665" s="25"/>
      <c r="F10665" s="23"/>
      <c r="G10665" s="26"/>
    </row>
    <row r="10666" spans="3:7" x14ac:dyDescent="0.25">
      <c r="C10666" s="24"/>
      <c r="D10666" s="24"/>
      <c r="E10666" s="25"/>
      <c r="F10666" s="23"/>
      <c r="G10666" s="26"/>
    </row>
    <row r="10667" spans="3:7" x14ac:dyDescent="0.25">
      <c r="C10667" s="24"/>
      <c r="D10667" s="24"/>
      <c r="E10667" s="25"/>
      <c r="F10667" s="23"/>
      <c r="G10667" s="26"/>
    </row>
    <row r="10668" spans="3:7" x14ac:dyDescent="0.25">
      <c r="C10668" s="24"/>
      <c r="D10668" s="24"/>
      <c r="E10668" s="25"/>
      <c r="F10668" s="23"/>
      <c r="G10668" s="26"/>
    </row>
    <row r="10669" spans="3:7" x14ac:dyDescent="0.25">
      <c r="C10669" s="24"/>
      <c r="D10669" s="24"/>
      <c r="E10669" s="25"/>
      <c r="F10669" s="23"/>
      <c r="G10669" s="26"/>
    </row>
    <row r="10670" spans="3:7" x14ac:dyDescent="0.25">
      <c r="C10670" s="24"/>
      <c r="D10670" s="24"/>
      <c r="E10670" s="25"/>
      <c r="F10670" s="23"/>
      <c r="G10670" s="26"/>
    </row>
    <row r="10671" spans="3:7" x14ac:dyDescent="0.25">
      <c r="C10671" s="24"/>
      <c r="D10671" s="24"/>
      <c r="E10671" s="25"/>
      <c r="F10671" s="23"/>
      <c r="G10671" s="26"/>
    </row>
    <row r="10672" spans="3:7" x14ac:dyDescent="0.25">
      <c r="C10672" s="24"/>
      <c r="D10672" s="24"/>
      <c r="E10672" s="25"/>
      <c r="F10672" s="23"/>
      <c r="G10672" s="26"/>
    </row>
    <row r="10673" spans="3:7" x14ac:dyDescent="0.25">
      <c r="C10673" s="24"/>
      <c r="D10673" s="24"/>
      <c r="E10673" s="25"/>
      <c r="F10673" s="23"/>
      <c r="G10673" s="26"/>
    </row>
    <row r="10674" spans="3:7" x14ac:dyDescent="0.25">
      <c r="C10674" s="24"/>
      <c r="D10674" s="24"/>
      <c r="E10674" s="25"/>
      <c r="F10674" s="23"/>
      <c r="G10674" s="26"/>
    </row>
    <row r="10675" spans="3:7" x14ac:dyDescent="0.25">
      <c r="C10675" s="24"/>
      <c r="D10675" s="24"/>
      <c r="E10675" s="25"/>
      <c r="F10675" s="23"/>
      <c r="G10675" s="26"/>
    </row>
    <row r="10676" spans="3:7" x14ac:dyDescent="0.25">
      <c r="C10676" s="24"/>
      <c r="D10676" s="24"/>
      <c r="E10676" s="25"/>
      <c r="F10676" s="23"/>
      <c r="G10676" s="26"/>
    </row>
    <row r="10677" spans="3:7" x14ac:dyDescent="0.25">
      <c r="C10677" s="24"/>
      <c r="D10677" s="24"/>
      <c r="E10677" s="25"/>
      <c r="F10677" s="23"/>
      <c r="G10677" s="26"/>
    </row>
    <row r="10678" spans="3:7" x14ac:dyDescent="0.25">
      <c r="C10678" s="24"/>
      <c r="D10678" s="24"/>
      <c r="E10678" s="25"/>
      <c r="F10678" s="23"/>
      <c r="G10678" s="26"/>
    </row>
    <row r="10679" spans="3:7" x14ac:dyDescent="0.25">
      <c r="C10679" s="24"/>
      <c r="D10679" s="24"/>
      <c r="E10679" s="25"/>
      <c r="F10679" s="23"/>
      <c r="G10679" s="26"/>
    </row>
    <row r="10680" spans="3:7" x14ac:dyDescent="0.25">
      <c r="C10680" s="24"/>
      <c r="D10680" s="24"/>
      <c r="E10680" s="25"/>
      <c r="F10680" s="23"/>
      <c r="G10680" s="26"/>
    </row>
    <row r="10681" spans="3:7" x14ac:dyDescent="0.25">
      <c r="C10681" s="24"/>
      <c r="D10681" s="24"/>
      <c r="E10681" s="25"/>
      <c r="F10681" s="23"/>
      <c r="G10681" s="26"/>
    </row>
    <row r="10682" spans="3:7" x14ac:dyDescent="0.25">
      <c r="C10682" s="24"/>
      <c r="D10682" s="24"/>
      <c r="E10682" s="25"/>
      <c r="F10682" s="23"/>
      <c r="G10682" s="26"/>
    </row>
    <row r="10683" spans="3:7" x14ac:dyDescent="0.25">
      <c r="C10683" s="24"/>
      <c r="D10683" s="24"/>
      <c r="E10683" s="25"/>
      <c r="F10683" s="23"/>
      <c r="G10683" s="26"/>
    </row>
    <row r="10684" spans="3:7" x14ac:dyDescent="0.25">
      <c r="C10684" s="24"/>
      <c r="D10684" s="24"/>
      <c r="E10684" s="25"/>
      <c r="F10684" s="23"/>
      <c r="G10684" s="26"/>
    </row>
    <row r="10685" spans="3:7" x14ac:dyDescent="0.25">
      <c r="C10685" s="24"/>
      <c r="D10685" s="24"/>
      <c r="E10685" s="25"/>
      <c r="F10685" s="23"/>
      <c r="G10685" s="26"/>
    </row>
    <row r="10686" spans="3:7" x14ac:dyDescent="0.25">
      <c r="C10686" s="24"/>
      <c r="D10686" s="24"/>
      <c r="E10686" s="25"/>
      <c r="F10686" s="23"/>
      <c r="G10686" s="26"/>
    </row>
    <row r="10687" spans="3:7" x14ac:dyDescent="0.25">
      <c r="C10687" s="24"/>
      <c r="D10687" s="24"/>
      <c r="E10687" s="25"/>
      <c r="F10687" s="23"/>
      <c r="G10687" s="26"/>
    </row>
    <row r="10688" spans="3:7" x14ac:dyDescent="0.25">
      <c r="C10688" s="24"/>
      <c r="D10688" s="24"/>
      <c r="E10688" s="25"/>
      <c r="F10688" s="23"/>
      <c r="G10688" s="26"/>
    </row>
    <row r="10689" spans="3:7" x14ac:dyDescent="0.25">
      <c r="C10689" s="24"/>
      <c r="D10689" s="24"/>
      <c r="E10689" s="25"/>
      <c r="F10689" s="23"/>
      <c r="G10689" s="26"/>
    </row>
    <row r="10690" spans="3:7" x14ac:dyDescent="0.25">
      <c r="C10690" s="24"/>
      <c r="D10690" s="24"/>
      <c r="E10690" s="25"/>
      <c r="F10690" s="23"/>
      <c r="G10690" s="26"/>
    </row>
    <row r="10691" spans="3:7" x14ac:dyDescent="0.25">
      <c r="C10691" s="24"/>
      <c r="D10691" s="24"/>
      <c r="E10691" s="25"/>
      <c r="F10691" s="23"/>
      <c r="G10691" s="26"/>
    </row>
    <row r="10692" spans="3:7" x14ac:dyDescent="0.25">
      <c r="C10692" s="24"/>
      <c r="D10692" s="24"/>
      <c r="E10692" s="25"/>
      <c r="F10692" s="23"/>
      <c r="G10692" s="26"/>
    </row>
    <row r="10693" spans="3:7" x14ac:dyDescent="0.25">
      <c r="C10693" s="24"/>
      <c r="D10693" s="24"/>
      <c r="E10693" s="25"/>
      <c r="F10693" s="23"/>
      <c r="G10693" s="26"/>
    </row>
    <row r="10694" spans="3:7" x14ac:dyDescent="0.25">
      <c r="C10694" s="24"/>
      <c r="D10694" s="24"/>
      <c r="E10694" s="25"/>
      <c r="F10694" s="23"/>
      <c r="G10694" s="26"/>
    </row>
    <row r="10695" spans="3:7" x14ac:dyDescent="0.25">
      <c r="C10695" s="24"/>
      <c r="D10695" s="24"/>
      <c r="E10695" s="25"/>
      <c r="F10695" s="23"/>
      <c r="G10695" s="26"/>
    </row>
    <row r="10696" spans="3:7" x14ac:dyDescent="0.25">
      <c r="C10696" s="24"/>
      <c r="D10696" s="24"/>
      <c r="E10696" s="25"/>
      <c r="F10696" s="23"/>
      <c r="G10696" s="26"/>
    </row>
    <row r="10697" spans="3:7" x14ac:dyDescent="0.25">
      <c r="C10697" s="24"/>
      <c r="D10697" s="24"/>
      <c r="E10697" s="25"/>
      <c r="F10697" s="23"/>
      <c r="G10697" s="26"/>
    </row>
    <row r="10698" spans="3:7" x14ac:dyDescent="0.25">
      <c r="C10698" s="24"/>
      <c r="D10698" s="24"/>
      <c r="E10698" s="25"/>
      <c r="F10698" s="23"/>
      <c r="G10698" s="26"/>
    </row>
    <row r="10699" spans="3:7" x14ac:dyDescent="0.25">
      <c r="C10699" s="24"/>
      <c r="D10699" s="24"/>
      <c r="E10699" s="25"/>
      <c r="F10699" s="23"/>
      <c r="G10699" s="26"/>
    </row>
    <row r="10700" spans="3:7" x14ac:dyDescent="0.25">
      <c r="C10700" s="24"/>
      <c r="D10700" s="24"/>
      <c r="E10700" s="25"/>
      <c r="F10700" s="23"/>
      <c r="G10700" s="26"/>
    </row>
    <row r="10701" spans="3:7" x14ac:dyDescent="0.25">
      <c r="C10701" s="24"/>
      <c r="D10701" s="24"/>
      <c r="E10701" s="25"/>
      <c r="F10701" s="23"/>
      <c r="G10701" s="26"/>
    </row>
    <row r="10702" spans="3:7" x14ac:dyDescent="0.25">
      <c r="C10702" s="24"/>
      <c r="D10702" s="24"/>
      <c r="E10702" s="25"/>
      <c r="F10702" s="23"/>
      <c r="G10702" s="26"/>
    </row>
    <row r="10703" spans="3:7" x14ac:dyDescent="0.25">
      <c r="C10703" s="24"/>
      <c r="D10703" s="24"/>
      <c r="E10703" s="25"/>
      <c r="F10703" s="23"/>
      <c r="G10703" s="26"/>
    </row>
    <row r="10704" spans="3:7" x14ac:dyDescent="0.25">
      <c r="C10704" s="24"/>
      <c r="D10704" s="24"/>
      <c r="E10704" s="25"/>
      <c r="F10704" s="23"/>
      <c r="G10704" s="26"/>
    </row>
    <row r="10705" spans="3:7" x14ac:dyDescent="0.25">
      <c r="C10705" s="24"/>
      <c r="D10705" s="24"/>
      <c r="E10705" s="25"/>
      <c r="F10705" s="23"/>
      <c r="G10705" s="26"/>
    </row>
    <row r="10706" spans="3:7" x14ac:dyDescent="0.25">
      <c r="C10706" s="24"/>
      <c r="D10706" s="24"/>
      <c r="E10706" s="25"/>
      <c r="F10706" s="23"/>
      <c r="G10706" s="26"/>
    </row>
    <row r="10707" spans="3:7" x14ac:dyDescent="0.25">
      <c r="C10707" s="24"/>
      <c r="D10707" s="24"/>
      <c r="E10707" s="25"/>
      <c r="F10707" s="23"/>
      <c r="G10707" s="26"/>
    </row>
    <row r="10708" spans="3:7" x14ac:dyDescent="0.25">
      <c r="C10708" s="24"/>
      <c r="D10708" s="24"/>
      <c r="E10708" s="25"/>
      <c r="F10708" s="23"/>
      <c r="G10708" s="26"/>
    </row>
    <row r="10709" spans="3:7" x14ac:dyDescent="0.25">
      <c r="C10709" s="24"/>
      <c r="D10709" s="24"/>
      <c r="E10709" s="25"/>
      <c r="F10709" s="23"/>
      <c r="G10709" s="26"/>
    </row>
    <row r="10710" spans="3:7" x14ac:dyDescent="0.25">
      <c r="C10710" s="24"/>
      <c r="D10710" s="24"/>
      <c r="E10710" s="25"/>
      <c r="F10710" s="23"/>
      <c r="G10710" s="26"/>
    </row>
    <row r="10711" spans="3:7" x14ac:dyDescent="0.25">
      <c r="C10711" s="24"/>
      <c r="D10711" s="24"/>
      <c r="E10711" s="25"/>
      <c r="F10711" s="23"/>
      <c r="G10711" s="26"/>
    </row>
    <row r="10712" spans="3:7" x14ac:dyDescent="0.25">
      <c r="C10712" s="24"/>
      <c r="D10712" s="24"/>
      <c r="E10712" s="25"/>
      <c r="F10712" s="23"/>
      <c r="G10712" s="26"/>
    </row>
    <row r="10713" spans="3:7" x14ac:dyDescent="0.25">
      <c r="C10713" s="24"/>
      <c r="D10713" s="24"/>
      <c r="E10713" s="25"/>
      <c r="F10713" s="23"/>
      <c r="G10713" s="26"/>
    </row>
    <row r="10714" spans="3:7" x14ac:dyDescent="0.25">
      <c r="C10714" s="24"/>
      <c r="D10714" s="24"/>
      <c r="E10714" s="25"/>
      <c r="F10714" s="23"/>
      <c r="G10714" s="26"/>
    </row>
    <row r="10715" spans="3:7" x14ac:dyDescent="0.25">
      <c r="C10715" s="24"/>
      <c r="D10715" s="24"/>
      <c r="E10715" s="25"/>
      <c r="F10715" s="23"/>
      <c r="G10715" s="26"/>
    </row>
    <row r="10716" spans="3:7" x14ac:dyDescent="0.25">
      <c r="C10716" s="24"/>
      <c r="D10716" s="24"/>
      <c r="E10716" s="25"/>
      <c r="F10716" s="23"/>
      <c r="G10716" s="26"/>
    </row>
    <row r="10717" spans="3:7" x14ac:dyDescent="0.25">
      <c r="C10717" s="24"/>
      <c r="D10717" s="24"/>
      <c r="E10717" s="25"/>
      <c r="F10717" s="23"/>
      <c r="G10717" s="26"/>
    </row>
    <row r="10718" spans="3:7" x14ac:dyDescent="0.25">
      <c r="C10718" s="24"/>
      <c r="D10718" s="24"/>
      <c r="E10718" s="25"/>
      <c r="F10718" s="23"/>
      <c r="G10718" s="26"/>
    </row>
    <row r="10719" spans="3:7" x14ac:dyDescent="0.25">
      <c r="C10719" s="24"/>
      <c r="D10719" s="24"/>
      <c r="E10719" s="25"/>
      <c r="F10719" s="23"/>
      <c r="G10719" s="26"/>
    </row>
    <row r="10720" spans="3:7" x14ac:dyDescent="0.25">
      <c r="C10720" s="24"/>
      <c r="D10720" s="24"/>
      <c r="E10720" s="25"/>
      <c r="F10720" s="23"/>
      <c r="G10720" s="26"/>
    </row>
    <row r="10721" spans="3:7" x14ac:dyDescent="0.25">
      <c r="C10721" s="24"/>
      <c r="D10721" s="24"/>
      <c r="E10721" s="25"/>
      <c r="F10721" s="23"/>
      <c r="G10721" s="26"/>
    </row>
    <row r="10722" spans="3:7" x14ac:dyDescent="0.25">
      <c r="C10722" s="24"/>
      <c r="D10722" s="24"/>
      <c r="E10722" s="25"/>
      <c r="F10722" s="23"/>
      <c r="G10722" s="26"/>
    </row>
    <row r="10723" spans="3:7" x14ac:dyDescent="0.25">
      <c r="C10723" s="24"/>
      <c r="D10723" s="24"/>
      <c r="E10723" s="25"/>
      <c r="F10723" s="23"/>
      <c r="G10723" s="26"/>
    </row>
    <row r="10724" spans="3:7" x14ac:dyDescent="0.25">
      <c r="C10724" s="24"/>
      <c r="D10724" s="24"/>
      <c r="E10724" s="25"/>
      <c r="F10724" s="23"/>
      <c r="G10724" s="26"/>
    </row>
    <row r="10725" spans="3:7" x14ac:dyDescent="0.25">
      <c r="C10725" s="24"/>
      <c r="D10725" s="24"/>
      <c r="E10725" s="25"/>
      <c r="F10725" s="23"/>
      <c r="G10725" s="26"/>
    </row>
    <row r="10726" spans="3:7" x14ac:dyDescent="0.25">
      <c r="C10726" s="24"/>
      <c r="D10726" s="24"/>
      <c r="E10726" s="25"/>
      <c r="F10726" s="23"/>
      <c r="G10726" s="26"/>
    </row>
    <row r="10727" spans="3:7" x14ac:dyDescent="0.25">
      <c r="C10727" s="24"/>
      <c r="D10727" s="24"/>
      <c r="E10727" s="25"/>
      <c r="F10727" s="23"/>
      <c r="G10727" s="26"/>
    </row>
    <row r="10728" spans="3:7" x14ac:dyDescent="0.25">
      <c r="C10728" s="24"/>
      <c r="D10728" s="24"/>
      <c r="E10728" s="25"/>
      <c r="F10728" s="23"/>
      <c r="G10728" s="26"/>
    </row>
    <row r="10729" spans="3:7" x14ac:dyDescent="0.25">
      <c r="C10729" s="24"/>
      <c r="D10729" s="24"/>
      <c r="E10729" s="25"/>
      <c r="F10729" s="23"/>
      <c r="G10729" s="26"/>
    </row>
    <row r="10730" spans="3:7" x14ac:dyDescent="0.25">
      <c r="C10730" s="24"/>
      <c r="D10730" s="24"/>
      <c r="E10730" s="25"/>
      <c r="F10730" s="23"/>
      <c r="G10730" s="26"/>
    </row>
    <row r="10731" spans="3:7" x14ac:dyDescent="0.25">
      <c r="C10731" s="24"/>
      <c r="D10731" s="24"/>
      <c r="E10731" s="25"/>
      <c r="F10731" s="23"/>
      <c r="G10731" s="26"/>
    </row>
    <row r="10732" spans="3:7" x14ac:dyDescent="0.25">
      <c r="C10732" s="24"/>
      <c r="D10732" s="24"/>
      <c r="E10732" s="25"/>
      <c r="F10732" s="23"/>
      <c r="G10732" s="26"/>
    </row>
    <row r="10733" spans="3:7" x14ac:dyDescent="0.25">
      <c r="C10733" s="24"/>
      <c r="D10733" s="24"/>
      <c r="E10733" s="25"/>
      <c r="F10733" s="23"/>
      <c r="G10733" s="26"/>
    </row>
    <row r="10734" spans="3:7" x14ac:dyDescent="0.25">
      <c r="C10734" s="24"/>
      <c r="D10734" s="24"/>
      <c r="E10734" s="25"/>
      <c r="F10734" s="23"/>
      <c r="G10734" s="26"/>
    </row>
    <row r="10735" spans="3:7" x14ac:dyDescent="0.25">
      <c r="C10735" s="24"/>
      <c r="D10735" s="24"/>
      <c r="E10735" s="25"/>
      <c r="F10735" s="23"/>
      <c r="G10735" s="26"/>
    </row>
    <row r="10736" spans="3:7" x14ac:dyDescent="0.25">
      <c r="C10736" s="24"/>
      <c r="D10736" s="24"/>
      <c r="E10736" s="25"/>
      <c r="F10736" s="23"/>
      <c r="G10736" s="26"/>
    </row>
    <row r="10737" spans="3:7" x14ac:dyDescent="0.25">
      <c r="C10737" s="24"/>
      <c r="D10737" s="24"/>
      <c r="E10737" s="25"/>
      <c r="F10737" s="23"/>
      <c r="G10737" s="26"/>
    </row>
    <row r="10738" spans="3:7" x14ac:dyDescent="0.25">
      <c r="C10738" s="24"/>
      <c r="D10738" s="24"/>
      <c r="E10738" s="25"/>
      <c r="F10738" s="23"/>
      <c r="G10738" s="26"/>
    </row>
    <row r="10739" spans="3:7" x14ac:dyDescent="0.25">
      <c r="C10739" s="24"/>
      <c r="D10739" s="24"/>
      <c r="E10739" s="25"/>
      <c r="F10739" s="23"/>
      <c r="G10739" s="26"/>
    </row>
    <row r="10740" spans="3:7" x14ac:dyDescent="0.25">
      <c r="C10740" s="24"/>
      <c r="D10740" s="24"/>
      <c r="E10740" s="25"/>
      <c r="F10740" s="23"/>
      <c r="G10740" s="26"/>
    </row>
    <row r="10741" spans="3:7" x14ac:dyDescent="0.25">
      <c r="C10741" s="24"/>
      <c r="D10741" s="24"/>
      <c r="E10741" s="25"/>
      <c r="F10741" s="23"/>
      <c r="G10741" s="26"/>
    </row>
    <row r="10742" spans="3:7" x14ac:dyDescent="0.25">
      <c r="C10742" s="24"/>
      <c r="D10742" s="24"/>
      <c r="E10742" s="25"/>
      <c r="F10742" s="23"/>
      <c r="G10742" s="26"/>
    </row>
    <row r="10743" spans="3:7" x14ac:dyDescent="0.25">
      <c r="C10743" s="24"/>
      <c r="D10743" s="24"/>
      <c r="E10743" s="25"/>
      <c r="F10743" s="23"/>
      <c r="G10743" s="26"/>
    </row>
    <row r="10744" spans="3:7" x14ac:dyDescent="0.25">
      <c r="C10744" s="24"/>
      <c r="D10744" s="24"/>
      <c r="E10744" s="25"/>
      <c r="F10744" s="23"/>
      <c r="G10744" s="26"/>
    </row>
    <row r="10745" spans="3:7" x14ac:dyDescent="0.25">
      <c r="C10745" s="24"/>
      <c r="D10745" s="24"/>
      <c r="E10745" s="25"/>
      <c r="F10745" s="23"/>
      <c r="G10745" s="26"/>
    </row>
    <row r="10746" spans="3:7" x14ac:dyDescent="0.25">
      <c r="C10746" s="24"/>
      <c r="D10746" s="24"/>
      <c r="E10746" s="25"/>
      <c r="F10746" s="23"/>
      <c r="G10746" s="26"/>
    </row>
    <row r="10747" spans="3:7" x14ac:dyDescent="0.25">
      <c r="C10747" s="24"/>
      <c r="D10747" s="24"/>
      <c r="E10747" s="25"/>
      <c r="F10747" s="23"/>
      <c r="G10747" s="26"/>
    </row>
    <row r="10748" spans="3:7" x14ac:dyDescent="0.25">
      <c r="C10748" s="24"/>
      <c r="D10748" s="24"/>
      <c r="E10748" s="25"/>
      <c r="F10748" s="23"/>
      <c r="G10748" s="26"/>
    </row>
    <row r="10749" spans="3:7" x14ac:dyDescent="0.25">
      <c r="C10749" s="24"/>
      <c r="D10749" s="24"/>
      <c r="E10749" s="25"/>
      <c r="F10749" s="23"/>
      <c r="G10749" s="26"/>
    </row>
    <row r="10750" spans="3:7" x14ac:dyDescent="0.25">
      <c r="C10750" s="24"/>
      <c r="D10750" s="24"/>
      <c r="E10750" s="25"/>
      <c r="F10750" s="23"/>
      <c r="G10750" s="26"/>
    </row>
    <row r="10751" spans="3:7" x14ac:dyDescent="0.25">
      <c r="C10751" s="24"/>
      <c r="D10751" s="24"/>
      <c r="E10751" s="25"/>
      <c r="F10751" s="23"/>
      <c r="G10751" s="26"/>
    </row>
    <row r="10752" spans="3:7" x14ac:dyDescent="0.25">
      <c r="C10752" s="24"/>
      <c r="D10752" s="24"/>
      <c r="E10752" s="25"/>
      <c r="F10752" s="23"/>
      <c r="G10752" s="26"/>
    </row>
    <row r="10753" spans="3:7" x14ac:dyDescent="0.25">
      <c r="C10753" s="24"/>
      <c r="D10753" s="24"/>
      <c r="E10753" s="25"/>
      <c r="F10753" s="23"/>
      <c r="G10753" s="26"/>
    </row>
    <row r="10754" spans="3:7" x14ac:dyDescent="0.25">
      <c r="C10754" s="24"/>
      <c r="D10754" s="24"/>
      <c r="E10754" s="25"/>
      <c r="F10754" s="23"/>
      <c r="G10754" s="26"/>
    </row>
    <row r="10755" spans="3:7" x14ac:dyDescent="0.25">
      <c r="C10755" s="24"/>
      <c r="D10755" s="24"/>
      <c r="E10755" s="25"/>
      <c r="F10755" s="23"/>
      <c r="G10755" s="26"/>
    </row>
    <row r="10756" spans="3:7" x14ac:dyDescent="0.25">
      <c r="C10756" s="24"/>
      <c r="D10756" s="24"/>
      <c r="E10756" s="25"/>
      <c r="F10756" s="23"/>
      <c r="G10756" s="26"/>
    </row>
    <row r="10757" spans="3:7" x14ac:dyDescent="0.25">
      <c r="C10757" s="24"/>
      <c r="D10757" s="24"/>
      <c r="E10757" s="25"/>
      <c r="F10757" s="23"/>
      <c r="G10757" s="26"/>
    </row>
    <row r="10758" spans="3:7" x14ac:dyDescent="0.25">
      <c r="C10758" s="24"/>
      <c r="D10758" s="24"/>
      <c r="E10758" s="25"/>
      <c r="F10758" s="23"/>
      <c r="G10758" s="26"/>
    </row>
    <row r="10759" spans="3:7" x14ac:dyDescent="0.25">
      <c r="C10759" s="24"/>
      <c r="D10759" s="24"/>
      <c r="E10759" s="25"/>
      <c r="F10759" s="23"/>
      <c r="G10759" s="26"/>
    </row>
    <row r="10760" spans="3:7" x14ac:dyDescent="0.25">
      <c r="C10760" s="24"/>
      <c r="D10760" s="24"/>
      <c r="E10760" s="25"/>
      <c r="F10760" s="23"/>
      <c r="G10760" s="26"/>
    </row>
    <row r="10761" spans="3:7" x14ac:dyDescent="0.25">
      <c r="C10761" s="24"/>
      <c r="D10761" s="24"/>
      <c r="E10761" s="25"/>
      <c r="F10761" s="23"/>
      <c r="G10761" s="26"/>
    </row>
    <row r="10762" spans="3:7" x14ac:dyDescent="0.25">
      <c r="C10762" s="24"/>
      <c r="D10762" s="24"/>
      <c r="E10762" s="25"/>
      <c r="F10762" s="23"/>
      <c r="G10762" s="26"/>
    </row>
    <row r="10763" spans="3:7" x14ac:dyDescent="0.25">
      <c r="C10763" s="24"/>
      <c r="D10763" s="24"/>
      <c r="E10763" s="25"/>
      <c r="F10763" s="23"/>
      <c r="G10763" s="26"/>
    </row>
    <row r="10764" spans="3:7" x14ac:dyDescent="0.25">
      <c r="C10764" s="24"/>
      <c r="D10764" s="24"/>
      <c r="E10764" s="25"/>
      <c r="F10764" s="23"/>
      <c r="G10764" s="26"/>
    </row>
    <row r="10765" spans="3:7" x14ac:dyDescent="0.25">
      <c r="C10765" s="24"/>
      <c r="D10765" s="24"/>
      <c r="E10765" s="25"/>
      <c r="F10765" s="23"/>
      <c r="G10765" s="26"/>
    </row>
    <row r="10766" spans="3:7" x14ac:dyDescent="0.25">
      <c r="C10766" s="24"/>
      <c r="D10766" s="24"/>
      <c r="E10766" s="25"/>
      <c r="F10766" s="23"/>
      <c r="G10766" s="26"/>
    </row>
    <row r="10767" spans="3:7" x14ac:dyDescent="0.25">
      <c r="C10767" s="24"/>
      <c r="D10767" s="24"/>
      <c r="E10767" s="25"/>
      <c r="F10767" s="23"/>
      <c r="G10767" s="26"/>
    </row>
    <row r="10768" spans="3:7" x14ac:dyDescent="0.25">
      <c r="C10768" s="24"/>
      <c r="D10768" s="24"/>
      <c r="E10768" s="25"/>
      <c r="F10768" s="23"/>
      <c r="G10768" s="26"/>
    </row>
    <row r="10769" spans="3:7" x14ac:dyDescent="0.25">
      <c r="C10769" s="24"/>
      <c r="D10769" s="24"/>
      <c r="E10769" s="25"/>
      <c r="F10769" s="23"/>
      <c r="G10769" s="26"/>
    </row>
    <row r="10770" spans="3:7" x14ac:dyDescent="0.25">
      <c r="C10770" s="24"/>
      <c r="D10770" s="24"/>
      <c r="E10770" s="25"/>
      <c r="F10770" s="23"/>
      <c r="G10770" s="26"/>
    </row>
    <row r="10771" spans="3:7" x14ac:dyDescent="0.25">
      <c r="C10771" s="24"/>
      <c r="D10771" s="24"/>
      <c r="E10771" s="25"/>
      <c r="F10771" s="23"/>
      <c r="G10771" s="26"/>
    </row>
    <row r="10772" spans="3:7" x14ac:dyDescent="0.25">
      <c r="C10772" s="24"/>
      <c r="D10772" s="24"/>
      <c r="E10772" s="25"/>
      <c r="F10772" s="23"/>
      <c r="G10772" s="26"/>
    </row>
    <row r="10773" spans="3:7" x14ac:dyDescent="0.25">
      <c r="C10773" s="24"/>
      <c r="D10773" s="24"/>
      <c r="E10773" s="25"/>
      <c r="F10773" s="23"/>
      <c r="G10773" s="26"/>
    </row>
    <row r="10774" spans="3:7" x14ac:dyDescent="0.25">
      <c r="C10774" s="24"/>
      <c r="D10774" s="24"/>
      <c r="E10774" s="25"/>
      <c r="F10774" s="23"/>
      <c r="G10774" s="26"/>
    </row>
    <row r="10775" spans="3:7" x14ac:dyDescent="0.25">
      <c r="C10775" s="24"/>
      <c r="D10775" s="24"/>
      <c r="E10775" s="25"/>
      <c r="F10775" s="23"/>
      <c r="G10775" s="26"/>
    </row>
    <row r="10776" spans="3:7" x14ac:dyDescent="0.25">
      <c r="C10776" s="24"/>
      <c r="D10776" s="24"/>
      <c r="E10776" s="25"/>
      <c r="F10776" s="23"/>
      <c r="G10776" s="26"/>
    </row>
    <row r="10777" spans="3:7" x14ac:dyDescent="0.25">
      <c r="C10777" s="24"/>
      <c r="D10777" s="24"/>
      <c r="E10777" s="25"/>
      <c r="F10777" s="23"/>
      <c r="G10777" s="26"/>
    </row>
    <row r="10778" spans="3:7" x14ac:dyDescent="0.25">
      <c r="C10778" s="24"/>
      <c r="D10778" s="24"/>
      <c r="E10778" s="25"/>
      <c r="F10778" s="23"/>
      <c r="G10778" s="26"/>
    </row>
    <row r="10779" spans="3:7" x14ac:dyDescent="0.25">
      <c r="C10779" s="24"/>
      <c r="D10779" s="24"/>
      <c r="E10779" s="25"/>
      <c r="F10779" s="23"/>
      <c r="G10779" s="26"/>
    </row>
    <row r="10780" spans="3:7" x14ac:dyDescent="0.25">
      <c r="C10780" s="24"/>
      <c r="D10780" s="24"/>
      <c r="E10780" s="25"/>
      <c r="F10780" s="23"/>
      <c r="G10780" s="26"/>
    </row>
    <row r="10781" spans="3:7" x14ac:dyDescent="0.25">
      <c r="C10781" s="24"/>
      <c r="D10781" s="24"/>
      <c r="E10781" s="25"/>
      <c r="F10781" s="23"/>
      <c r="G10781" s="26"/>
    </row>
    <row r="10782" spans="3:7" x14ac:dyDescent="0.25">
      <c r="C10782" s="24"/>
      <c r="D10782" s="24"/>
      <c r="E10782" s="25"/>
      <c r="F10782" s="23"/>
      <c r="G10782" s="26"/>
    </row>
    <row r="10783" spans="3:7" x14ac:dyDescent="0.25">
      <c r="C10783" s="24"/>
      <c r="D10783" s="24"/>
      <c r="E10783" s="25"/>
      <c r="F10783" s="23"/>
      <c r="G10783" s="26"/>
    </row>
    <row r="10784" spans="3:7" x14ac:dyDescent="0.25">
      <c r="C10784" s="24"/>
      <c r="D10784" s="24"/>
      <c r="E10784" s="25"/>
      <c r="F10784" s="23"/>
      <c r="G10784" s="26"/>
    </row>
    <row r="10785" spans="3:7" x14ac:dyDescent="0.25">
      <c r="C10785" s="24"/>
      <c r="D10785" s="24"/>
      <c r="E10785" s="25"/>
      <c r="F10785" s="23"/>
      <c r="G10785" s="26"/>
    </row>
    <row r="10786" spans="3:7" x14ac:dyDescent="0.25">
      <c r="C10786" s="24"/>
      <c r="D10786" s="24"/>
      <c r="E10786" s="25"/>
      <c r="F10786" s="23"/>
      <c r="G10786" s="26"/>
    </row>
    <row r="10787" spans="3:7" x14ac:dyDescent="0.25">
      <c r="C10787" s="24"/>
      <c r="D10787" s="24"/>
      <c r="E10787" s="25"/>
      <c r="F10787" s="23"/>
      <c r="G10787" s="26"/>
    </row>
    <row r="10788" spans="3:7" x14ac:dyDescent="0.25">
      <c r="C10788" s="24"/>
      <c r="D10788" s="24"/>
      <c r="E10788" s="25"/>
      <c r="F10788" s="23"/>
      <c r="G10788" s="26"/>
    </row>
    <row r="10789" spans="3:7" x14ac:dyDescent="0.25">
      <c r="C10789" s="24"/>
      <c r="D10789" s="24"/>
      <c r="E10789" s="25"/>
      <c r="F10789" s="23"/>
      <c r="G10789" s="26"/>
    </row>
    <row r="10790" spans="3:7" x14ac:dyDescent="0.25">
      <c r="C10790" s="24"/>
      <c r="D10790" s="24"/>
      <c r="E10790" s="25"/>
      <c r="F10790" s="23"/>
      <c r="G10790" s="26"/>
    </row>
    <row r="10791" spans="3:7" x14ac:dyDescent="0.25">
      <c r="C10791" s="24"/>
      <c r="D10791" s="24"/>
      <c r="E10791" s="25"/>
      <c r="F10791" s="23"/>
      <c r="G10791" s="26"/>
    </row>
    <row r="10792" spans="3:7" x14ac:dyDescent="0.25">
      <c r="C10792" s="24"/>
      <c r="D10792" s="24"/>
      <c r="E10792" s="25"/>
      <c r="F10792" s="23"/>
      <c r="G10792" s="26"/>
    </row>
    <row r="10793" spans="3:7" x14ac:dyDescent="0.25">
      <c r="C10793" s="24"/>
      <c r="D10793" s="24"/>
      <c r="E10793" s="25"/>
      <c r="F10793" s="23"/>
      <c r="G10793" s="26"/>
    </row>
    <row r="10794" spans="3:7" x14ac:dyDescent="0.25">
      <c r="C10794" s="24"/>
      <c r="D10794" s="24"/>
      <c r="E10794" s="25"/>
      <c r="F10794" s="23"/>
      <c r="G10794" s="26"/>
    </row>
    <row r="10795" spans="3:7" x14ac:dyDescent="0.25">
      <c r="C10795" s="24"/>
      <c r="D10795" s="24"/>
      <c r="E10795" s="25"/>
      <c r="F10795" s="23"/>
      <c r="G10795" s="26"/>
    </row>
    <row r="10796" spans="3:7" x14ac:dyDescent="0.25">
      <c r="C10796" s="24"/>
      <c r="D10796" s="24"/>
      <c r="E10796" s="25"/>
      <c r="F10796" s="23"/>
      <c r="G10796" s="26"/>
    </row>
    <row r="10797" spans="3:7" x14ac:dyDescent="0.25">
      <c r="C10797" s="24"/>
      <c r="D10797" s="24"/>
      <c r="E10797" s="25"/>
      <c r="F10797" s="23"/>
      <c r="G10797" s="26"/>
    </row>
    <row r="10798" spans="3:7" x14ac:dyDescent="0.25">
      <c r="C10798" s="24"/>
      <c r="D10798" s="24"/>
      <c r="E10798" s="25"/>
      <c r="F10798" s="23"/>
      <c r="G10798" s="26"/>
    </row>
    <row r="10799" spans="3:7" x14ac:dyDescent="0.25">
      <c r="C10799" s="24"/>
      <c r="D10799" s="24"/>
      <c r="E10799" s="25"/>
      <c r="F10799" s="23"/>
      <c r="G10799" s="26"/>
    </row>
    <row r="10800" spans="3:7" x14ac:dyDescent="0.25">
      <c r="C10800" s="24"/>
      <c r="D10800" s="24"/>
      <c r="E10800" s="25"/>
      <c r="F10800" s="23"/>
      <c r="G10800" s="26"/>
    </row>
    <row r="10801" spans="3:7" x14ac:dyDescent="0.25">
      <c r="C10801" s="24"/>
      <c r="D10801" s="24"/>
      <c r="E10801" s="25"/>
      <c r="F10801" s="23"/>
      <c r="G10801" s="26"/>
    </row>
    <row r="10802" spans="3:7" x14ac:dyDescent="0.25">
      <c r="C10802" s="24"/>
      <c r="D10802" s="24"/>
      <c r="E10802" s="25"/>
      <c r="F10802" s="23"/>
      <c r="G10802" s="26"/>
    </row>
    <row r="10803" spans="3:7" x14ac:dyDescent="0.25">
      <c r="C10803" s="24"/>
      <c r="D10803" s="24"/>
      <c r="E10803" s="25"/>
      <c r="F10803" s="23"/>
      <c r="G10803" s="26"/>
    </row>
    <row r="10804" spans="3:7" x14ac:dyDescent="0.25">
      <c r="C10804" s="24"/>
      <c r="D10804" s="24"/>
      <c r="E10804" s="25"/>
      <c r="F10804" s="23"/>
      <c r="G10804" s="26"/>
    </row>
    <row r="10805" spans="3:7" x14ac:dyDescent="0.25">
      <c r="C10805" s="24"/>
      <c r="D10805" s="24"/>
      <c r="E10805" s="25"/>
      <c r="F10805" s="23"/>
      <c r="G10805" s="26"/>
    </row>
    <row r="10806" spans="3:7" x14ac:dyDescent="0.25">
      <c r="C10806" s="24"/>
      <c r="D10806" s="24"/>
      <c r="E10806" s="25"/>
      <c r="F10806" s="23"/>
      <c r="G10806" s="26"/>
    </row>
    <row r="10807" spans="3:7" x14ac:dyDescent="0.25">
      <c r="C10807" s="24"/>
      <c r="D10807" s="24"/>
      <c r="E10807" s="25"/>
      <c r="F10807" s="23"/>
      <c r="G10807" s="26"/>
    </row>
    <row r="10808" spans="3:7" x14ac:dyDescent="0.25">
      <c r="C10808" s="24"/>
      <c r="D10808" s="24"/>
      <c r="E10808" s="25"/>
      <c r="F10808" s="23"/>
      <c r="G10808" s="26"/>
    </row>
    <row r="10809" spans="3:7" x14ac:dyDescent="0.25">
      <c r="C10809" s="24"/>
      <c r="D10809" s="24"/>
      <c r="E10809" s="25"/>
      <c r="F10809" s="23"/>
      <c r="G10809" s="26"/>
    </row>
    <row r="10810" spans="3:7" x14ac:dyDescent="0.25">
      <c r="C10810" s="24"/>
      <c r="D10810" s="24"/>
      <c r="E10810" s="25"/>
      <c r="F10810" s="23"/>
      <c r="G10810" s="26"/>
    </row>
    <row r="10811" spans="3:7" x14ac:dyDescent="0.25">
      <c r="C10811" s="24"/>
      <c r="D10811" s="24"/>
      <c r="E10811" s="25"/>
      <c r="F10811" s="23"/>
      <c r="G10811" s="26"/>
    </row>
    <row r="10812" spans="3:7" x14ac:dyDescent="0.25">
      <c r="C10812" s="24"/>
      <c r="D10812" s="24"/>
      <c r="E10812" s="25"/>
      <c r="F10812" s="23"/>
      <c r="G10812" s="26"/>
    </row>
    <row r="10813" spans="3:7" x14ac:dyDescent="0.25">
      <c r="C10813" s="24"/>
      <c r="D10813" s="24"/>
      <c r="E10813" s="25"/>
      <c r="F10813" s="23"/>
      <c r="G10813" s="26"/>
    </row>
    <row r="10814" spans="3:7" x14ac:dyDescent="0.25">
      <c r="C10814" s="24"/>
      <c r="D10814" s="24"/>
      <c r="E10814" s="25"/>
      <c r="F10814" s="23"/>
      <c r="G10814" s="26"/>
    </row>
    <row r="10815" spans="3:7" x14ac:dyDescent="0.25">
      <c r="C10815" s="24"/>
      <c r="D10815" s="24"/>
      <c r="E10815" s="25"/>
      <c r="F10815" s="23"/>
      <c r="G10815" s="26"/>
    </row>
    <row r="10816" spans="3:7" x14ac:dyDescent="0.25">
      <c r="C10816" s="24"/>
      <c r="D10816" s="24"/>
      <c r="E10816" s="25"/>
      <c r="F10816" s="23"/>
      <c r="G10816" s="26"/>
    </row>
    <row r="10817" spans="3:7" x14ac:dyDescent="0.25">
      <c r="C10817" s="24"/>
      <c r="D10817" s="24"/>
      <c r="E10817" s="25"/>
      <c r="F10817" s="23"/>
      <c r="G10817" s="26"/>
    </row>
    <row r="10818" spans="3:7" x14ac:dyDescent="0.25">
      <c r="C10818" s="24"/>
      <c r="D10818" s="24"/>
      <c r="E10818" s="25"/>
      <c r="F10818" s="23"/>
      <c r="G10818" s="26"/>
    </row>
    <row r="10819" spans="3:7" x14ac:dyDescent="0.25">
      <c r="C10819" s="24"/>
      <c r="D10819" s="24"/>
      <c r="E10819" s="25"/>
      <c r="F10819" s="23"/>
      <c r="G10819" s="26"/>
    </row>
    <row r="10820" spans="3:7" x14ac:dyDescent="0.25">
      <c r="C10820" s="24"/>
      <c r="D10820" s="24"/>
      <c r="E10820" s="25"/>
      <c r="F10820" s="23"/>
      <c r="G10820" s="26"/>
    </row>
    <row r="10821" spans="3:7" x14ac:dyDescent="0.25">
      <c r="C10821" s="24"/>
      <c r="D10821" s="24"/>
      <c r="E10821" s="25"/>
      <c r="F10821" s="23"/>
      <c r="G10821" s="26"/>
    </row>
    <row r="10822" spans="3:7" x14ac:dyDescent="0.25">
      <c r="C10822" s="24"/>
      <c r="D10822" s="24"/>
      <c r="E10822" s="25"/>
      <c r="F10822" s="23"/>
      <c r="G10822" s="26"/>
    </row>
    <row r="10823" spans="3:7" x14ac:dyDescent="0.25">
      <c r="C10823" s="24"/>
      <c r="D10823" s="24"/>
      <c r="E10823" s="25"/>
      <c r="F10823" s="23"/>
      <c r="G10823" s="26"/>
    </row>
    <row r="10824" spans="3:7" x14ac:dyDescent="0.25">
      <c r="C10824" s="24"/>
      <c r="D10824" s="24"/>
      <c r="E10824" s="25"/>
      <c r="F10824" s="23"/>
      <c r="G10824" s="26"/>
    </row>
    <row r="10825" spans="3:7" x14ac:dyDescent="0.25">
      <c r="C10825" s="24"/>
      <c r="D10825" s="24"/>
      <c r="E10825" s="25"/>
      <c r="F10825" s="23"/>
      <c r="G10825" s="26"/>
    </row>
    <row r="10826" spans="3:7" x14ac:dyDescent="0.25">
      <c r="C10826" s="24"/>
      <c r="D10826" s="24"/>
      <c r="E10826" s="25"/>
      <c r="F10826" s="23"/>
      <c r="G10826" s="26"/>
    </row>
    <row r="10827" spans="3:7" x14ac:dyDescent="0.25">
      <c r="C10827" s="24"/>
      <c r="D10827" s="24"/>
      <c r="E10827" s="25"/>
      <c r="F10827" s="23"/>
      <c r="G10827" s="26"/>
    </row>
    <row r="10828" spans="3:7" x14ac:dyDescent="0.25">
      <c r="C10828" s="24"/>
      <c r="D10828" s="24"/>
      <c r="E10828" s="25"/>
      <c r="F10828" s="23"/>
      <c r="G10828" s="26"/>
    </row>
    <row r="10829" spans="3:7" x14ac:dyDescent="0.25">
      <c r="C10829" s="24"/>
      <c r="D10829" s="24"/>
      <c r="E10829" s="25"/>
      <c r="F10829" s="23"/>
      <c r="G10829" s="26"/>
    </row>
    <row r="10830" spans="3:7" x14ac:dyDescent="0.25">
      <c r="C10830" s="24"/>
      <c r="D10830" s="24"/>
      <c r="E10830" s="25"/>
      <c r="F10830" s="23"/>
      <c r="G10830" s="26"/>
    </row>
    <row r="10831" spans="3:7" x14ac:dyDescent="0.25">
      <c r="C10831" s="24"/>
      <c r="D10831" s="24"/>
      <c r="E10831" s="25"/>
      <c r="F10831" s="23"/>
      <c r="G10831" s="26"/>
    </row>
    <row r="10832" spans="3:7" x14ac:dyDescent="0.25">
      <c r="C10832" s="24"/>
      <c r="D10832" s="24"/>
      <c r="E10832" s="25"/>
      <c r="F10832" s="23"/>
      <c r="G10832" s="26"/>
    </row>
    <row r="10833" spans="3:7" x14ac:dyDescent="0.25">
      <c r="C10833" s="24"/>
      <c r="D10833" s="24"/>
      <c r="E10833" s="25"/>
      <c r="F10833" s="23"/>
      <c r="G10833" s="26"/>
    </row>
    <row r="10834" spans="3:7" x14ac:dyDescent="0.25">
      <c r="C10834" s="24"/>
      <c r="D10834" s="24"/>
      <c r="E10834" s="25"/>
      <c r="F10834" s="23"/>
      <c r="G10834" s="26"/>
    </row>
    <row r="10835" spans="3:7" x14ac:dyDescent="0.25">
      <c r="C10835" s="24"/>
      <c r="D10835" s="24"/>
      <c r="E10835" s="25"/>
      <c r="F10835" s="23"/>
      <c r="G10835" s="26"/>
    </row>
    <row r="10836" spans="3:7" x14ac:dyDescent="0.25">
      <c r="C10836" s="24"/>
      <c r="D10836" s="24"/>
      <c r="E10836" s="25"/>
      <c r="F10836" s="23"/>
      <c r="G10836" s="26"/>
    </row>
    <row r="10837" spans="3:7" x14ac:dyDescent="0.25">
      <c r="C10837" s="24"/>
      <c r="D10837" s="24"/>
      <c r="E10837" s="25"/>
      <c r="F10837" s="23"/>
      <c r="G10837" s="26"/>
    </row>
    <row r="10838" spans="3:7" x14ac:dyDescent="0.25">
      <c r="C10838" s="24"/>
      <c r="D10838" s="24"/>
      <c r="E10838" s="25"/>
      <c r="F10838" s="23"/>
      <c r="G10838" s="26"/>
    </row>
    <row r="10839" spans="3:7" x14ac:dyDescent="0.25">
      <c r="C10839" s="24"/>
      <c r="D10839" s="24"/>
      <c r="E10839" s="25"/>
      <c r="F10839" s="23"/>
      <c r="G10839" s="26"/>
    </row>
    <row r="10840" spans="3:7" x14ac:dyDescent="0.25">
      <c r="C10840" s="24"/>
      <c r="D10840" s="24"/>
      <c r="E10840" s="25"/>
      <c r="F10840" s="23"/>
      <c r="G10840" s="26"/>
    </row>
    <row r="10841" spans="3:7" x14ac:dyDescent="0.25">
      <c r="C10841" s="24"/>
      <c r="D10841" s="24"/>
      <c r="E10841" s="25"/>
      <c r="F10841" s="23"/>
      <c r="G10841" s="26"/>
    </row>
    <row r="10842" spans="3:7" x14ac:dyDescent="0.25">
      <c r="C10842" s="24"/>
      <c r="D10842" s="24"/>
      <c r="E10842" s="25"/>
      <c r="F10842" s="23"/>
      <c r="G10842" s="26"/>
    </row>
    <row r="10843" spans="3:7" x14ac:dyDescent="0.25">
      <c r="C10843" s="24"/>
      <c r="D10843" s="24"/>
      <c r="E10843" s="25"/>
      <c r="F10843" s="23"/>
      <c r="G10843" s="26"/>
    </row>
    <row r="10844" spans="3:7" x14ac:dyDescent="0.25">
      <c r="C10844" s="24"/>
      <c r="D10844" s="24"/>
      <c r="E10844" s="25"/>
      <c r="F10844" s="23"/>
      <c r="G10844" s="26"/>
    </row>
    <row r="10845" spans="3:7" x14ac:dyDescent="0.25">
      <c r="C10845" s="24"/>
      <c r="D10845" s="24"/>
      <c r="E10845" s="25"/>
      <c r="F10845" s="23"/>
      <c r="G10845" s="26"/>
    </row>
    <row r="10846" spans="3:7" x14ac:dyDescent="0.25">
      <c r="C10846" s="24"/>
      <c r="D10846" s="24"/>
      <c r="E10846" s="25"/>
      <c r="F10846" s="23"/>
      <c r="G10846" s="26"/>
    </row>
    <row r="10847" spans="3:7" x14ac:dyDescent="0.25">
      <c r="C10847" s="24"/>
      <c r="D10847" s="24"/>
      <c r="E10847" s="25"/>
      <c r="F10847" s="23"/>
      <c r="G10847" s="26"/>
    </row>
    <row r="10848" spans="3:7" x14ac:dyDescent="0.25">
      <c r="C10848" s="24"/>
      <c r="D10848" s="24"/>
      <c r="E10848" s="25"/>
      <c r="F10848" s="23"/>
      <c r="G10848" s="26"/>
    </row>
    <row r="10849" spans="3:7" x14ac:dyDescent="0.25">
      <c r="C10849" s="24"/>
      <c r="D10849" s="24"/>
      <c r="E10849" s="25"/>
      <c r="F10849" s="23"/>
      <c r="G10849" s="26"/>
    </row>
    <row r="10850" spans="3:7" x14ac:dyDescent="0.25">
      <c r="C10850" s="24"/>
      <c r="D10850" s="24"/>
      <c r="E10850" s="25"/>
      <c r="F10850" s="23"/>
      <c r="G10850" s="26"/>
    </row>
    <row r="10851" spans="3:7" x14ac:dyDescent="0.25">
      <c r="C10851" s="24"/>
      <c r="D10851" s="24"/>
      <c r="E10851" s="25"/>
      <c r="F10851" s="23"/>
      <c r="G10851" s="26"/>
    </row>
    <row r="10852" spans="3:7" x14ac:dyDescent="0.25">
      <c r="C10852" s="24"/>
      <c r="D10852" s="24"/>
      <c r="E10852" s="25"/>
      <c r="F10852" s="23"/>
      <c r="G10852" s="26"/>
    </row>
    <row r="10853" spans="3:7" x14ac:dyDescent="0.25">
      <c r="C10853" s="24"/>
      <c r="D10853" s="24"/>
      <c r="E10853" s="25"/>
      <c r="F10853" s="23"/>
      <c r="G10853" s="26"/>
    </row>
    <row r="10854" spans="3:7" x14ac:dyDescent="0.25">
      <c r="C10854" s="24"/>
      <c r="D10854" s="24"/>
      <c r="E10854" s="25"/>
      <c r="F10854" s="23"/>
      <c r="G10854" s="26"/>
    </row>
    <row r="10855" spans="3:7" x14ac:dyDescent="0.25">
      <c r="C10855" s="24"/>
      <c r="D10855" s="24"/>
      <c r="E10855" s="25"/>
      <c r="F10855" s="23"/>
      <c r="G10855" s="26"/>
    </row>
    <row r="10856" spans="3:7" x14ac:dyDescent="0.25">
      <c r="C10856" s="24"/>
      <c r="D10856" s="24"/>
      <c r="E10856" s="25"/>
      <c r="F10856" s="23"/>
      <c r="G10856" s="26"/>
    </row>
    <row r="10857" spans="3:7" x14ac:dyDescent="0.25">
      <c r="C10857" s="24"/>
      <c r="D10857" s="24"/>
      <c r="E10857" s="25"/>
      <c r="F10857" s="23"/>
      <c r="G10857" s="26"/>
    </row>
    <row r="10858" spans="3:7" x14ac:dyDescent="0.25">
      <c r="C10858" s="24"/>
      <c r="D10858" s="24"/>
      <c r="E10858" s="25"/>
      <c r="F10858" s="23"/>
      <c r="G10858" s="26"/>
    </row>
    <row r="10859" spans="3:7" x14ac:dyDescent="0.25">
      <c r="C10859" s="24"/>
      <c r="D10859" s="24"/>
      <c r="E10859" s="25"/>
      <c r="F10859" s="23"/>
      <c r="G10859" s="26"/>
    </row>
    <row r="10860" spans="3:7" x14ac:dyDescent="0.25">
      <c r="C10860" s="24"/>
      <c r="D10860" s="24"/>
      <c r="E10860" s="25"/>
      <c r="F10860" s="23"/>
      <c r="G10860" s="26"/>
    </row>
    <row r="10861" spans="3:7" x14ac:dyDescent="0.25">
      <c r="C10861" s="24"/>
      <c r="D10861" s="24"/>
      <c r="E10861" s="25"/>
      <c r="F10861" s="23"/>
      <c r="G10861" s="26"/>
    </row>
    <row r="10862" spans="3:7" x14ac:dyDescent="0.25">
      <c r="C10862" s="24"/>
      <c r="D10862" s="24"/>
      <c r="E10862" s="25"/>
      <c r="F10862" s="23"/>
      <c r="G10862" s="26"/>
    </row>
    <row r="10863" spans="3:7" x14ac:dyDescent="0.25">
      <c r="C10863" s="24"/>
      <c r="D10863" s="24"/>
      <c r="E10863" s="25"/>
      <c r="F10863" s="23"/>
      <c r="G10863" s="26"/>
    </row>
    <row r="10864" spans="3:7" x14ac:dyDescent="0.25">
      <c r="C10864" s="24"/>
      <c r="D10864" s="24"/>
      <c r="E10864" s="25"/>
      <c r="F10864" s="23"/>
      <c r="G10864" s="26"/>
    </row>
    <row r="10865" spans="3:7" x14ac:dyDescent="0.25">
      <c r="C10865" s="24"/>
      <c r="D10865" s="24"/>
      <c r="E10865" s="25"/>
      <c r="F10865" s="23"/>
      <c r="G10865" s="26"/>
    </row>
    <row r="10866" spans="3:7" x14ac:dyDescent="0.25">
      <c r="C10866" s="24"/>
      <c r="D10866" s="24"/>
      <c r="E10866" s="25"/>
      <c r="F10866" s="23"/>
      <c r="G10866" s="26"/>
    </row>
    <row r="10867" spans="3:7" x14ac:dyDescent="0.25">
      <c r="C10867" s="24"/>
      <c r="D10867" s="24"/>
      <c r="E10867" s="25"/>
      <c r="F10867" s="23"/>
      <c r="G10867" s="26"/>
    </row>
    <row r="10868" spans="3:7" x14ac:dyDescent="0.25">
      <c r="C10868" s="24"/>
      <c r="D10868" s="24"/>
      <c r="E10868" s="25"/>
      <c r="F10868" s="23"/>
      <c r="G10868" s="26"/>
    </row>
    <row r="10869" spans="3:7" x14ac:dyDescent="0.25">
      <c r="C10869" s="24"/>
      <c r="D10869" s="24"/>
      <c r="E10869" s="25"/>
      <c r="F10869" s="23"/>
      <c r="G10869" s="26"/>
    </row>
    <row r="10870" spans="3:7" x14ac:dyDescent="0.25">
      <c r="C10870" s="24"/>
      <c r="D10870" s="24"/>
      <c r="E10870" s="25"/>
      <c r="F10870" s="23"/>
      <c r="G10870" s="26"/>
    </row>
    <row r="10871" spans="3:7" x14ac:dyDescent="0.25">
      <c r="C10871" s="24"/>
      <c r="D10871" s="24"/>
      <c r="E10871" s="25"/>
      <c r="F10871" s="23"/>
      <c r="G10871" s="26"/>
    </row>
    <row r="10872" spans="3:7" x14ac:dyDescent="0.25">
      <c r="C10872" s="24"/>
      <c r="D10872" s="24"/>
      <c r="E10872" s="25"/>
      <c r="F10872" s="23"/>
      <c r="G10872" s="26"/>
    </row>
    <row r="10873" spans="3:7" x14ac:dyDescent="0.25">
      <c r="C10873" s="24"/>
      <c r="D10873" s="24"/>
      <c r="E10873" s="25"/>
      <c r="F10873" s="23"/>
      <c r="G10873" s="26"/>
    </row>
    <row r="10874" spans="3:7" x14ac:dyDescent="0.25">
      <c r="C10874" s="24"/>
      <c r="D10874" s="24"/>
      <c r="E10874" s="25"/>
      <c r="F10874" s="23"/>
      <c r="G10874" s="26"/>
    </row>
    <row r="10875" spans="3:7" x14ac:dyDescent="0.25">
      <c r="C10875" s="24"/>
      <c r="D10875" s="24"/>
      <c r="E10875" s="25"/>
      <c r="F10875" s="23"/>
      <c r="G10875" s="26"/>
    </row>
    <row r="10876" spans="3:7" x14ac:dyDescent="0.25">
      <c r="C10876" s="24"/>
      <c r="D10876" s="24"/>
      <c r="E10876" s="25"/>
      <c r="F10876" s="23"/>
      <c r="G10876" s="26"/>
    </row>
    <row r="10877" spans="3:7" x14ac:dyDescent="0.25">
      <c r="C10877" s="24"/>
      <c r="D10877" s="24"/>
      <c r="E10877" s="25"/>
      <c r="F10877" s="23"/>
      <c r="G10877" s="26"/>
    </row>
    <row r="10878" spans="3:7" x14ac:dyDescent="0.25">
      <c r="C10878" s="24"/>
      <c r="D10878" s="24"/>
      <c r="E10878" s="25"/>
      <c r="F10878" s="23"/>
      <c r="G10878" s="26"/>
    </row>
    <row r="10879" spans="3:7" x14ac:dyDescent="0.25">
      <c r="C10879" s="24"/>
      <c r="D10879" s="24"/>
      <c r="E10879" s="25"/>
      <c r="F10879" s="23"/>
      <c r="G10879" s="26"/>
    </row>
    <row r="10880" spans="3:7" x14ac:dyDescent="0.25">
      <c r="C10880" s="24"/>
      <c r="D10880" s="24"/>
      <c r="E10880" s="25"/>
      <c r="F10880" s="23"/>
      <c r="G10880" s="26"/>
    </row>
    <row r="10881" spans="3:7" x14ac:dyDescent="0.25">
      <c r="C10881" s="24"/>
      <c r="D10881" s="24"/>
      <c r="E10881" s="25"/>
      <c r="F10881" s="23"/>
      <c r="G10881" s="26"/>
    </row>
    <row r="10882" spans="3:7" x14ac:dyDescent="0.25">
      <c r="C10882" s="24"/>
      <c r="D10882" s="24"/>
      <c r="E10882" s="25"/>
      <c r="F10882" s="23"/>
      <c r="G10882" s="26"/>
    </row>
    <row r="10883" spans="3:7" x14ac:dyDescent="0.25">
      <c r="C10883" s="24"/>
      <c r="D10883" s="24"/>
      <c r="E10883" s="25"/>
      <c r="F10883" s="23"/>
      <c r="G10883" s="26"/>
    </row>
    <row r="10884" spans="3:7" x14ac:dyDescent="0.25">
      <c r="C10884" s="24"/>
      <c r="D10884" s="24"/>
      <c r="E10884" s="25"/>
      <c r="F10884" s="23"/>
      <c r="G10884" s="26"/>
    </row>
    <row r="10885" spans="3:7" x14ac:dyDescent="0.25">
      <c r="C10885" s="24"/>
      <c r="D10885" s="24"/>
      <c r="E10885" s="25"/>
      <c r="F10885" s="23"/>
      <c r="G10885" s="26"/>
    </row>
    <row r="10886" spans="3:7" x14ac:dyDescent="0.25">
      <c r="C10886" s="24"/>
      <c r="D10886" s="24"/>
      <c r="E10886" s="25"/>
      <c r="F10886" s="23"/>
      <c r="G10886" s="26"/>
    </row>
    <row r="10887" spans="3:7" x14ac:dyDescent="0.25">
      <c r="C10887" s="24"/>
      <c r="D10887" s="24"/>
      <c r="E10887" s="25"/>
      <c r="F10887" s="23"/>
      <c r="G10887" s="26"/>
    </row>
    <row r="10888" spans="3:7" x14ac:dyDescent="0.25">
      <c r="C10888" s="24"/>
      <c r="D10888" s="24"/>
      <c r="E10888" s="25"/>
      <c r="F10888" s="23"/>
      <c r="G10888" s="26"/>
    </row>
    <row r="10889" spans="3:7" x14ac:dyDescent="0.25">
      <c r="C10889" s="24"/>
      <c r="D10889" s="24"/>
      <c r="E10889" s="25"/>
      <c r="F10889" s="23"/>
      <c r="G10889" s="26"/>
    </row>
    <row r="10890" spans="3:7" x14ac:dyDescent="0.25">
      <c r="C10890" s="24"/>
      <c r="D10890" s="24"/>
      <c r="E10890" s="25"/>
      <c r="F10890" s="23"/>
      <c r="G10890" s="26"/>
    </row>
    <row r="10891" spans="3:7" x14ac:dyDescent="0.25">
      <c r="C10891" s="24"/>
      <c r="D10891" s="24"/>
      <c r="E10891" s="25"/>
      <c r="F10891" s="23"/>
      <c r="G10891" s="26"/>
    </row>
    <row r="10892" spans="3:7" x14ac:dyDescent="0.25">
      <c r="C10892" s="24"/>
      <c r="D10892" s="24"/>
      <c r="E10892" s="25"/>
      <c r="F10892" s="23"/>
      <c r="G10892" s="26"/>
    </row>
    <row r="10893" spans="3:7" x14ac:dyDescent="0.25">
      <c r="C10893" s="24"/>
      <c r="D10893" s="24"/>
      <c r="E10893" s="25"/>
      <c r="F10893" s="23"/>
      <c r="G10893" s="26"/>
    </row>
    <row r="10894" spans="3:7" x14ac:dyDescent="0.25">
      <c r="C10894" s="24"/>
      <c r="D10894" s="24"/>
      <c r="E10894" s="25"/>
      <c r="F10894" s="23"/>
      <c r="G10894" s="26"/>
    </row>
    <row r="10895" spans="3:7" x14ac:dyDescent="0.25">
      <c r="C10895" s="24"/>
      <c r="D10895" s="24"/>
      <c r="E10895" s="25"/>
      <c r="F10895" s="23"/>
      <c r="G10895" s="26"/>
    </row>
    <row r="10896" spans="3:7" x14ac:dyDescent="0.25">
      <c r="C10896" s="24"/>
      <c r="D10896" s="24"/>
      <c r="E10896" s="25"/>
      <c r="F10896" s="23"/>
      <c r="G10896" s="26"/>
    </row>
    <row r="10897" spans="3:7" x14ac:dyDescent="0.25">
      <c r="C10897" s="24"/>
      <c r="D10897" s="24"/>
      <c r="E10897" s="25"/>
      <c r="F10897" s="23"/>
      <c r="G10897" s="26"/>
    </row>
    <row r="10898" spans="3:7" x14ac:dyDescent="0.25">
      <c r="C10898" s="24"/>
      <c r="D10898" s="24"/>
      <c r="E10898" s="25"/>
      <c r="F10898" s="23"/>
      <c r="G10898" s="26"/>
    </row>
    <row r="10899" spans="3:7" x14ac:dyDescent="0.25">
      <c r="C10899" s="24"/>
      <c r="D10899" s="24"/>
      <c r="E10899" s="25"/>
      <c r="F10899" s="23"/>
      <c r="G10899" s="26"/>
    </row>
    <row r="10900" spans="3:7" x14ac:dyDescent="0.25">
      <c r="C10900" s="24"/>
      <c r="D10900" s="24"/>
      <c r="E10900" s="25"/>
      <c r="F10900" s="23"/>
      <c r="G10900" s="26"/>
    </row>
    <row r="10901" spans="3:7" x14ac:dyDescent="0.25">
      <c r="C10901" s="24"/>
      <c r="D10901" s="24"/>
      <c r="E10901" s="25"/>
      <c r="F10901" s="23"/>
      <c r="G10901" s="26"/>
    </row>
    <row r="10902" spans="3:7" x14ac:dyDescent="0.25">
      <c r="C10902" s="24"/>
      <c r="D10902" s="24"/>
      <c r="E10902" s="25"/>
      <c r="F10902" s="23"/>
      <c r="G10902" s="26"/>
    </row>
    <row r="10903" spans="3:7" x14ac:dyDescent="0.25">
      <c r="C10903" s="24"/>
      <c r="D10903" s="24"/>
      <c r="E10903" s="25"/>
      <c r="F10903" s="23"/>
      <c r="G10903" s="26"/>
    </row>
    <row r="10904" spans="3:7" x14ac:dyDescent="0.25">
      <c r="C10904" s="24"/>
      <c r="D10904" s="24"/>
      <c r="E10904" s="25"/>
      <c r="F10904" s="23"/>
      <c r="G10904" s="26"/>
    </row>
    <row r="10905" spans="3:7" x14ac:dyDescent="0.25">
      <c r="C10905" s="24"/>
      <c r="D10905" s="24"/>
      <c r="E10905" s="25"/>
      <c r="F10905" s="23"/>
      <c r="G10905" s="26"/>
    </row>
    <row r="10906" spans="3:7" x14ac:dyDescent="0.25">
      <c r="C10906" s="24"/>
      <c r="D10906" s="24"/>
      <c r="E10906" s="25"/>
      <c r="F10906" s="23"/>
      <c r="G10906" s="26"/>
    </row>
    <row r="10907" spans="3:7" x14ac:dyDescent="0.25">
      <c r="C10907" s="24"/>
      <c r="D10907" s="24"/>
      <c r="E10907" s="25"/>
      <c r="F10907" s="23"/>
      <c r="G10907" s="26"/>
    </row>
    <row r="10908" spans="3:7" x14ac:dyDescent="0.25">
      <c r="C10908" s="24"/>
      <c r="D10908" s="24"/>
      <c r="E10908" s="25"/>
      <c r="F10908" s="23"/>
      <c r="G10908" s="26"/>
    </row>
    <row r="10909" spans="3:7" x14ac:dyDescent="0.25">
      <c r="C10909" s="24"/>
      <c r="D10909" s="24"/>
      <c r="E10909" s="25"/>
      <c r="F10909" s="23"/>
      <c r="G10909" s="26"/>
    </row>
    <row r="10910" spans="3:7" x14ac:dyDescent="0.25">
      <c r="C10910" s="24"/>
      <c r="D10910" s="24"/>
      <c r="E10910" s="25"/>
      <c r="F10910" s="23"/>
      <c r="G10910" s="26"/>
    </row>
    <row r="10911" spans="3:7" x14ac:dyDescent="0.25">
      <c r="C10911" s="24"/>
      <c r="D10911" s="24"/>
      <c r="E10911" s="25"/>
      <c r="F10911" s="23"/>
      <c r="G10911" s="26"/>
    </row>
    <row r="10912" spans="3:7" x14ac:dyDescent="0.25">
      <c r="C10912" s="24"/>
      <c r="D10912" s="24"/>
      <c r="E10912" s="25"/>
      <c r="F10912" s="23"/>
      <c r="G10912" s="26"/>
    </row>
    <row r="10913" spans="3:7" x14ac:dyDescent="0.25">
      <c r="C10913" s="24"/>
      <c r="D10913" s="24"/>
      <c r="E10913" s="25"/>
      <c r="F10913" s="23"/>
      <c r="G10913" s="26"/>
    </row>
    <row r="10914" spans="3:7" x14ac:dyDescent="0.25">
      <c r="C10914" s="24"/>
      <c r="D10914" s="24"/>
      <c r="E10914" s="25"/>
      <c r="F10914" s="23"/>
      <c r="G10914" s="26"/>
    </row>
    <row r="10915" spans="3:7" x14ac:dyDescent="0.25">
      <c r="C10915" s="24"/>
      <c r="D10915" s="24"/>
      <c r="E10915" s="25"/>
      <c r="F10915" s="23"/>
      <c r="G10915" s="26"/>
    </row>
    <row r="10916" spans="3:7" x14ac:dyDescent="0.25">
      <c r="C10916" s="24"/>
      <c r="D10916" s="24"/>
      <c r="E10916" s="25"/>
      <c r="F10916" s="23"/>
      <c r="G10916" s="26"/>
    </row>
    <row r="10917" spans="3:7" x14ac:dyDescent="0.25">
      <c r="C10917" s="24"/>
      <c r="D10917" s="24"/>
      <c r="E10917" s="25"/>
      <c r="F10917" s="23"/>
      <c r="G10917" s="26"/>
    </row>
    <row r="10918" spans="3:7" x14ac:dyDescent="0.25">
      <c r="C10918" s="24"/>
      <c r="D10918" s="24"/>
      <c r="E10918" s="25"/>
      <c r="F10918" s="23"/>
      <c r="G10918" s="26"/>
    </row>
    <row r="10919" spans="3:7" x14ac:dyDescent="0.25">
      <c r="C10919" s="24"/>
      <c r="D10919" s="24"/>
      <c r="E10919" s="25"/>
      <c r="F10919" s="23"/>
      <c r="G10919" s="26"/>
    </row>
    <row r="10920" spans="3:7" x14ac:dyDescent="0.25">
      <c r="C10920" s="24"/>
      <c r="D10920" s="24"/>
      <c r="E10920" s="25"/>
      <c r="F10920" s="23"/>
      <c r="G10920" s="26"/>
    </row>
    <row r="10921" spans="3:7" x14ac:dyDescent="0.25">
      <c r="C10921" s="24"/>
      <c r="D10921" s="24"/>
      <c r="E10921" s="25"/>
      <c r="F10921" s="23"/>
      <c r="G10921" s="26"/>
    </row>
    <row r="10922" spans="3:7" x14ac:dyDescent="0.25">
      <c r="C10922" s="24"/>
      <c r="D10922" s="24"/>
      <c r="E10922" s="25"/>
      <c r="F10922" s="23"/>
      <c r="G10922" s="26"/>
    </row>
    <row r="10923" spans="3:7" x14ac:dyDescent="0.25">
      <c r="C10923" s="24"/>
      <c r="D10923" s="24"/>
      <c r="E10923" s="25"/>
      <c r="F10923" s="23"/>
      <c r="G10923" s="26"/>
    </row>
    <row r="10924" spans="3:7" x14ac:dyDescent="0.25">
      <c r="C10924" s="24"/>
      <c r="D10924" s="24"/>
      <c r="E10924" s="25"/>
      <c r="F10924" s="23"/>
      <c r="G10924" s="26"/>
    </row>
    <row r="10925" spans="3:7" x14ac:dyDescent="0.25">
      <c r="C10925" s="24"/>
      <c r="D10925" s="24"/>
      <c r="E10925" s="25"/>
      <c r="F10925" s="23"/>
      <c r="G10925" s="26"/>
    </row>
    <row r="10926" spans="3:7" x14ac:dyDescent="0.25">
      <c r="C10926" s="24"/>
      <c r="D10926" s="24"/>
      <c r="E10926" s="25"/>
      <c r="F10926" s="23"/>
      <c r="G10926" s="26"/>
    </row>
    <row r="10927" spans="3:7" x14ac:dyDescent="0.25">
      <c r="C10927" s="24"/>
      <c r="D10927" s="24"/>
      <c r="E10927" s="25"/>
      <c r="F10927" s="23"/>
      <c r="G10927" s="26"/>
    </row>
    <row r="10928" spans="3:7" x14ac:dyDescent="0.25">
      <c r="C10928" s="24"/>
      <c r="D10928" s="24"/>
      <c r="E10928" s="25"/>
      <c r="F10928" s="23"/>
      <c r="G10928" s="26"/>
    </row>
    <row r="10929" spans="3:7" x14ac:dyDescent="0.25">
      <c r="C10929" s="24"/>
      <c r="D10929" s="24"/>
      <c r="E10929" s="25"/>
      <c r="F10929" s="23"/>
      <c r="G10929" s="26"/>
    </row>
    <row r="10930" spans="3:7" x14ac:dyDescent="0.25">
      <c r="C10930" s="24"/>
      <c r="D10930" s="24"/>
      <c r="E10930" s="25"/>
      <c r="F10930" s="23"/>
      <c r="G10930" s="26"/>
    </row>
    <row r="10931" spans="3:7" x14ac:dyDescent="0.25">
      <c r="C10931" s="24"/>
      <c r="D10931" s="24"/>
      <c r="E10931" s="25"/>
      <c r="F10931" s="23"/>
      <c r="G10931" s="26"/>
    </row>
    <row r="10932" spans="3:7" x14ac:dyDescent="0.25">
      <c r="C10932" s="24"/>
      <c r="D10932" s="24"/>
      <c r="E10932" s="25"/>
      <c r="F10932" s="23"/>
      <c r="G10932" s="26"/>
    </row>
    <row r="10933" spans="3:7" x14ac:dyDescent="0.25">
      <c r="C10933" s="24"/>
      <c r="D10933" s="24"/>
      <c r="E10933" s="25"/>
      <c r="F10933" s="23"/>
      <c r="G10933" s="26"/>
    </row>
    <row r="10934" spans="3:7" x14ac:dyDescent="0.25">
      <c r="C10934" s="24"/>
      <c r="D10934" s="24"/>
      <c r="E10934" s="25"/>
      <c r="F10934" s="23"/>
      <c r="G10934" s="26"/>
    </row>
    <row r="10935" spans="3:7" x14ac:dyDescent="0.25">
      <c r="C10935" s="24"/>
      <c r="D10935" s="24"/>
      <c r="E10935" s="25"/>
      <c r="F10935" s="23"/>
      <c r="G10935" s="26"/>
    </row>
    <row r="10936" spans="3:7" x14ac:dyDescent="0.25">
      <c r="C10936" s="24"/>
      <c r="D10936" s="24"/>
      <c r="E10936" s="25"/>
      <c r="F10936" s="23"/>
      <c r="G10936" s="26"/>
    </row>
    <row r="10937" spans="3:7" x14ac:dyDescent="0.25">
      <c r="C10937" s="24"/>
      <c r="D10937" s="24"/>
      <c r="E10937" s="25"/>
      <c r="F10937" s="23"/>
      <c r="G10937" s="26"/>
    </row>
    <row r="10938" spans="3:7" x14ac:dyDescent="0.25">
      <c r="C10938" s="24"/>
      <c r="D10938" s="24"/>
      <c r="E10938" s="25"/>
      <c r="F10938" s="23"/>
      <c r="G10938" s="26"/>
    </row>
    <row r="10939" spans="3:7" x14ac:dyDescent="0.25">
      <c r="C10939" s="24"/>
      <c r="D10939" s="24"/>
      <c r="E10939" s="25"/>
      <c r="F10939" s="23"/>
      <c r="G10939" s="26"/>
    </row>
    <row r="10940" spans="3:7" x14ac:dyDescent="0.25">
      <c r="C10940" s="24"/>
      <c r="D10940" s="24"/>
      <c r="E10940" s="25"/>
      <c r="F10940" s="23"/>
      <c r="G10940" s="26"/>
    </row>
    <row r="10941" spans="3:7" x14ac:dyDescent="0.25">
      <c r="C10941" s="24"/>
      <c r="D10941" s="24"/>
      <c r="E10941" s="25"/>
      <c r="F10941" s="23"/>
      <c r="G10941" s="26"/>
    </row>
    <row r="10942" spans="3:7" x14ac:dyDescent="0.25">
      <c r="C10942" s="24"/>
      <c r="D10942" s="24"/>
      <c r="E10942" s="25"/>
      <c r="F10942" s="23"/>
      <c r="G10942" s="26"/>
    </row>
    <row r="10943" spans="3:7" x14ac:dyDescent="0.25">
      <c r="C10943" s="24"/>
      <c r="D10943" s="24"/>
      <c r="E10943" s="25"/>
      <c r="F10943" s="23"/>
      <c r="G10943" s="26"/>
    </row>
    <row r="10944" spans="3:7" x14ac:dyDescent="0.25">
      <c r="C10944" s="24"/>
      <c r="D10944" s="24"/>
      <c r="E10944" s="25"/>
      <c r="F10944" s="23"/>
      <c r="G10944" s="26"/>
    </row>
    <row r="10945" spans="3:7" x14ac:dyDescent="0.25">
      <c r="C10945" s="24"/>
      <c r="D10945" s="24"/>
      <c r="E10945" s="25"/>
      <c r="F10945" s="23"/>
      <c r="G10945" s="26"/>
    </row>
    <row r="10946" spans="3:7" x14ac:dyDescent="0.25">
      <c r="C10946" s="24"/>
      <c r="D10946" s="24"/>
      <c r="E10946" s="25"/>
      <c r="F10946" s="23"/>
      <c r="G10946" s="26"/>
    </row>
    <row r="10947" spans="3:7" x14ac:dyDescent="0.25">
      <c r="C10947" s="24"/>
      <c r="D10947" s="24"/>
      <c r="E10947" s="25"/>
      <c r="F10947" s="23"/>
      <c r="G10947" s="26"/>
    </row>
    <row r="10948" spans="3:7" x14ac:dyDescent="0.25">
      <c r="C10948" s="24"/>
      <c r="D10948" s="24"/>
      <c r="E10948" s="25"/>
      <c r="F10948" s="23"/>
      <c r="G10948" s="26"/>
    </row>
    <row r="10949" spans="3:7" x14ac:dyDescent="0.25">
      <c r="C10949" s="24"/>
      <c r="D10949" s="24"/>
      <c r="E10949" s="25"/>
      <c r="F10949" s="23"/>
      <c r="G10949" s="26"/>
    </row>
    <row r="10950" spans="3:7" x14ac:dyDescent="0.25">
      <c r="C10950" s="24"/>
      <c r="D10950" s="24"/>
      <c r="E10950" s="25"/>
      <c r="F10950" s="23"/>
      <c r="G10950" s="26"/>
    </row>
    <row r="10951" spans="3:7" x14ac:dyDescent="0.25">
      <c r="C10951" s="24"/>
      <c r="D10951" s="24"/>
      <c r="E10951" s="25"/>
      <c r="F10951" s="23"/>
      <c r="G10951" s="26"/>
    </row>
    <row r="10952" spans="3:7" x14ac:dyDescent="0.25">
      <c r="C10952" s="24"/>
      <c r="D10952" s="24"/>
      <c r="E10952" s="25"/>
      <c r="F10952" s="23"/>
      <c r="G10952" s="26"/>
    </row>
    <row r="10953" spans="3:7" x14ac:dyDescent="0.25">
      <c r="C10953" s="24"/>
      <c r="D10953" s="24"/>
      <c r="E10953" s="25"/>
      <c r="F10953" s="23"/>
      <c r="G10953" s="26"/>
    </row>
    <row r="10954" spans="3:7" x14ac:dyDescent="0.25">
      <c r="C10954" s="24"/>
      <c r="D10954" s="24"/>
      <c r="E10954" s="25"/>
      <c r="F10954" s="23"/>
      <c r="G10954" s="26"/>
    </row>
    <row r="10955" spans="3:7" x14ac:dyDescent="0.25">
      <c r="C10955" s="24"/>
      <c r="D10955" s="24"/>
      <c r="E10955" s="25"/>
      <c r="F10955" s="23"/>
      <c r="G10955" s="26"/>
    </row>
    <row r="10956" spans="3:7" x14ac:dyDescent="0.25">
      <c r="C10956" s="24"/>
      <c r="D10956" s="24"/>
      <c r="E10956" s="25"/>
      <c r="F10956" s="23"/>
      <c r="G10956" s="26"/>
    </row>
    <row r="10957" spans="3:7" x14ac:dyDescent="0.25">
      <c r="C10957" s="24"/>
      <c r="D10957" s="24"/>
      <c r="E10957" s="25"/>
      <c r="F10957" s="23"/>
      <c r="G10957" s="26"/>
    </row>
    <row r="10958" spans="3:7" x14ac:dyDescent="0.25">
      <c r="C10958" s="24"/>
      <c r="D10958" s="24"/>
      <c r="E10958" s="25"/>
      <c r="F10958" s="23"/>
      <c r="G10958" s="26"/>
    </row>
    <row r="10959" spans="3:7" x14ac:dyDescent="0.25">
      <c r="C10959" s="24"/>
      <c r="D10959" s="24"/>
      <c r="E10959" s="25"/>
      <c r="F10959" s="23"/>
      <c r="G10959" s="26"/>
    </row>
    <row r="10960" spans="3:7" x14ac:dyDescent="0.25">
      <c r="C10960" s="24"/>
      <c r="D10960" s="24"/>
      <c r="E10960" s="25"/>
      <c r="F10960" s="23"/>
      <c r="G10960" s="26"/>
    </row>
    <row r="10961" spans="3:7" x14ac:dyDescent="0.25">
      <c r="C10961" s="24"/>
      <c r="D10961" s="24"/>
      <c r="E10961" s="25"/>
      <c r="F10961" s="23"/>
      <c r="G10961" s="26"/>
    </row>
    <row r="10962" spans="3:7" x14ac:dyDescent="0.25">
      <c r="C10962" s="24"/>
      <c r="D10962" s="24"/>
      <c r="E10962" s="25"/>
      <c r="F10962" s="23"/>
      <c r="G10962" s="26"/>
    </row>
    <row r="10963" spans="3:7" x14ac:dyDescent="0.25">
      <c r="C10963" s="24"/>
      <c r="D10963" s="24"/>
      <c r="E10963" s="25"/>
      <c r="F10963" s="23"/>
      <c r="G10963" s="26"/>
    </row>
    <row r="10964" spans="3:7" x14ac:dyDescent="0.25">
      <c r="C10964" s="24"/>
      <c r="D10964" s="24"/>
      <c r="E10964" s="25"/>
      <c r="F10964" s="23"/>
      <c r="G10964" s="26"/>
    </row>
    <row r="10965" spans="3:7" x14ac:dyDescent="0.25">
      <c r="C10965" s="24"/>
      <c r="D10965" s="24"/>
      <c r="E10965" s="25"/>
      <c r="F10965" s="23"/>
      <c r="G10965" s="26"/>
    </row>
    <row r="10966" spans="3:7" x14ac:dyDescent="0.25">
      <c r="C10966" s="24"/>
      <c r="D10966" s="24"/>
      <c r="E10966" s="25"/>
      <c r="F10966" s="23"/>
      <c r="G10966" s="26"/>
    </row>
    <row r="10967" spans="3:7" x14ac:dyDescent="0.25">
      <c r="C10967" s="24"/>
      <c r="D10967" s="24"/>
      <c r="E10967" s="25"/>
      <c r="F10967" s="23"/>
      <c r="G10967" s="26"/>
    </row>
    <row r="10968" spans="3:7" x14ac:dyDescent="0.25">
      <c r="C10968" s="24"/>
      <c r="D10968" s="24"/>
      <c r="E10968" s="25"/>
      <c r="F10968" s="23"/>
      <c r="G10968" s="26"/>
    </row>
    <row r="10969" spans="3:7" x14ac:dyDescent="0.25">
      <c r="C10969" s="24"/>
      <c r="D10969" s="24"/>
      <c r="E10969" s="25"/>
      <c r="F10969" s="23"/>
      <c r="G10969" s="26"/>
    </row>
    <row r="10970" spans="3:7" x14ac:dyDescent="0.25">
      <c r="C10970" s="24"/>
      <c r="D10970" s="24"/>
      <c r="E10970" s="25"/>
      <c r="F10970" s="23"/>
      <c r="G10970" s="26"/>
    </row>
    <row r="10971" spans="3:7" x14ac:dyDescent="0.25">
      <c r="C10971" s="24"/>
      <c r="D10971" s="24"/>
      <c r="E10971" s="25"/>
      <c r="F10971" s="23"/>
      <c r="G10971" s="26"/>
    </row>
    <row r="10972" spans="3:7" x14ac:dyDescent="0.25">
      <c r="C10972" s="24"/>
      <c r="D10972" s="24"/>
      <c r="E10972" s="25"/>
      <c r="F10972" s="23"/>
      <c r="G10972" s="26"/>
    </row>
    <row r="10973" spans="3:7" x14ac:dyDescent="0.25">
      <c r="C10973" s="24"/>
      <c r="D10973" s="24"/>
      <c r="E10973" s="25"/>
      <c r="F10973" s="23"/>
      <c r="G10973" s="26"/>
    </row>
    <row r="10974" spans="3:7" x14ac:dyDescent="0.25">
      <c r="C10974" s="24"/>
      <c r="D10974" s="24"/>
      <c r="E10974" s="25"/>
      <c r="F10974" s="23"/>
      <c r="G10974" s="26"/>
    </row>
    <row r="10975" spans="3:7" x14ac:dyDescent="0.25">
      <c r="C10975" s="24"/>
      <c r="D10975" s="24"/>
      <c r="E10975" s="25"/>
      <c r="F10975" s="23"/>
      <c r="G10975" s="26"/>
    </row>
    <row r="10976" spans="3:7" x14ac:dyDescent="0.25">
      <c r="C10976" s="24"/>
      <c r="D10976" s="24"/>
      <c r="E10976" s="25"/>
      <c r="F10976" s="23"/>
      <c r="G10976" s="26"/>
    </row>
    <row r="10977" spans="3:7" x14ac:dyDescent="0.25">
      <c r="C10977" s="24"/>
      <c r="D10977" s="24"/>
      <c r="E10977" s="25"/>
      <c r="F10977" s="23"/>
      <c r="G10977" s="26"/>
    </row>
    <row r="10978" spans="3:7" x14ac:dyDescent="0.25">
      <c r="C10978" s="24"/>
      <c r="D10978" s="24"/>
      <c r="E10978" s="25"/>
      <c r="F10978" s="23"/>
      <c r="G10978" s="26"/>
    </row>
    <row r="10979" spans="3:7" x14ac:dyDescent="0.25">
      <c r="C10979" s="24"/>
      <c r="D10979" s="24"/>
      <c r="E10979" s="25"/>
      <c r="F10979" s="23"/>
      <c r="G10979" s="26"/>
    </row>
    <row r="10980" spans="3:7" x14ac:dyDescent="0.25">
      <c r="C10980" s="24"/>
      <c r="D10980" s="24"/>
      <c r="E10980" s="25"/>
      <c r="F10980" s="23"/>
      <c r="G10980" s="26"/>
    </row>
    <row r="10981" spans="3:7" x14ac:dyDescent="0.25">
      <c r="C10981" s="24"/>
      <c r="D10981" s="24"/>
      <c r="E10981" s="25"/>
      <c r="F10981" s="23"/>
      <c r="G10981" s="26"/>
    </row>
    <row r="10982" spans="3:7" x14ac:dyDescent="0.25">
      <c r="C10982" s="24"/>
      <c r="D10982" s="24"/>
      <c r="E10982" s="25"/>
      <c r="F10982" s="23"/>
      <c r="G10982" s="26"/>
    </row>
    <row r="10983" spans="3:7" x14ac:dyDescent="0.25">
      <c r="C10983" s="24"/>
      <c r="D10983" s="24"/>
      <c r="E10983" s="25"/>
      <c r="F10983" s="23"/>
      <c r="G10983" s="26"/>
    </row>
    <row r="10984" spans="3:7" x14ac:dyDescent="0.25">
      <c r="C10984" s="24"/>
      <c r="D10984" s="24"/>
      <c r="E10984" s="25"/>
      <c r="F10984" s="23"/>
      <c r="G10984" s="26"/>
    </row>
    <row r="10985" spans="3:7" x14ac:dyDescent="0.25">
      <c r="C10985" s="24"/>
      <c r="D10985" s="24"/>
      <c r="E10985" s="25"/>
      <c r="F10985" s="23"/>
      <c r="G10985" s="26"/>
    </row>
    <row r="10986" spans="3:7" x14ac:dyDescent="0.25">
      <c r="C10986" s="24"/>
      <c r="D10986" s="24"/>
      <c r="E10986" s="25"/>
      <c r="F10986" s="23"/>
      <c r="G10986" s="26"/>
    </row>
    <row r="10987" spans="3:7" x14ac:dyDescent="0.25">
      <c r="C10987" s="24"/>
      <c r="D10987" s="24"/>
      <c r="E10987" s="25"/>
      <c r="F10987" s="23"/>
      <c r="G10987" s="26"/>
    </row>
    <row r="10988" spans="3:7" x14ac:dyDescent="0.25">
      <c r="C10988" s="24"/>
      <c r="D10988" s="24"/>
      <c r="E10988" s="25"/>
      <c r="F10988" s="23"/>
      <c r="G10988" s="26"/>
    </row>
    <row r="10989" spans="3:7" x14ac:dyDescent="0.25">
      <c r="C10989" s="24"/>
      <c r="D10989" s="24"/>
      <c r="E10989" s="25"/>
      <c r="F10989" s="23"/>
      <c r="G10989" s="26"/>
    </row>
    <row r="10990" spans="3:7" x14ac:dyDescent="0.25">
      <c r="C10990" s="24"/>
      <c r="D10990" s="24"/>
      <c r="E10990" s="25"/>
      <c r="F10990" s="23"/>
      <c r="G10990" s="26"/>
    </row>
    <row r="10991" spans="3:7" x14ac:dyDescent="0.25">
      <c r="C10991" s="24"/>
      <c r="D10991" s="24"/>
      <c r="E10991" s="25"/>
      <c r="F10991" s="23"/>
      <c r="G10991" s="26"/>
    </row>
    <row r="10992" spans="3:7" x14ac:dyDescent="0.25">
      <c r="C10992" s="24"/>
      <c r="D10992" s="24"/>
      <c r="E10992" s="25"/>
      <c r="F10992" s="23"/>
      <c r="G10992" s="26"/>
    </row>
    <row r="10993" spans="3:7" x14ac:dyDescent="0.25">
      <c r="C10993" s="24"/>
      <c r="D10993" s="24"/>
      <c r="E10993" s="25"/>
      <c r="F10993" s="23"/>
      <c r="G10993" s="26"/>
    </row>
    <row r="10994" spans="3:7" x14ac:dyDescent="0.25">
      <c r="C10994" s="24"/>
      <c r="D10994" s="24"/>
      <c r="E10994" s="25"/>
      <c r="F10994" s="23"/>
      <c r="G10994" s="26"/>
    </row>
    <row r="10995" spans="3:7" x14ac:dyDescent="0.25">
      <c r="C10995" s="24"/>
      <c r="D10995" s="24"/>
      <c r="E10995" s="25"/>
      <c r="F10995" s="23"/>
      <c r="G10995" s="26"/>
    </row>
    <row r="10996" spans="3:7" x14ac:dyDescent="0.25">
      <c r="C10996" s="24"/>
      <c r="D10996" s="24"/>
      <c r="E10996" s="25"/>
      <c r="F10996" s="23"/>
      <c r="G10996" s="26"/>
    </row>
    <row r="10997" spans="3:7" x14ac:dyDescent="0.25">
      <c r="C10997" s="24"/>
      <c r="D10997" s="24"/>
      <c r="E10997" s="25"/>
      <c r="F10997" s="23"/>
      <c r="G10997" s="26"/>
    </row>
    <row r="10998" spans="3:7" x14ac:dyDescent="0.25">
      <c r="C10998" s="24"/>
      <c r="D10998" s="24"/>
      <c r="E10998" s="25"/>
      <c r="F10998" s="23"/>
      <c r="G10998" s="26"/>
    </row>
    <row r="10999" spans="3:7" x14ac:dyDescent="0.25">
      <c r="C10999" s="24"/>
      <c r="D10999" s="24"/>
      <c r="E10999" s="25"/>
      <c r="F10999" s="23"/>
      <c r="G10999" s="26"/>
    </row>
    <row r="11000" spans="3:7" x14ac:dyDescent="0.25">
      <c r="C11000" s="24"/>
      <c r="D11000" s="24"/>
      <c r="E11000" s="25"/>
      <c r="F11000" s="23"/>
      <c r="G11000" s="26"/>
    </row>
    <row r="11001" spans="3:7" x14ac:dyDescent="0.25">
      <c r="C11001" s="24"/>
      <c r="D11001" s="24"/>
      <c r="E11001" s="25"/>
      <c r="F11001" s="23"/>
      <c r="G11001" s="26"/>
    </row>
    <row r="11002" spans="3:7" x14ac:dyDescent="0.25">
      <c r="C11002" s="24"/>
      <c r="D11002" s="24"/>
      <c r="E11002" s="25"/>
      <c r="F11002" s="23"/>
      <c r="G11002" s="26"/>
    </row>
    <row r="11003" spans="3:7" x14ac:dyDescent="0.25">
      <c r="C11003" s="24"/>
      <c r="D11003" s="24"/>
      <c r="E11003" s="25"/>
      <c r="F11003" s="23"/>
      <c r="G11003" s="26"/>
    </row>
    <row r="11004" spans="3:7" x14ac:dyDescent="0.25">
      <c r="C11004" s="24"/>
      <c r="D11004" s="24"/>
      <c r="E11004" s="25"/>
      <c r="F11004" s="23"/>
      <c r="G11004" s="26"/>
    </row>
    <row r="11005" spans="3:7" x14ac:dyDescent="0.25">
      <c r="C11005" s="24"/>
      <c r="D11005" s="24"/>
      <c r="E11005" s="25"/>
      <c r="F11005" s="23"/>
      <c r="G11005" s="26"/>
    </row>
    <row r="11006" spans="3:7" x14ac:dyDescent="0.25">
      <c r="C11006" s="24"/>
      <c r="D11006" s="24"/>
      <c r="E11006" s="25"/>
      <c r="F11006" s="23"/>
      <c r="G11006" s="26"/>
    </row>
    <row r="11007" spans="3:7" x14ac:dyDescent="0.25">
      <c r="C11007" s="24"/>
      <c r="D11007" s="24"/>
      <c r="E11007" s="25"/>
      <c r="F11007" s="23"/>
      <c r="G11007" s="26"/>
    </row>
    <row r="11008" spans="3:7" x14ac:dyDescent="0.25">
      <c r="C11008" s="24"/>
      <c r="D11008" s="24"/>
      <c r="E11008" s="25"/>
      <c r="F11008" s="23"/>
      <c r="G11008" s="26"/>
    </row>
    <row r="11009" spans="3:7" x14ac:dyDescent="0.25">
      <c r="C11009" s="24"/>
      <c r="D11009" s="24"/>
      <c r="E11009" s="25"/>
      <c r="F11009" s="23"/>
      <c r="G11009" s="26"/>
    </row>
    <row r="11010" spans="3:7" x14ac:dyDescent="0.25">
      <c r="C11010" s="24"/>
      <c r="D11010" s="24"/>
      <c r="E11010" s="25"/>
      <c r="F11010" s="23"/>
      <c r="G11010" s="26"/>
    </row>
    <row r="11011" spans="3:7" x14ac:dyDescent="0.25">
      <c r="C11011" s="24"/>
      <c r="D11011" s="24"/>
      <c r="E11011" s="25"/>
      <c r="F11011" s="23"/>
      <c r="G11011" s="26"/>
    </row>
    <row r="11012" spans="3:7" x14ac:dyDescent="0.25">
      <c r="C11012" s="24"/>
      <c r="D11012" s="24"/>
      <c r="E11012" s="25"/>
      <c r="F11012" s="23"/>
      <c r="G11012" s="26"/>
    </row>
    <row r="11013" spans="3:7" x14ac:dyDescent="0.25">
      <c r="C11013" s="24"/>
      <c r="D11013" s="24"/>
      <c r="E11013" s="25"/>
      <c r="F11013" s="23"/>
      <c r="G11013" s="26"/>
    </row>
    <row r="11014" spans="3:7" x14ac:dyDescent="0.25">
      <c r="C11014" s="24"/>
      <c r="D11014" s="24"/>
      <c r="E11014" s="25"/>
      <c r="F11014" s="23"/>
      <c r="G11014" s="26"/>
    </row>
    <row r="11015" spans="3:7" x14ac:dyDescent="0.25">
      <c r="C11015" s="24"/>
      <c r="D11015" s="24"/>
      <c r="E11015" s="25"/>
      <c r="F11015" s="23"/>
      <c r="G11015" s="26"/>
    </row>
    <row r="11016" spans="3:7" x14ac:dyDescent="0.25">
      <c r="C11016" s="24"/>
      <c r="D11016" s="24"/>
      <c r="E11016" s="25"/>
      <c r="F11016" s="23"/>
      <c r="G11016" s="26"/>
    </row>
    <row r="11017" spans="3:7" x14ac:dyDescent="0.25">
      <c r="C11017" s="24"/>
      <c r="D11017" s="24"/>
      <c r="E11017" s="25"/>
      <c r="F11017" s="23"/>
      <c r="G11017" s="26"/>
    </row>
    <row r="11018" spans="3:7" x14ac:dyDescent="0.25">
      <c r="C11018" s="24"/>
      <c r="D11018" s="24"/>
      <c r="E11018" s="25"/>
      <c r="F11018" s="23"/>
      <c r="G11018" s="26"/>
    </row>
    <row r="11019" spans="3:7" x14ac:dyDescent="0.25">
      <c r="C11019" s="24"/>
      <c r="D11019" s="24"/>
      <c r="E11019" s="25"/>
      <c r="F11019" s="23"/>
      <c r="G11019" s="26"/>
    </row>
    <row r="11020" spans="3:7" x14ac:dyDescent="0.25">
      <c r="C11020" s="24"/>
      <c r="D11020" s="24"/>
      <c r="E11020" s="25"/>
      <c r="F11020" s="23"/>
      <c r="G11020" s="26"/>
    </row>
    <row r="11021" spans="3:7" x14ac:dyDescent="0.25">
      <c r="C11021" s="24"/>
      <c r="D11021" s="24"/>
      <c r="E11021" s="25"/>
      <c r="F11021" s="23"/>
      <c r="G11021" s="26"/>
    </row>
    <row r="11022" spans="3:7" x14ac:dyDescent="0.25">
      <c r="C11022" s="24"/>
      <c r="D11022" s="24"/>
      <c r="E11022" s="25"/>
      <c r="F11022" s="23"/>
      <c r="G11022" s="26"/>
    </row>
    <row r="11023" spans="3:7" x14ac:dyDescent="0.25">
      <c r="C11023" s="24"/>
      <c r="D11023" s="24"/>
      <c r="E11023" s="25"/>
      <c r="F11023" s="23"/>
      <c r="G11023" s="26"/>
    </row>
    <row r="11024" spans="3:7" x14ac:dyDescent="0.25">
      <c r="C11024" s="24"/>
      <c r="D11024" s="24"/>
      <c r="E11024" s="25"/>
      <c r="F11024" s="23"/>
      <c r="G11024" s="26"/>
    </row>
    <row r="11025" spans="3:7" x14ac:dyDescent="0.25">
      <c r="C11025" s="24"/>
      <c r="D11025" s="24"/>
      <c r="E11025" s="25"/>
      <c r="F11025" s="23"/>
      <c r="G11025" s="26"/>
    </row>
    <row r="11026" spans="3:7" x14ac:dyDescent="0.25">
      <c r="C11026" s="24"/>
      <c r="D11026" s="24"/>
      <c r="E11026" s="25"/>
      <c r="F11026" s="23"/>
      <c r="G11026" s="26"/>
    </row>
    <row r="11027" spans="3:7" x14ac:dyDescent="0.25">
      <c r="C11027" s="24"/>
      <c r="D11027" s="24"/>
      <c r="E11027" s="25"/>
      <c r="F11027" s="23"/>
      <c r="G11027" s="26"/>
    </row>
    <row r="11028" spans="3:7" x14ac:dyDescent="0.25">
      <c r="C11028" s="24"/>
      <c r="D11028" s="24"/>
      <c r="E11028" s="25"/>
      <c r="F11028" s="23"/>
      <c r="G11028" s="26"/>
    </row>
    <row r="11029" spans="3:7" x14ac:dyDescent="0.25">
      <c r="C11029" s="24"/>
      <c r="D11029" s="24"/>
      <c r="E11029" s="25"/>
      <c r="F11029" s="23"/>
      <c r="G11029" s="26"/>
    </row>
    <row r="11030" spans="3:7" x14ac:dyDescent="0.25">
      <c r="C11030" s="24"/>
      <c r="D11030" s="24"/>
      <c r="E11030" s="25"/>
      <c r="F11030" s="23"/>
      <c r="G11030" s="26"/>
    </row>
    <row r="11031" spans="3:7" x14ac:dyDescent="0.25">
      <c r="C11031" s="24"/>
      <c r="D11031" s="24"/>
      <c r="E11031" s="25"/>
      <c r="F11031" s="23"/>
      <c r="G11031" s="26"/>
    </row>
    <row r="11032" spans="3:7" x14ac:dyDescent="0.25">
      <c r="C11032" s="24"/>
      <c r="D11032" s="24"/>
      <c r="E11032" s="25"/>
      <c r="F11032" s="23"/>
      <c r="G11032" s="26"/>
    </row>
    <row r="11033" spans="3:7" x14ac:dyDescent="0.25">
      <c r="C11033" s="24"/>
      <c r="D11033" s="24"/>
      <c r="E11033" s="25"/>
      <c r="F11033" s="23"/>
      <c r="G11033" s="26"/>
    </row>
    <row r="11034" spans="3:7" x14ac:dyDescent="0.25">
      <c r="C11034" s="24"/>
      <c r="D11034" s="24"/>
      <c r="E11034" s="25"/>
      <c r="F11034" s="23"/>
      <c r="G11034" s="26"/>
    </row>
    <row r="11035" spans="3:7" x14ac:dyDescent="0.25">
      <c r="C11035" s="24"/>
      <c r="D11035" s="24"/>
      <c r="E11035" s="25"/>
      <c r="F11035" s="23"/>
      <c r="G11035" s="26"/>
    </row>
    <row r="11036" spans="3:7" x14ac:dyDescent="0.25">
      <c r="C11036" s="24"/>
      <c r="D11036" s="24"/>
      <c r="E11036" s="25"/>
      <c r="F11036" s="23"/>
      <c r="G11036" s="26"/>
    </row>
    <row r="11037" spans="3:7" x14ac:dyDescent="0.25">
      <c r="C11037" s="24"/>
      <c r="D11037" s="24"/>
      <c r="E11037" s="25"/>
      <c r="F11037" s="23"/>
      <c r="G11037" s="26"/>
    </row>
    <row r="11038" spans="3:7" x14ac:dyDescent="0.25">
      <c r="C11038" s="24"/>
      <c r="D11038" s="24"/>
      <c r="E11038" s="25"/>
      <c r="F11038" s="23"/>
      <c r="G11038" s="26"/>
    </row>
    <row r="11039" spans="3:7" x14ac:dyDescent="0.25">
      <c r="C11039" s="24"/>
      <c r="D11039" s="24"/>
      <c r="E11039" s="25"/>
      <c r="F11039" s="23"/>
      <c r="G11039" s="26"/>
    </row>
    <row r="11040" spans="3:7" x14ac:dyDescent="0.25">
      <c r="C11040" s="24"/>
      <c r="D11040" s="24"/>
      <c r="E11040" s="25"/>
      <c r="F11040" s="23"/>
      <c r="G11040" s="26"/>
    </row>
    <row r="11041" spans="3:7" x14ac:dyDescent="0.25">
      <c r="C11041" s="24"/>
      <c r="D11041" s="24"/>
      <c r="E11041" s="25"/>
      <c r="F11041" s="23"/>
      <c r="G11041" s="26"/>
    </row>
    <row r="11042" spans="3:7" x14ac:dyDescent="0.25">
      <c r="C11042" s="24"/>
      <c r="D11042" s="24"/>
      <c r="E11042" s="25"/>
      <c r="F11042" s="23"/>
      <c r="G11042" s="26"/>
    </row>
    <row r="11043" spans="3:7" x14ac:dyDescent="0.25">
      <c r="C11043" s="24"/>
      <c r="D11043" s="24"/>
      <c r="E11043" s="25"/>
      <c r="F11043" s="23"/>
      <c r="G11043" s="26"/>
    </row>
    <row r="11044" spans="3:7" x14ac:dyDescent="0.25">
      <c r="C11044" s="24"/>
      <c r="D11044" s="24"/>
      <c r="E11044" s="25"/>
      <c r="F11044" s="23"/>
      <c r="G11044" s="26"/>
    </row>
    <row r="11045" spans="3:7" x14ac:dyDescent="0.25">
      <c r="C11045" s="24"/>
      <c r="D11045" s="24"/>
      <c r="E11045" s="25"/>
      <c r="F11045" s="23"/>
      <c r="G11045" s="26"/>
    </row>
    <row r="11046" spans="3:7" x14ac:dyDescent="0.25">
      <c r="C11046" s="24"/>
      <c r="D11046" s="24"/>
      <c r="E11046" s="25"/>
      <c r="F11046" s="23"/>
      <c r="G11046" s="26"/>
    </row>
    <row r="11047" spans="3:7" x14ac:dyDescent="0.25">
      <c r="C11047" s="24"/>
      <c r="D11047" s="24"/>
      <c r="E11047" s="25"/>
      <c r="F11047" s="23"/>
      <c r="G11047" s="26"/>
    </row>
    <row r="11048" spans="3:7" x14ac:dyDescent="0.25">
      <c r="C11048" s="24"/>
      <c r="D11048" s="24"/>
      <c r="E11048" s="25"/>
      <c r="F11048" s="23"/>
      <c r="G11048" s="26"/>
    </row>
    <row r="11049" spans="3:7" x14ac:dyDescent="0.25">
      <c r="C11049" s="24"/>
      <c r="D11049" s="24"/>
      <c r="E11049" s="25"/>
      <c r="F11049" s="23"/>
      <c r="G11049" s="26"/>
    </row>
    <row r="11050" spans="3:7" x14ac:dyDescent="0.25">
      <c r="C11050" s="24"/>
      <c r="D11050" s="24"/>
      <c r="E11050" s="25"/>
      <c r="F11050" s="23"/>
      <c r="G11050" s="26"/>
    </row>
    <row r="11051" spans="3:7" x14ac:dyDescent="0.25">
      <c r="C11051" s="24"/>
      <c r="D11051" s="24"/>
      <c r="E11051" s="25"/>
      <c r="F11051" s="23"/>
      <c r="G11051" s="26"/>
    </row>
    <row r="11052" spans="3:7" x14ac:dyDescent="0.25">
      <c r="C11052" s="24"/>
      <c r="D11052" s="24"/>
      <c r="E11052" s="25"/>
      <c r="F11052" s="23"/>
      <c r="G11052" s="26"/>
    </row>
    <row r="11053" spans="3:7" x14ac:dyDescent="0.25">
      <c r="C11053" s="24"/>
      <c r="D11053" s="24"/>
      <c r="E11053" s="25"/>
      <c r="F11053" s="23"/>
      <c r="G11053" s="26"/>
    </row>
    <row r="11054" spans="3:7" x14ac:dyDescent="0.25">
      <c r="C11054" s="24"/>
      <c r="D11054" s="24"/>
      <c r="E11054" s="25"/>
      <c r="F11054" s="23"/>
      <c r="G11054" s="26"/>
    </row>
    <row r="11055" spans="3:7" x14ac:dyDescent="0.25">
      <c r="C11055" s="24"/>
      <c r="D11055" s="24"/>
      <c r="E11055" s="25"/>
      <c r="F11055" s="23"/>
      <c r="G11055" s="26"/>
    </row>
    <row r="11056" spans="3:7" x14ac:dyDescent="0.25">
      <c r="C11056" s="24"/>
      <c r="D11056" s="24"/>
      <c r="E11056" s="25"/>
      <c r="F11056" s="23"/>
      <c r="G11056" s="26"/>
    </row>
    <row r="11057" spans="3:7" x14ac:dyDescent="0.25">
      <c r="C11057" s="24"/>
      <c r="D11057" s="24"/>
      <c r="E11057" s="25"/>
      <c r="F11057" s="23"/>
      <c r="G11057" s="26"/>
    </row>
    <row r="11058" spans="3:7" x14ac:dyDescent="0.25">
      <c r="C11058" s="24"/>
      <c r="D11058" s="24"/>
      <c r="E11058" s="25"/>
      <c r="F11058" s="23"/>
      <c r="G11058" s="26"/>
    </row>
    <row r="11059" spans="3:7" x14ac:dyDescent="0.25">
      <c r="C11059" s="24"/>
      <c r="D11059" s="24"/>
      <c r="E11059" s="25"/>
      <c r="F11059" s="23"/>
      <c r="G11059" s="26"/>
    </row>
    <row r="11060" spans="3:7" x14ac:dyDescent="0.25">
      <c r="C11060" s="24"/>
      <c r="D11060" s="24"/>
      <c r="E11060" s="25"/>
      <c r="F11060" s="23"/>
      <c r="G11060" s="26"/>
    </row>
    <row r="11061" spans="3:7" x14ac:dyDescent="0.25">
      <c r="C11061" s="24"/>
      <c r="D11061" s="24"/>
      <c r="E11061" s="25"/>
      <c r="F11061" s="23"/>
      <c r="G11061" s="26"/>
    </row>
    <row r="11062" spans="3:7" x14ac:dyDescent="0.25">
      <c r="C11062" s="24"/>
      <c r="D11062" s="24"/>
      <c r="E11062" s="25"/>
      <c r="F11062" s="23"/>
      <c r="G11062" s="26"/>
    </row>
    <row r="11063" spans="3:7" x14ac:dyDescent="0.25">
      <c r="C11063" s="24"/>
      <c r="D11063" s="24"/>
      <c r="E11063" s="25"/>
      <c r="F11063" s="23"/>
      <c r="G11063" s="26"/>
    </row>
    <row r="11064" spans="3:7" x14ac:dyDescent="0.25">
      <c r="C11064" s="24"/>
      <c r="D11064" s="24"/>
      <c r="E11064" s="25"/>
      <c r="F11064" s="23"/>
      <c r="G11064" s="26"/>
    </row>
    <row r="11065" spans="3:7" x14ac:dyDescent="0.25">
      <c r="C11065" s="24"/>
      <c r="D11065" s="24"/>
      <c r="E11065" s="25"/>
      <c r="F11065" s="23"/>
      <c r="G11065" s="26"/>
    </row>
    <row r="11066" spans="3:7" x14ac:dyDescent="0.25">
      <c r="C11066" s="24"/>
      <c r="D11066" s="24"/>
      <c r="E11066" s="25"/>
      <c r="F11066" s="23"/>
      <c r="G11066" s="26"/>
    </row>
    <row r="11067" spans="3:7" x14ac:dyDescent="0.25">
      <c r="C11067" s="24"/>
      <c r="D11067" s="24"/>
      <c r="E11067" s="25"/>
      <c r="F11067" s="23"/>
      <c r="G11067" s="26"/>
    </row>
    <row r="11068" spans="3:7" x14ac:dyDescent="0.25">
      <c r="C11068" s="24"/>
      <c r="D11068" s="24"/>
      <c r="E11068" s="25"/>
      <c r="F11068" s="23"/>
      <c r="G11068" s="26"/>
    </row>
    <row r="11069" spans="3:7" x14ac:dyDescent="0.25">
      <c r="C11069" s="24"/>
      <c r="D11069" s="24"/>
      <c r="E11069" s="25"/>
      <c r="F11069" s="23"/>
      <c r="G11069" s="26"/>
    </row>
    <row r="11070" spans="3:7" x14ac:dyDescent="0.25">
      <c r="C11070" s="24"/>
      <c r="D11070" s="24"/>
      <c r="E11070" s="25"/>
      <c r="F11070" s="23"/>
      <c r="G11070" s="26"/>
    </row>
    <row r="11071" spans="3:7" x14ac:dyDescent="0.25">
      <c r="C11071" s="24"/>
      <c r="D11071" s="24"/>
      <c r="E11071" s="25"/>
      <c r="F11071" s="23"/>
      <c r="G11071" s="26"/>
    </row>
    <row r="11072" spans="3:7" x14ac:dyDescent="0.25">
      <c r="C11072" s="24"/>
      <c r="D11072" s="24"/>
      <c r="E11072" s="25"/>
      <c r="F11072" s="23"/>
      <c r="G11072" s="26"/>
    </row>
    <row r="11073" spans="3:7" x14ac:dyDescent="0.25">
      <c r="C11073" s="24"/>
      <c r="D11073" s="24"/>
      <c r="E11073" s="25"/>
      <c r="F11073" s="23"/>
      <c r="G11073" s="26"/>
    </row>
    <row r="11074" spans="3:7" x14ac:dyDescent="0.25">
      <c r="C11074" s="24"/>
      <c r="D11074" s="24"/>
      <c r="E11074" s="25"/>
      <c r="F11074" s="23"/>
      <c r="G11074" s="26"/>
    </row>
    <row r="11075" spans="3:7" x14ac:dyDescent="0.25">
      <c r="C11075" s="24"/>
      <c r="D11075" s="24"/>
      <c r="E11075" s="25"/>
      <c r="F11075" s="23"/>
      <c r="G11075" s="26"/>
    </row>
    <row r="11076" spans="3:7" x14ac:dyDescent="0.25">
      <c r="C11076" s="24"/>
      <c r="D11076" s="24"/>
      <c r="E11076" s="25"/>
      <c r="F11076" s="23"/>
      <c r="G11076" s="26"/>
    </row>
    <row r="11077" spans="3:7" x14ac:dyDescent="0.25">
      <c r="C11077" s="24"/>
      <c r="D11077" s="24"/>
      <c r="E11077" s="25"/>
      <c r="F11077" s="23"/>
      <c r="G11077" s="26"/>
    </row>
    <row r="11078" spans="3:7" x14ac:dyDescent="0.25">
      <c r="C11078" s="24"/>
      <c r="D11078" s="24"/>
      <c r="E11078" s="25"/>
      <c r="F11078" s="23"/>
      <c r="G11078" s="26"/>
    </row>
    <row r="11079" spans="3:7" x14ac:dyDescent="0.25">
      <c r="C11079" s="24"/>
      <c r="D11079" s="24"/>
      <c r="E11079" s="25"/>
      <c r="F11079" s="23"/>
      <c r="G11079" s="26"/>
    </row>
    <row r="11080" spans="3:7" x14ac:dyDescent="0.25">
      <c r="C11080" s="24"/>
      <c r="D11080" s="24"/>
      <c r="E11080" s="25"/>
      <c r="F11080" s="23"/>
      <c r="G11080" s="26"/>
    </row>
    <row r="11081" spans="3:7" x14ac:dyDescent="0.25">
      <c r="C11081" s="24"/>
      <c r="D11081" s="24"/>
      <c r="E11081" s="25"/>
      <c r="F11081" s="23"/>
      <c r="G11081" s="26"/>
    </row>
    <row r="11082" spans="3:7" x14ac:dyDescent="0.25">
      <c r="C11082" s="24"/>
      <c r="D11082" s="24"/>
      <c r="E11082" s="25"/>
      <c r="F11082" s="23"/>
      <c r="G11082" s="26"/>
    </row>
    <row r="11083" spans="3:7" x14ac:dyDescent="0.25">
      <c r="C11083" s="24"/>
      <c r="D11083" s="24"/>
      <c r="E11083" s="25"/>
      <c r="F11083" s="23"/>
      <c r="G11083" s="26"/>
    </row>
    <row r="11084" spans="3:7" x14ac:dyDescent="0.25">
      <c r="C11084" s="24"/>
      <c r="D11084" s="24"/>
      <c r="E11084" s="25"/>
      <c r="F11084" s="23"/>
      <c r="G11084" s="26"/>
    </row>
    <row r="11085" spans="3:7" x14ac:dyDescent="0.25">
      <c r="C11085" s="24"/>
      <c r="D11085" s="24"/>
      <c r="E11085" s="25"/>
      <c r="F11085" s="23"/>
      <c r="G11085" s="26"/>
    </row>
    <row r="11086" spans="3:7" x14ac:dyDescent="0.25">
      <c r="C11086" s="24"/>
      <c r="D11086" s="24"/>
      <c r="E11086" s="25"/>
      <c r="F11086" s="23"/>
      <c r="G11086" s="26"/>
    </row>
    <row r="11087" spans="3:7" x14ac:dyDescent="0.25">
      <c r="C11087" s="24"/>
      <c r="D11087" s="24"/>
      <c r="E11087" s="25"/>
      <c r="F11087" s="23"/>
      <c r="G11087" s="26"/>
    </row>
    <row r="11088" spans="3:7" x14ac:dyDescent="0.25">
      <c r="C11088" s="24"/>
      <c r="D11088" s="24"/>
      <c r="E11088" s="25"/>
      <c r="F11088" s="23"/>
      <c r="G11088" s="26"/>
    </row>
    <row r="11089" spans="3:7" x14ac:dyDescent="0.25">
      <c r="C11089" s="24"/>
      <c r="D11089" s="24"/>
      <c r="E11089" s="25"/>
      <c r="F11089" s="23"/>
      <c r="G11089" s="26"/>
    </row>
    <row r="11090" spans="3:7" x14ac:dyDescent="0.25">
      <c r="C11090" s="24"/>
      <c r="D11090" s="24"/>
      <c r="E11090" s="25"/>
      <c r="F11090" s="23"/>
      <c r="G11090" s="26"/>
    </row>
    <row r="11091" spans="3:7" x14ac:dyDescent="0.25">
      <c r="C11091" s="24"/>
      <c r="D11091" s="24"/>
      <c r="E11091" s="25"/>
      <c r="F11091" s="23"/>
      <c r="G11091" s="26"/>
    </row>
    <row r="11092" spans="3:7" x14ac:dyDescent="0.25">
      <c r="C11092" s="24"/>
      <c r="D11092" s="24"/>
      <c r="E11092" s="25"/>
      <c r="F11092" s="23"/>
      <c r="G11092" s="26"/>
    </row>
    <row r="11093" spans="3:7" x14ac:dyDescent="0.25">
      <c r="C11093" s="24"/>
      <c r="D11093" s="24"/>
      <c r="E11093" s="25"/>
      <c r="F11093" s="23"/>
      <c r="G11093" s="26"/>
    </row>
    <row r="11094" spans="3:7" x14ac:dyDescent="0.25">
      <c r="C11094" s="24"/>
      <c r="D11094" s="24"/>
      <c r="E11094" s="25"/>
      <c r="F11094" s="23"/>
      <c r="G11094" s="26"/>
    </row>
    <row r="11095" spans="3:7" x14ac:dyDescent="0.25">
      <c r="C11095" s="24"/>
      <c r="D11095" s="24"/>
      <c r="E11095" s="25"/>
      <c r="F11095" s="23"/>
      <c r="G11095" s="26"/>
    </row>
    <row r="11096" spans="3:7" x14ac:dyDescent="0.25">
      <c r="C11096" s="24"/>
      <c r="D11096" s="24"/>
      <c r="E11096" s="25"/>
      <c r="F11096" s="23"/>
      <c r="G11096" s="26"/>
    </row>
    <row r="11097" spans="3:7" x14ac:dyDescent="0.25">
      <c r="C11097" s="24"/>
      <c r="D11097" s="24"/>
      <c r="E11097" s="25"/>
      <c r="F11097" s="23"/>
      <c r="G11097" s="26"/>
    </row>
    <row r="11098" spans="3:7" x14ac:dyDescent="0.25">
      <c r="C11098" s="24"/>
      <c r="D11098" s="24"/>
      <c r="E11098" s="25"/>
      <c r="F11098" s="23"/>
      <c r="G11098" s="26"/>
    </row>
    <row r="11099" spans="3:7" x14ac:dyDescent="0.25">
      <c r="C11099" s="24"/>
      <c r="D11099" s="24"/>
      <c r="E11099" s="25"/>
      <c r="F11099" s="23"/>
      <c r="G11099" s="26"/>
    </row>
    <row r="11100" spans="3:7" x14ac:dyDescent="0.25">
      <c r="C11100" s="24"/>
      <c r="D11100" s="24"/>
      <c r="E11100" s="25"/>
      <c r="F11100" s="23"/>
      <c r="G11100" s="26"/>
    </row>
    <row r="11101" spans="3:7" x14ac:dyDescent="0.25">
      <c r="C11101" s="24"/>
      <c r="D11101" s="24"/>
      <c r="E11101" s="25"/>
      <c r="F11101" s="23"/>
      <c r="G11101" s="26"/>
    </row>
    <row r="11102" spans="3:7" x14ac:dyDescent="0.25">
      <c r="C11102" s="24"/>
      <c r="D11102" s="24"/>
      <c r="E11102" s="25"/>
      <c r="F11102" s="23"/>
      <c r="G11102" s="26"/>
    </row>
    <row r="11103" spans="3:7" x14ac:dyDescent="0.25">
      <c r="C11103" s="24"/>
      <c r="D11103" s="24"/>
      <c r="E11103" s="25"/>
      <c r="F11103" s="23"/>
      <c r="G11103" s="26"/>
    </row>
    <row r="11104" spans="3:7" x14ac:dyDescent="0.25">
      <c r="C11104" s="24"/>
      <c r="D11104" s="24"/>
      <c r="E11104" s="25"/>
      <c r="F11104" s="23"/>
      <c r="G11104" s="26"/>
    </row>
    <row r="11105" spans="3:7" x14ac:dyDescent="0.25">
      <c r="C11105" s="24"/>
      <c r="D11105" s="24"/>
      <c r="E11105" s="25"/>
      <c r="F11105" s="23"/>
      <c r="G11105" s="26"/>
    </row>
    <row r="11106" spans="3:7" x14ac:dyDescent="0.25">
      <c r="C11106" s="24"/>
      <c r="D11106" s="24"/>
      <c r="E11106" s="25"/>
      <c r="F11106" s="23"/>
      <c r="G11106" s="26"/>
    </row>
    <row r="11107" spans="3:7" x14ac:dyDescent="0.25">
      <c r="C11107" s="24"/>
      <c r="D11107" s="24"/>
      <c r="E11107" s="25"/>
      <c r="F11107" s="23"/>
      <c r="G11107" s="26"/>
    </row>
    <row r="11108" spans="3:7" x14ac:dyDescent="0.25">
      <c r="C11108" s="24"/>
      <c r="D11108" s="24"/>
      <c r="E11108" s="25"/>
      <c r="F11108" s="23"/>
      <c r="G11108" s="26"/>
    </row>
    <row r="11109" spans="3:7" x14ac:dyDescent="0.25">
      <c r="C11109" s="24"/>
      <c r="D11109" s="24"/>
      <c r="E11109" s="25"/>
      <c r="F11109" s="23"/>
      <c r="G11109" s="26"/>
    </row>
    <row r="11110" spans="3:7" x14ac:dyDescent="0.25">
      <c r="C11110" s="24"/>
      <c r="D11110" s="24"/>
      <c r="E11110" s="25"/>
      <c r="F11110" s="23"/>
      <c r="G11110" s="26"/>
    </row>
    <row r="11111" spans="3:7" x14ac:dyDescent="0.25">
      <c r="C11111" s="24"/>
      <c r="D11111" s="24"/>
      <c r="E11111" s="25"/>
      <c r="F11111" s="23"/>
      <c r="G11111" s="26"/>
    </row>
    <row r="11112" spans="3:7" x14ac:dyDescent="0.25">
      <c r="C11112" s="24"/>
      <c r="D11112" s="24"/>
      <c r="E11112" s="25"/>
      <c r="F11112" s="23"/>
      <c r="G11112" s="26"/>
    </row>
    <row r="11113" spans="3:7" x14ac:dyDescent="0.25">
      <c r="C11113" s="24"/>
      <c r="D11113" s="24"/>
      <c r="E11113" s="25"/>
      <c r="F11113" s="23"/>
      <c r="G11113" s="26"/>
    </row>
    <row r="11114" spans="3:7" x14ac:dyDescent="0.25">
      <c r="C11114" s="24"/>
      <c r="D11114" s="24"/>
      <c r="E11114" s="25"/>
      <c r="F11114" s="23"/>
      <c r="G11114" s="26"/>
    </row>
    <row r="11115" spans="3:7" x14ac:dyDescent="0.25">
      <c r="C11115" s="24"/>
      <c r="D11115" s="24"/>
      <c r="E11115" s="25"/>
      <c r="F11115" s="23"/>
      <c r="G11115" s="26"/>
    </row>
    <row r="11116" spans="3:7" x14ac:dyDescent="0.25">
      <c r="C11116" s="24"/>
      <c r="D11116" s="24"/>
      <c r="E11116" s="25"/>
      <c r="F11116" s="23"/>
      <c r="G11116" s="26"/>
    </row>
    <row r="11117" spans="3:7" x14ac:dyDescent="0.25">
      <c r="C11117" s="24"/>
      <c r="D11117" s="24"/>
      <c r="E11117" s="25"/>
      <c r="F11117" s="23"/>
      <c r="G11117" s="26"/>
    </row>
    <row r="11118" spans="3:7" x14ac:dyDescent="0.25">
      <c r="C11118" s="24"/>
      <c r="D11118" s="24"/>
      <c r="E11118" s="25"/>
      <c r="F11118" s="23"/>
      <c r="G11118" s="26"/>
    </row>
    <row r="11119" spans="3:7" x14ac:dyDescent="0.25">
      <c r="C11119" s="24"/>
      <c r="D11119" s="24"/>
      <c r="E11119" s="25"/>
      <c r="F11119" s="23"/>
      <c r="G11119" s="26"/>
    </row>
    <row r="11120" spans="3:7" x14ac:dyDescent="0.25">
      <c r="C11120" s="24"/>
      <c r="D11120" s="24"/>
      <c r="E11120" s="25"/>
      <c r="F11120" s="23"/>
      <c r="G11120" s="26"/>
    </row>
    <row r="11121" spans="3:7" x14ac:dyDescent="0.25">
      <c r="C11121" s="24"/>
      <c r="D11121" s="24"/>
      <c r="E11121" s="25"/>
      <c r="F11121" s="23"/>
      <c r="G11121" s="26"/>
    </row>
    <row r="11122" spans="3:7" x14ac:dyDescent="0.25">
      <c r="C11122" s="24"/>
      <c r="D11122" s="24"/>
      <c r="E11122" s="25"/>
      <c r="F11122" s="23"/>
      <c r="G11122" s="26"/>
    </row>
    <row r="11123" spans="3:7" x14ac:dyDescent="0.25">
      <c r="C11123" s="24"/>
      <c r="D11123" s="24"/>
      <c r="E11123" s="25"/>
      <c r="F11123" s="23"/>
      <c r="G11123" s="26"/>
    </row>
    <row r="11124" spans="3:7" x14ac:dyDescent="0.25">
      <c r="C11124" s="24"/>
      <c r="D11124" s="24"/>
      <c r="E11124" s="25"/>
      <c r="F11124" s="23"/>
      <c r="G11124" s="26"/>
    </row>
    <row r="11125" spans="3:7" x14ac:dyDescent="0.25">
      <c r="C11125" s="24"/>
      <c r="D11125" s="24"/>
      <c r="E11125" s="25"/>
      <c r="F11125" s="23"/>
      <c r="G11125" s="26"/>
    </row>
    <row r="11126" spans="3:7" x14ac:dyDescent="0.25">
      <c r="C11126" s="24"/>
      <c r="D11126" s="24"/>
      <c r="E11126" s="25"/>
      <c r="F11126" s="23"/>
      <c r="G11126" s="26"/>
    </row>
    <row r="11127" spans="3:7" x14ac:dyDescent="0.25">
      <c r="C11127" s="24"/>
      <c r="D11127" s="24"/>
      <c r="E11127" s="25"/>
      <c r="F11127" s="23"/>
      <c r="G11127" s="26"/>
    </row>
    <row r="11128" spans="3:7" x14ac:dyDescent="0.25">
      <c r="C11128" s="24"/>
      <c r="D11128" s="24"/>
      <c r="E11128" s="25"/>
      <c r="F11128" s="23"/>
      <c r="G11128" s="26"/>
    </row>
    <row r="11129" spans="3:7" x14ac:dyDescent="0.25">
      <c r="C11129" s="24"/>
      <c r="D11129" s="24"/>
      <c r="E11129" s="25"/>
      <c r="F11129" s="23"/>
      <c r="G11129" s="26"/>
    </row>
    <row r="11130" spans="3:7" x14ac:dyDescent="0.25">
      <c r="C11130" s="24"/>
      <c r="D11130" s="24"/>
      <c r="E11130" s="25"/>
      <c r="F11130" s="23"/>
      <c r="G11130" s="26"/>
    </row>
    <row r="11131" spans="3:7" x14ac:dyDescent="0.25">
      <c r="C11131" s="24"/>
      <c r="D11131" s="24"/>
      <c r="E11131" s="25"/>
      <c r="F11131" s="23"/>
      <c r="G11131" s="26"/>
    </row>
    <row r="11132" spans="3:7" x14ac:dyDescent="0.25">
      <c r="C11132" s="24"/>
      <c r="D11132" s="24"/>
      <c r="E11132" s="25"/>
      <c r="F11132" s="23"/>
      <c r="G11132" s="26"/>
    </row>
    <row r="11133" spans="3:7" x14ac:dyDescent="0.25">
      <c r="C11133" s="24"/>
      <c r="D11133" s="24"/>
      <c r="E11133" s="25"/>
      <c r="F11133" s="23"/>
      <c r="G11133" s="26"/>
    </row>
    <row r="11134" spans="3:7" x14ac:dyDescent="0.25">
      <c r="C11134" s="24"/>
      <c r="D11134" s="24"/>
      <c r="E11134" s="25"/>
      <c r="F11134" s="23"/>
      <c r="G11134" s="26"/>
    </row>
    <row r="11135" spans="3:7" x14ac:dyDescent="0.25">
      <c r="C11135" s="24"/>
      <c r="D11135" s="24"/>
      <c r="E11135" s="25"/>
      <c r="F11135" s="23"/>
      <c r="G11135" s="26"/>
    </row>
    <row r="11136" spans="3:7" x14ac:dyDescent="0.25">
      <c r="C11136" s="24"/>
      <c r="D11136" s="24"/>
      <c r="E11136" s="25"/>
      <c r="F11136" s="23"/>
      <c r="G11136" s="26"/>
    </row>
    <row r="11137" spans="3:7" x14ac:dyDescent="0.25">
      <c r="C11137" s="24"/>
      <c r="D11137" s="24"/>
      <c r="E11137" s="25"/>
      <c r="F11137" s="23"/>
      <c r="G11137" s="26"/>
    </row>
    <row r="11138" spans="3:7" x14ac:dyDescent="0.25">
      <c r="C11138" s="24"/>
      <c r="D11138" s="24"/>
      <c r="E11138" s="25"/>
      <c r="F11138" s="23"/>
      <c r="G11138" s="26"/>
    </row>
    <row r="11139" spans="3:7" x14ac:dyDescent="0.25">
      <c r="C11139" s="24"/>
      <c r="D11139" s="24"/>
      <c r="E11139" s="25"/>
      <c r="F11139" s="23"/>
      <c r="G11139" s="26"/>
    </row>
    <row r="11140" spans="3:7" x14ac:dyDescent="0.25">
      <c r="C11140" s="24"/>
      <c r="D11140" s="24"/>
      <c r="E11140" s="25"/>
      <c r="F11140" s="23"/>
      <c r="G11140" s="26"/>
    </row>
    <row r="11141" spans="3:7" x14ac:dyDescent="0.25">
      <c r="C11141" s="24"/>
      <c r="D11141" s="24"/>
      <c r="E11141" s="25"/>
      <c r="F11141" s="23"/>
      <c r="G11141" s="26"/>
    </row>
    <row r="11142" spans="3:7" x14ac:dyDescent="0.25">
      <c r="C11142" s="24"/>
      <c r="D11142" s="24"/>
      <c r="E11142" s="25"/>
      <c r="F11142" s="23"/>
      <c r="G11142" s="26"/>
    </row>
    <row r="11143" spans="3:7" x14ac:dyDescent="0.25">
      <c r="C11143" s="24"/>
      <c r="D11143" s="24"/>
      <c r="E11143" s="25"/>
      <c r="F11143" s="23"/>
      <c r="G11143" s="26"/>
    </row>
    <row r="11144" spans="3:7" x14ac:dyDescent="0.25">
      <c r="C11144" s="24"/>
      <c r="D11144" s="24"/>
      <c r="E11144" s="25"/>
      <c r="F11144" s="23"/>
      <c r="G11144" s="26"/>
    </row>
    <row r="11145" spans="3:7" x14ac:dyDescent="0.25">
      <c r="C11145" s="24"/>
      <c r="D11145" s="24"/>
      <c r="E11145" s="25"/>
      <c r="F11145" s="23"/>
      <c r="G11145" s="26"/>
    </row>
    <row r="11146" spans="3:7" x14ac:dyDescent="0.25">
      <c r="C11146" s="24"/>
      <c r="D11146" s="24"/>
      <c r="E11146" s="25"/>
      <c r="F11146" s="23"/>
      <c r="G11146" s="26"/>
    </row>
    <row r="11147" spans="3:7" x14ac:dyDescent="0.25">
      <c r="C11147" s="24"/>
      <c r="D11147" s="24"/>
      <c r="E11147" s="25"/>
      <c r="F11147" s="23"/>
      <c r="G11147" s="26"/>
    </row>
    <row r="11148" spans="3:7" x14ac:dyDescent="0.25">
      <c r="C11148" s="24"/>
      <c r="D11148" s="24"/>
      <c r="E11148" s="25"/>
      <c r="F11148" s="23"/>
      <c r="G11148" s="26"/>
    </row>
    <row r="11149" spans="3:7" x14ac:dyDescent="0.25">
      <c r="C11149" s="24"/>
      <c r="D11149" s="24"/>
      <c r="E11149" s="25"/>
      <c r="F11149" s="23"/>
      <c r="G11149" s="26"/>
    </row>
    <row r="11150" spans="3:7" x14ac:dyDescent="0.25">
      <c r="C11150" s="24"/>
      <c r="D11150" s="24"/>
      <c r="E11150" s="25"/>
      <c r="F11150" s="23"/>
      <c r="G11150" s="26"/>
    </row>
    <row r="11151" spans="3:7" x14ac:dyDescent="0.25">
      <c r="C11151" s="24"/>
      <c r="D11151" s="24"/>
      <c r="E11151" s="25"/>
      <c r="F11151" s="23"/>
      <c r="G11151" s="26"/>
    </row>
    <row r="11152" spans="3:7" x14ac:dyDescent="0.25">
      <c r="C11152" s="24"/>
      <c r="D11152" s="24"/>
      <c r="E11152" s="25"/>
      <c r="F11152" s="23"/>
      <c r="G11152" s="26"/>
    </row>
    <row r="11153" spans="3:7" x14ac:dyDescent="0.25">
      <c r="C11153" s="24"/>
      <c r="D11153" s="24"/>
      <c r="E11153" s="25"/>
      <c r="F11153" s="23"/>
      <c r="G11153" s="26"/>
    </row>
    <row r="11154" spans="3:7" x14ac:dyDescent="0.25">
      <c r="C11154" s="24"/>
      <c r="D11154" s="24"/>
      <c r="E11154" s="25"/>
      <c r="F11154" s="23"/>
      <c r="G11154" s="26"/>
    </row>
    <row r="11155" spans="3:7" x14ac:dyDescent="0.25">
      <c r="C11155" s="24"/>
      <c r="D11155" s="24"/>
      <c r="E11155" s="25"/>
      <c r="F11155" s="23"/>
      <c r="G11155" s="26"/>
    </row>
    <row r="11156" spans="3:7" x14ac:dyDescent="0.25">
      <c r="C11156" s="24"/>
      <c r="D11156" s="24"/>
      <c r="E11156" s="25"/>
      <c r="F11156" s="23"/>
      <c r="G11156" s="26"/>
    </row>
    <row r="11157" spans="3:7" x14ac:dyDescent="0.25">
      <c r="C11157" s="24"/>
      <c r="D11157" s="24"/>
      <c r="E11157" s="25"/>
      <c r="F11157" s="23"/>
      <c r="G11157" s="26"/>
    </row>
    <row r="11158" spans="3:7" x14ac:dyDescent="0.25">
      <c r="C11158" s="24"/>
      <c r="D11158" s="24"/>
      <c r="E11158" s="25"/>
      <c r="F11158" s="23"/>
      <c r="G11158" s="26"/>
    </row>
    <row r="11159" spans="3:7" x14ac:dyDescent="0.25">
      <c r="C11159" s="24"/>
      <c r="D11159" s="24"/>
      <c r="E11159" s="25"/>
      <c r="F11159" s="23"/>
      <c r="G11159" s="26"/>
    </row>
    <row r="11160" spans="3:7" x14ac:dyDescent="0.25">
      <c r="C11160" s="24"/>
      <c r="D11160" s="24"/>
      <c r="E11160" s="25"/>
      <c r="F11160" s="23"/>
      <c r="G11160" s="26"/>
    </row>
    <row r="11161" spans="3:7" x14ac:dyDescent="0.25">
      <c r="C11161" s="24"/>
      <c r="D11161" s="24"/>
      <c r="E11161" s="25"/>
      <c r="F11161" s="23"/>
      <c r="G11161" s="26"/>
    </row>
    <row r="11162" spans="3:7" x14ac:dyDescent="0.25">
      <c r="C11162" s="24"/>
      <c r="D11162" s="24"/>
      <c r="E11162" s="25"/>
      <c r="F11162" s="23"/>
      <c r="G11162" s="26"/>
    </row>
    <row r="11163" spans="3:7" x14ac:dyDescent="0.25">
      <c r="C11163" s="24"/>
      <c r="D11163" s="24"/>
      <c r="E11163" s="25"/>
      <c r="F11163" s="23"/>
      <c r="G11163" s="26"/>
    </row>
    <row r="11164" spans="3:7" x14ac:dyDescent="0.25">
      <c r="C11164" s="24"/>
      <c r="D11164" s="24"/>
      <c r="E11164" s="25"/>
      <c r="F11164" s="23"/>
      <c r="G11164" s="26"/>
    </row>
    <row r="11165" spans="3:7" x14ac:dyDescent="0.25">
      <c r="C11165" s="24"/>
      <c r="D11165" s="24"/>
      <c r="E11165" s="25"/>
      <c r="F11165" s="23"/>
      <c r="G11165" s="26"/>
    </row>
    <row r="11166" spans="3:7" x14ac:dyDescent="0.25">
      <c r="C11166" s="24"/>
      <c r="D11166" s="24"/>
      <c r="E11166" s="25"/>
      <c r="F11166" s="23"/>
      <c r="G11166" s="26"/>
    </row>
    <row r="11167" spans="3:7" x14ac:dyDescent="0.25">
      <c r="C11167" s="24"/>
      <c r="D11167" s="24"/>
      <c r="E11167" s="25"/>
      <c r="F11167" s="23"/>
      <c r="G11167" s="26"/>
    </row>
    <row r="11168" spans="3:7" x14ac:dyDescent="0.25">
      <c r="C11168" s="24"/>
      <c r="D11168" s="24"/>
      <c r="E11168" s="25"/>
      <c r="F11168" s="23"/>
      <c r="G11168" s="26"/>
    </row>
    <row r="11169" spans="3:7" x14ac:dyDescent="0.25">
      <c r="C11169" s="24"/>
      <c r="D11169" s="24"/>
      <c r="E11169" s="25"/>
      <c r="F11169" s="23"/>
      <c r="G11169" s="26"/>
    </row>
    <row r="11170" spans="3:7" x14ac:dyDescent="0.25">
      <c r="C11170" s="24"/>
      <c r="D11170" s="24"/>
      <c r="E11170" s="25"/>
      <c r="F11170" s="23"/>
      <c r="G11170" s="26"/>
    </row>
    <row r="11171" spans="3:7" x14ac:dyDescent="0.25">
      <c r="C11171" s="24"/>
      <c r="D11171" s="24"/>
      <c r="E11171" s="25"/>
      <c r="F11171" s="23"/>
      <c r="G11171" s="26"/>
    </row>
    <row r="11172" spans="3:7" x14ac:dyDescent="0.25">
      <c r="C11172" s="24"/>
      <c r="D11172" s="24"/>
      <c r="E11172" s="25"/>
      <c r="F11172" s="23"/>
      <c r="G11172" s="26"/>
    </row>
    <row r="11173" spans="3:7" x14ac:dyDescent="0.25">
      <c r="C11173" s="24"/>
      <c r="D11173" s="24"/>
      <c r="E11173" s="25"/>
      <c r="F11173" s="23"/>
      <c r="G11173" s="26"/>
    </row>
    <row r="11174" spans="3:7" x14ac:dyDescent="0.25">
      <c r="C11174" s="24"/>
      <c r="D11174" s="24"/>
      <c r="E11174" s="25"/>
      <c r="F11174" s="23"/>
      <c r="G11174" s="26"/>
    </row>
    <row r="11175" spans="3:7" x14ac:dyDescent="0.25">
      <c r="C11175" s="24"/>
      <c r="D11175" s="24"/>
      <c r="E11175" s="25"/>
      <c r="F11175" s="23"/>
      <c r="G11175" s="26"/>
    </row>
    <row r="11176" spans="3:7" x14ac:dyDescent="0.25">
      <c r="C11176" s="24"/>
      <c r="D11176" s="24"/>
      <c r="E11176" s="25"/>
      <c r="F11176" s="23"/>
      <c r="G11176" s="26"/>
    </row>
    <row r="11177" spans="3:7" x14ac:dyDescent="0.25">
      <c r="C11177" s="24"/>
      <c r="D11177" s="24"/>
      <c r="E11177" s="25"/>
      <c r="F11177" s="23"/>
      <c r="G11177" s="26"/>
    </row>
    <row r="11178" spans="3:7" x14ac:dyDescent="0.25">
      <c r="C11178" s="24"/>
      <c r="D11178" s="24"/>
      <c r="E11178" s="25"/>
      <c r="F11178" s="23"/>
      <c r="G11178" s="26"/>
    </row>
    <row r="11179" spans="3:7" x14ac:dyDescent="0.25">
      <c r="C11179" s="24"/>
      <c r="D11179" s="24"/>
      <c r="E11179" s="25"/>
      <c r="F11179" s="23"/>
      <c r="G11179" s="26"/>
    </row>
    <row r="11180" spans="3:7" x14ac:dyDescent="0.25">
      <c r="C11180" s="24"/>
      <c r="D11180" s="24"/>
      <c r="E11180" s="25"/>
      <c r="F11180" s="23"/>
      <c r="G11180" s="26"/>
    </row>
    <row r="11181" spans="3:7" x14ac:dyDescent="0.25">
      <c r="C11181" s="24"/>
      <c r="D11181" s="24"/>
      <c r="E11181" s="25"/>
      <c r="F11181" s="23"/>
      <c r="G11181" s="26"/>
    </row>
    <row r="11182" spans="3:7" x14ac:dyDescent="0.25">
      <c r="C11182" s="24"/>
      <c r="D11182" s="24"/>
      <c r="E11182" s="25"/>
      <c r="F11182" s="23"/>
      <c r="G11182" s="26"/>
    </row>
    <row r="11183" spans="3:7" x14ac:dyDescent="0.25">
      <c r="C11183" s="24"/>
      <c r="D11183" s="24"/>
      <c r="E11183" s="25"/>
      <c r="F11183" s="23"/>
      <c r="G11183" s="26"/>
    </row>
    <row r="11184" spans="3:7" x14ac:dyDescent="0.25">
      <c r="C11184" s="24"/>
      <c r="D11184" s="24"/>
      <c r="E11184" s="25"/>
      <c r="F11184" s="23"/>
      <c r="G11184" s="26"/>
    </row>
    <row r="11185" spans="3:7" x14ac:dyDescent="0.25">
      <c r="C11185" s="24"/>
      <c r="D11185" s="24"/>
      <c r="E11185" s="25"/>
      <c r="F11185" s="23"/>
      <c r="G11185" s="26"/>
    </row>
    <row r="11186" spans="3:7" x14ac:dyDescent="0.25">
      <c r="C11186" s="24"/>
      <c r="D11186" s="24"/>
      <c r="E11186" s="25"/>
      <c r="F11186" s="23"/>
      <c r="G11186" s="26"/>
    </row>
    <row r="11187" spans="3:7" x14ac:dyDescent="0.25">
      <c r="C11187" s="24"/>
      <c r="D11187" s="24"/>
      <c r="E11187" s="25"/>
      <c r="F11187" s="23"/>
      <c r="G11187" s="26"/>
    </row>
    <row r="11188" spans="3:7" x14ac:dyDescent="0.25">
      <c r="C11188" s="24"/>
      <c r="D11188" s="24"/>
      <c r="E11188" s="25"/>
      <c r="F11188" s="23"/>
      <c r="G11188" s="26"/>
    </row>
    <row r="11189" spans="3:7" x14ac:dyDescent="0.25">
      <c r="C11189" s="24"/>
      <c r="D11189" s="24"/>
      <c r="E11189" s="25"/>
      <c r="F11189" s="23"/>
      <c r="G11189" s="26"/>
    </row>
    <row r="11190" spans="3:7" x14ac:dyDescent="0.25">
      <c r="C11190" s="24"/>
      <c r="D11190" s="24"/>
      <c r="E11190" s="25"/>
      <c r="F11190" s="23"/>
      <c r="G11190" s="26"/>
    </row>
    <row r="11191" spans="3:7" x14ac:dyDescent="0.25">
      <c r="C11191" s="24"/>
      <c r="D11191" s="24"/>
      <c r="E11191" s="25"/>
      <c r="F11191" s="23"/>
      <c r="G11191" s="26"/>
    </row>
    <row r="11192" spans="3:7" x14ac:dyDescent="0.25">
      <c r="C11192" s="24"/>
      <c r="D11192" s="24"/>
      <c r="E11192" s="25"/>
      <c r="F11192" s="23"/>
      <c r="G11192" s="26"/>
    </row>
    <row r="11193" spans="3:7" x14ac:dyDescent="0.25">
      <c r="C11193" s="24"/>
      <c r="D11193" s="24"/>
      <c r="E11193" s="25"/>
      <c r="F11193" s="23"/>
      <c r="G11193" s="26"/>
    </row>
    <row r="11194" spans="3:7" x14ac:dyDescent="0.25">
      <c r="C11194" s="24"/>
      <c r="D11194" s="24"/>
      <c r="E11194" s="25"/>
      <c r="F11194" s="23"/>
      <c r="G11194" s="26"/>
    </row>
    <row r="11195" spans="3:7" x14ac:dyDescent="0.25">
      <c r="C11195" s="24"/>
      <c r="D11195" s="24"/>
      <c r="E11195" s="25"/>
      <c r="F11195" s="23"/>
      <c r="G11195" s="26"/>
    </row>
    <row r="11196" spans="3:7" x14ac:dyDescent="0.25">
      <c r="C11196" s="24"/>
      <c r="D11196" s="24"/>
      <c r="E11196" s="25"/>
      <c r="F11196" s="23"/>
      <c r="G11196" s="26"/>
    </row>
    <row r="11197" spans="3:7" x14ac:dyDescent="0.25">
      <c r="C11197" s="24"/>
      <c r="D11197" s="24"/>
      <c r="E11197" s="25"/>
      <c r="F11197" s="23"/>
      <c r="G11197" s="26"/>
    </row>
    <row r="11198" spans="3:7" x14ac:dyDescent="0.25">
      <c r="C11198" s="24"/>
      <c r="D11198" s="24"/>
      <c r="E11198" s="25"/>
      <c r="F11198" s="23"/>
      <c r="G11198" s="26"/>
    </row>
    <row r="11199" spans="3:7" x14ac:dyDescent="0.25">
      <c r="C11199" s="24"/>
      <c r="D11199" s="24"/>
      <c r="E11199" s="25"/>
      <c r="F11199" s="23"/>
      <c r="G11199" s="26"/>
    </row>
    <row r="11200" spans="3:7" x14ac:dyDescent="0.25">
      <c r="C11200" s="24"/>
      <c r="D11200" s="24"/>
      <c r="E11200" s="25"/>
      <c r="F11200" s="23"/>
      <c r="G11200" s="26"/>
    </row>
    <row r="11201" spans="3:7" x14ac:dyDescent="0.25">
      <c r="C11201" s="24"/>
      <c r="D11201" s="24"/>
      <c r="E11201" s="25"/>
      <c r="F11201" s="23"/>
      <c r="G11201" s="26"/>
    </row>
    <row r="11202" spans="3:7" x14ac:dyDescent="0.25">
      <c r="C11202" s="24"/>
      <c r="D11202" s="24"/>
      <c r="E11202" s="25"/>
      <c r="F11202" s="23"/>
      <c r="G11202" s="26"/>
    </row>
    <row r="11203" spans="3:7" x14ac:dyDescent="0.25">
      <c r="C11203" s="24"/>
      <c r="D11203" s="24"/>
      <c r="E11203" s="25"/>
      <c r="F11203" s="23"/>
      <c r="G11203" s="26"/>
    </row>
    <row r="11204" spans="3:7" x14ac:dyDescent="0.25">
      <c r="C11204" s="24"/>
      <c r="D11204" s="24"/>
      <c r="E11204" s="25"/>
      <c r="F11204" s="23"/>
      <c r="G11204" s="26"/>
    </row>
    <row r="11205" spans="3:7" x14ac:dyDescent="0.25">
      <c r="C11205" s="24"/>
      <c r="D11205" s="24"/>
      <c r="E11205" s="25"/>
      <c r="F11205" s="23"/>
      <c r="G11205" s="26"/>
    </row>
    <row r="11206" spans="3:7" x14ac:dyDescent="0.25">
      <c r="C11206" s="24"/>
      <c r="D11206" s="24"/>
      <c r="E11206" s="25"/>
      <c r="F11206" s="23"/>
      <c r="G11206" s="26"/>
    </row>
    <row r="11207" spans="3:7" x14ac:dyDescent="0.25">
      <c r="C11207" s="24"/>
      <c r="D11207" s="24"/>
      <c r="E11207" s="25"/>
      <c r="F11207" s="23"/>
      <c r="G11207" s="26"/>
    </row>
    <row r="11208" spans="3:7" x14ac:dyDescent="0.25">
      <c r="C11208" s="24"/>
      <c r="D11208" s="24"/>
      <c r="E11208" s="25"/>
      <c r="F11208" s="23"/>
      <c r="G11208" s="26"/>
    </row>
    <row r="11209" spans="3:7" x14ac:dyDescent="0.25">
      <c r="C11209" s="24"/>
      <c r="D11209" s="24"/>
      <c r="E11209" s="25"/>
      <c r="F11209" s="23"/>
      <c r="G11209" s="26"/>
    </row>
    <row r="11210" spans="3:7" x14ac:dyDescent="0.25">
      <c r="C11210" s="24"/>
      <c r="D11210" s="24"/>
      <c r="E11210" s="25"/>
      <c r="F11210" s="23"/>
      <c r="G11210" s="26"/>
    </row>
    <row r="11211" spans="3:7" x14ac:dyDescent="0.25">
      <c r="C11211" s="24"/>
      <c r="D11211" s="24"/>
      <c r="E11211" s="25"/>
      <c r="F11211" s="23"/>
      <c r="G11211" s="26"/>
    </row>
    <row r="11212" spans="3:7" x14ac:dyDescent="0.25">
      <c r="C11212" s="24"/>
      <c r="D11212" s="24"/>
      <c r="E11212" s="25"/>
      <c r="F11212" s="23"/>
      <c r="G11212" s="26"/>
    </row>
    <row r="11213" spans="3:7" x14ac:dyDescent="0.25">
      <c r="C11213" s="24"/>
      <c r="D11213" s="24"/>
      <c r="E11213" s="25"/>
      <c r="F11213" s="23"/>
      <c r="G11213" s="26"/>
    </row>
    <row r="11214" spans="3:7" x14ac:dyDescent="0.25">
      <c r="C11214" s="24"/>
      <c r="D11214" s="24"/>
      <c r="E11214" s="25"/>
      <c r="F11214" s="23"/>
      <c r="G11214" s="26"/>
    </row>
    <row r="11215" spans="3:7" x14ac:dyDescent="0.25">
      <c r="C11215" s="24"/>
      <c r="D11215" s="24"/>
      <c r="E11215" s="25"/>
      <c r="F11215" s="23"/>
      <c r="G11215" s="26"/>
    </row>
    <row r="11216" spans="3:7" x14ac:dyDescent="0.25">
      <c r="C11216" s="24"/>
      <c r="D11216" s="24"/>
      <c r="E11216" s="25"/>
      <c r="F11216" s="23"/>
      <c r="G11216" s="26"/>
    </row>
    <row r="11217" spans="3:7" x14ac:dyDescent="0.25">
      <c r="C11217" s="24"/>
      <c r="D11217" s="24"/>
      <c r="E11217" s="25"/>
      <c r="F11217" s="23"/>
      <c r="G11217" s="26"/>
    </row>
    <row r="11218" spans="3:7" x14ac:dyDescent="0.25">
      <c r="C11218" s="24"/>
      <c r="D11218" s="24"/>
      <c r="E11218" s="25"/>
      <c r="F11218" s="23"/>
      <c r="G11218" s="26"/>
    </row>
    <row r="11219" spans="3:7" x14ac:dyDescent="0.25">
      <c r="C11219" s="24"/>
      <c r="D11219" s="24"/>
      <c r="E11219" s="25"/>
      <c r="F11219" s="23"/>
      <c r="G11219" s="26"/>
    </row>
    <row r="11220" spans="3:7" x14ac:dyDescent="0.25">
      <c r="C11220" s="24"/>
      <c r="D11220" s="24"/>
      <c r="E11220" s="25"/>
      <c r="F11220" s="23"/>
      <c r="G11220" s="26"/>
    </row>
    <row r="11221" spans="3:7" x14ac:dyDescent="0.25">
      <c r="C11221" s="24"/>
      <c r="D11221" s="24"/>
      <c r="E11221" s="25"/>
      <c r="F11221" s="23"/>
      <c r="G11221" s="26"/>
    </row>
    <row r="11222" spans="3:7" x14ac:dyDescent="0.25">
      <c r="C11222" s="24"/>
      <c r="D11222" s="24"/>
      <c r="E11222" s="25"/>
      <c r="F11222" s="23"/>
      <c r="G11222" s="26"/>
    </row>
    <row r="11223" spans="3:7" x14ac:dyDescent="0.25">
      <c r="C11223" s="24"/>
      <c r="D11223" s="24"/>
      <c r="E11223" s="25"/>
      <c r="F11223" s="23"/>
      <c r="G11223" s="26"/>
    </row>
    <row r="11224" spans="3:7" x14ac:dyDescent="0.25">
      <c r="C11224" s="24"/>
      <c r="D11224" s="24"/>
      <c r="E11224" s="25"/>
      <c r="F11224" s="23"/>
      <c r="G11224" s="26"/>
    </row>
    <row r="11225" spans="3:7" x14ac:dyDescent="0.25">
      <c r="C11225" s="24"/>
      <c r="D11225" s="24"/>
      <c r="E11225" s="25"/>
      <c r="F11225" s="23"/>
      <c r="G11225" s="26"/>
    </row>
    <row r="11226" spans="3:7" x14ac:dyDescent="0.25">
      <c r="C11226" s="24"/>
      <c r="D11226" s="24"/>
      <c r="E11226" s="25"/>
      <c r="F11226" s="23"/>
      <c r="G11226" s="26"/>
    </row>
    <row r="11227" spans="3:7" x14ac:dyDescent="0.25">
      <c r="C11227" s="24"/>
      <c r="D11227" s="24"/>
      <c r="E11227" s="25"/>
      <c r="F11227" s="23"/>
      <c r="G11227" s="26"/>
    </row>
    <row r="11228" spans="3:7" x14ac:dyDescent="0.25">
      <c r="C11228" s="24"/>
      <c r="D11228" s="24"/>
      <c r="E11228" s="25"/>
      <c r="F11228" s="23"/>
      <c r="G11228" s="26"/>
    </row>
    <row r="11229" spans="3:7" x14ac:dyDescent="0.25">
      <c r="C11229" s="24"/>
      <c r="D11229" s="24"/>
      <c r="E11229" s="25"/>
      <c r="F11229" s="23"/>
      <c r="G11229" s="26"/>
    </row>
    <row r="11230" spans="3:7" x14ac:dyDescent="0.25">
      <c r="C11230" s="24"/>
      <c r="D11230" s="24"/>
      <c r="E11230" s="25"/>
      <c r="F11230" s="23"/>
      <c r="G11230" s="26"/>
    </row>
    <row r="11231" spans="3:7" x14ac:dyDescent="0.25">
      <c r="C11231" s="24"/>
      <c r="D11231" s="24"/>
      <c r="E11231" s="25"/>
      <c r="F11231" s="23"/>
      <c r="G11231" s="26"/>
    </row>
    <row r="11232" spans="3:7" x14ac:dyDescent="0.25">
      <c r="C11232" s="24"/>
      <c r="D11232" s="24"/>
      <c r="E11232" s="25"/>
      <c r="F11232" s="23"/>
      <c r="G11232" s="26"/>
    </row>
    <row r="11233" spans="3:7" x14ac:dyDescent="0.25">
      <c r="C11233" s="24"/>
      <c r="D11233" s="24"/>
      <c r="E11233" s="25"/>
      <c r="F11233" s="23"/>
      <c r="G11233" s="26"/>
    </row>
    <row r="11234" spans="3:7" x14ac:dyDescent="0.25">
      <c r="C11234" s="24"/>
      <c r="D11234" s="24"/>
      <c r="E11234" s="25"/>
      <c r="F11234" s="23"/>
      <c r="G11234" s="26"/>
    </row>
    <row r="11235" spans="3:7" x14ac:dyDescent="0.25">
      <c r="C11235" s="24"/>
      <c r="D11235" s="24"/>
      <c r="E11235" s="25"/>
      <c r="F11235" s="23"/>
      <c r="G11235" s="26"/>
    </row>
    <row r="11236" spans="3:7" x14ac:dyDescent="0.25">
      <c r="C11236" s="24"/>
      <c r="D11236" s="24"/>
      <c r="E11236" s="25"/>
      <c r="F11236" s="23"/>
      <c r="G11236" s="26"/>
    </row>
    <row r="11237" spans="3:7" x14ac:dyDescent="0.25">
      <c r="C11237" s="24"/>
      <c r="D11237" s="24"/>
      <c r="E11237" s="25"/>
      <c r="F11237" s="23"/>
      <c r="G11237" s="26"/>
    </row>
    <row r="11238" spans="3:7" x14ac:dyDescent="0.25">
      <c r="C11238" s="24"/>
      <c r="D11238" s="24"/>
      <c r="E11238" s="25"/>
      <c r="F11238" s="23"/>
      <c r="G11238" s="26"/>
    </row>
    <row r="11239" spans="3:7" x14ac:dyDescent="0.25">
      <c r="C11239" s="24"/>
      <c r="D11239" s="24"/>
      <c r="E11239" s="25"/>
      <c r="F11239" s="23"/>
      <c r="G11239" s="26"/>
    </row>
    <row r="11240" spans="3:7" x14ac:dyDescent="0.25">
      <c r="C11240" s="24"/>
      <c r="D11240" s="24"/>
      <c r="E11240" s="25"/>
      <c r="F11240" s="23"/>
      <c r="G11240" s="26"/>
    </row>
    <row r="11241" spans="3:7" x14ac:dyDescent="0.25">
      <c r="C11241" s="24"/>
      <c r="D11241" s="24"/>
      <c r="E11241" s="25"/>
      <c r="F11241" s="23"/>
      <c r="G11241" s="26"/>
    </row>
    <row r="11242" spans="3:7" x14ac:dyDescent="0.25">
      <c r="C11242" s="24"/>
      <c r="D11242" s="24"/>
      <c r="E11242" s="25"/>
      <c r="F11242" s="23"/>
      <c r="G11242" s="26"/>
    </row>
    <row r="11243" spans="3:7" x14ac:dyDescent="0.25">
      <c r="C11243" s="24"/>
      <c r="D11243" s="24"/>
      <c r="E11243" s="25"/>
      <c r="F11243" s="23"/>
      <c r="G11243" s="26"/>
    </row>
    <row r="11244" spans="3:7" x14ac:dyDescent="0.25">
      <c r="C11244" s="24"/>
      <c r="D11244" s="24"/>
      <c r="E11244" s="25"/>
      <c r="F11244" s="23"/>
      <c r="G11244" s="26"/>
    </row>
    <row r="11245" spans="3:7" x14ac:dyDescent="0.25">
      <c r="C11245" s="24"/>
      <c r="D11245" s="24"/>
      <c r="E11245" s="25"/>
      <c r="F11245" s="23"/>
      <c r="G11245" s="26"/>
    </row>
    <row r="11246" spans="3:7" x14ac:dyDescent="0.25">
      <c r="C11246" s="24"/>
      <c r="D11246" s="24"/>
      <c r="E11246" s="25"/>
      <c r="F11246" s="23"/>
      <c r="G11246" s="26"/>
    </row>
    <row r="11247" spans="3:7" x14ac:dyDescent="0.25">
      <c r="C11247" s="24"/>
      <c r="D11247" s="24"/>
      <c r="E11247" s="25"/>
      <c r="F11247" s="23"/>
      <c r="G11247" s="26"/>
    </row>
    <row r="11248" spans="3:7" x14ac:dyDescent="0.25">
      <c r="C11248" s="24"/>
      <c r="D11248" s="24"/>
      <c r="E11248" s="25"/>
      <c r="F11248" s="23"/>
      <c r="G11248" s="26"/>
    </row>
    <row r="11249" spans="3:7" x14ac:dyDescent="0.25">
      <c r="C11249" s="24"/>
      <c r="D11249" s="24"/>
      <c r="E11249" s="25"/>
      <c r="F11249" s="23"/>
      <c r="G11249" s="26"/>
    </row>
    <row r="11250" spans="3:7" x14ac:dyDescent="0.25">
      <c r="C11250" s="24"/>
      <c r="D11250" s="24"/>
      <c r="E11250" s="25"/>
      <c r="F11250" s="23"/>
      <c r="G11250" s="26"/>
    </row>
    <row r="11251" spans="3:7" x14ac:dyDescent="0.25">
      <c r="C11251" s="24"/>
      <c r="D11251" s="24"/>
      <c r="E11251" s="25"/>
      <c r="F11251" s="23"/>
      <c r="G11251" s="26"/>
    </row>
    <row r="11252" spans="3:7" x14ac:dyDescent="0.25">
      <c r="C11252" s="24"/>
      <c r="D11252" s="24"/>
      <c r="E11252" s="25"/>
      <c r="F11252" s="23"/>
      <c r="G11252" s="26"/>
    </row>
    <row r="11253" spans="3:7" x14ac:dyDescent="0.25">
      <c r="C11253" s="24"/>
      <c r="D11253" s="24"/>
      <c r="E11253" s="25"/>
      <c r="F11253" s="23"/>
      <c r="G11253" s="26"/>
    </row>
    <row r="11254" spans="3:7" x14ac:dyDescent="0.25">
      <c r="C11254" s="24"/>
      <c r="D11254" s="24"/>
      <c r="E11254" s="25"/>
      <c r="F11254" s="23"/>
      <c r="G11254" s="26"/>
    </row>
    <row r="11255" spans="3:7" x14ac:dyDescent="0.25">
      <c r="C11255" s="24"/>
      <c r="D11255" s="24"/>
      <c r="E11255" s="25"/>
      <c r="F11255" s="23"/>
      <c r="G11255" s="26"/>
    </row>
    <row r="11256" spans="3:7" x14ac:dyDescent="0.25">
      <c r="C11256" s="24"/>
      <c r="D11256" s="24"/>
      <c r="E11256" s="25"/>
      <c r="F11256" s="23"/>
      <c r="G11256" s="26"/>
    </row>
    <row r="11257" spans="3:7" x14ac:dyDescent="0.25">
      <c r="C11257" s="24"/>
      <c r="D11257" s="24"/>
      <c r="E11257" s="25"/>
      <c r="F11257" s="23"/>
      <c r="G11257" s="26"/>
    </row>
    <row r="11258" spans="3:7" x14ac:dyDescent="0.25">
      <c r="C11258" s="24"/>
      <c r="D11258" s="24"/>
      <c r="E11258" s="25"/>
      <c r="F11258" s="23"/>
      <c r="G11258" s="26"/>
    </row>
    <row r="11259" spans="3:7" x14ac:dyDescent="0.25">
      <c r="C11259" s="24"/>
      <c r="D11259" s="24"/>
      <c r="E11259" s="25"/>
      <c r="F11259" s="23"/>
      <c r="G11259" s="26"/>
    </row>
    <row r="11260" spans="3:7" x14ac:dyDescent="0.25">
      <c r="C11260" s="24"/>
      <c r="D11260" s="24"/>
      <c r="E11260" s="25"/>
      <c r="F11260" s="23"/>
      <c r="G11260" s="26"/>
    </row>
    <row r="11261" spans="3:7" x14ac:dyDescent="0.25">
      <c r="C11261" s="24"/>
      <c r="D11261" s="24"/>
      <c r="E11261" s="25"/>
      <c r="F11261" s="23"/>
      <c r="G11261" s="26"/>
    </row>
    <row r="11262" spans="3:7" x14ac:dyDescent="0.25">
      <c r="C11262" s="24"/>
      <c r="D11262" s="24"/>
      <c r="E11262" s="25"/>
      <c r="F11262" s="23"/>
      <c r="G11262" s="26"/>
    </row>
    <row r="11263" spans="3:7" x14ac:dyDescent="0.25">
      <c r="C11263" s="24"/>
      <c r="D11263" s="24"/>
      <c r="E11263" s="25"/>
      <c r="F11263" s="23"/>
      <c r="G11263" s="26"/>
    </row>
    <row r="11264" spans="3:7" x14ac:dyDescent="0.25">
      <c r="C11264" s="24"/>
      <c r="D11264" s="24"/>
      <c r="E11264" s="25"/>
      <c r="F11264" s="23"/>
      <c r="G11264" s="26"/>
    </row>
    <row r="11265" spans="3:7" x14ac:dyDescent="0.25">
      <c r="C11265" s="24"/>
      <c r="D11265" s="24"/>
      <c r="E11265" s="25"/>
      <c r="F11265" s="23"/>
      <c r="G11265" s="26"/>
    </row>
    <row r="11266" spans="3:7" x14ac:dyDescent="0.25">
      <c r="C11266" s="24"/>
      <c r="D11266" s="24"/>
      <c r="E11266" s="25"/>
      <c r="F11266" s="23"/>
      <c r="G11266" s="26"/>
    </row>
    <row r="11267" spans="3:7" x14ac:dyDescent="0.25">
      <c r="C11267" s="24"/>
      <c r="D11267" s="24"/>
      <c r="E11267" s="25"/>
      <c r="F11267" s="23"/>
      <c r="G11267" s="26"/>
    </row>
    <row r="11268" spans="3:7" x14ac:dyDescent="0.25">
      <c r="C11268" s="24"/>
      <c r="D11268" s="24"/>
      <c r="E11268" s="25"/>
      <c r="F11268" s="23"/>
      <c r="G11268" s="26"/>
    </row>
    <row r="11269" spans="3:7" x14ac:dyDescent="0.25">
      <c r="C11269" s="24"/>
      <c r="D11269" s="24"/>
      <c r="E11269" s="25"/>
      <c r="F11269" s="23"/>
      <c r="G11269" s="26"/>
    </row>
    <row r="11270" spans="3:7" x14ac:dyDescent="0.25">
      <c r="C11270" s="24"/>
      <c r="D11270" s="24"/>
      <c r="E11270" s="25"/>
      <c r="F11270" s="23"/>
      <c r="G11270" s="26"/>
    </row>
    <row r="11271" spans="3:7" x14ac:dyDescent="0.25">
      <c r="C11271" s="24"/>
      <c r="D11271" s="24"/>
      <c r="E11271" s="25"/>
      <c r="F11271" s="23"/>
      <c r="G11271" s="26"/>
    </row>
    <row r="11272" spans="3:7" x14ac:dyDescent="0.25">
      <c r="C11272" s="24"/>
      <c r="D11272" s="24"/>
      <c r="E11272" s="25"/>
      <c r="F11272" s="23"/>
      <c r="G11272" s="26"/>
    </row>
    <row r="11273" spans="3:7" x14ac:dyDescent="0.25">
      <c r="C11273" s="24"/>
      <c r="D11273" s="24"/>
      <c r="E11273" s="25"/>
      <c r="F11273" s="23"/>
      <c r="G11273" s="26"/>
    </row>
    <row r="11274" spans="3:7" x14ac:dyDescent="0.25">
      <c r="C11274" s="24"/>
      <c r="D11274" s="24"/>
      <c r="E11274" s="25"/>
      <c r="F11274" s="23"/>
      <c r="G11274" s="26"/>
    </row>
    <row r="11275" spans="3:7" x14ac:dyDescent="0.25">
      <c r="C11275" s="24"/>
      <c r="D11275" s="24"/>
      <c r="E11275" s="25"/>
      <c r="F11275" s="23"/>
      <c r="G11275" s="26"/>
    </row>
    <row r="11276" spans="3:7" x14ac:dyDescent="0.25">
      <c r="C11276" s="24"/>
      <c r="D11276" s="24"/>
      <c r="E11276" s="25"/>
      <c r="F11276" s="23"/>
      <c r="G11276" s="26"/>
    </row>
    <row r="11277" spans="3:7" x14ac:dyDescent="0.25">
      <c r="C11277" s="24"/>
      <c r="D11277" s="24"/>
      <c r="E11277" s="25"/>
      <c r="F11277" s="23"/>
      <c r="G11277" s="26"/>
    </row>
    <row r="11278" spans="3:7" x14ac:dyDescent="0.25">
      <c r="C11278" s="24"/>
      <c r="D11278" s="24"/>
      <c r="E11278" s="25"/>
      <c r="F11278" s="23"/>
      <c r="G11278" s="26"/>
    </row>
    <row r="11279" spans="3:7" x14ac:dyDescent="0.25">
      <c r="C11279" s="24"/>
      <c r="D11279" s="24"/>
      <c r="E11279" s="25"/>
      <c r="F11279" s="23"/>
      <c r="G11279" s="26"/>
    </row>
    <row r="11280" spans="3:7" x14ac:dyDescent="0.25">
      <c r="C11280" s="24"/>
      <c r="D11280" s="24"/>
      <c r="E11280" s="25"/>
      <c r="F11280" s="23"/>
      <c r="G11280" s="26"/>
    </row>
    <row r="11281" spans="3:7" x14ac:dyDescent="0.25">
      <c r="C11281" s="24"/>
      <c r="D11281" s="24"/>
      <c r="E11281" s="25"/>
      <c r="F11281" s="23"/>
      <c r="G11281" s="26"/>
    </row>
    <row r="11282" spans="3:7" x14ac:dyDescent="0.25">
      <c r="C11282" s="24"/>
      <c r="D11282" s="24"/>
      <c r="E11282" s="25"/>
      <c r="F11282" s="23"/>
      <c r="G11282" s="26"/>
    </row>
    <row r="11283" spans="3:7" x14ac:dyDescent="0.25">
      <c r="C11283" s="24"/>
      <c r="D11283" s="24"/>
      <c r="E11283" s="25"/>
      <c r="F11283" s="23"/>
      <c r="G11283" s="26"/>
    </row>
    <row r="11284" spans="3:7" x14ac:dyDescent="0.25">
      <c r="C11284" s="24"/>
      <c r="D11284" s="24"/>
      <c r="E11284" s="25"/>
      <c r="F11284" s="23"/>
      <c r="G11284" s="26"/>
    </row>
    <row r="11285" spans="3:7" x14ac:dyDescent="0.25">
      <c r="C11285" s="24"/>
      <c r="D11285" s="24"/>
      <c r="E11285" s="25"/>
      <c r="F11285" s="23"/>
      <c r="G11285" s="26"/>
    </row>
    <row r="11286" spans="3:7" x14ac:dyDescent="0.25">
      <c r="C11286" s="24"/>
      <c r="D11286" s="24"/>
      <c r="E11286" s="25"/>
      <c r="F11286" s="23"/>
      <c r="G11286" s="26"/>
    </row>
    <row r="11287" spans="3:7" x14ac:dyDescent="0.25">
      <c r="C11287" s="24"/>
      <c r="D11287" s="24"/>
      <c r="E11287" s="25"/>
      <c r="F11287" s="23"/>
      <c r="G11287" s="26"/>
    </row>
    <row r="11288" spans="3:7" x14ac:dyDescent="0.25">
      <c r="C11288" s="24"/>
      <c r="D11288" s="24"/>
      <c r="E11288" s="25"/>
      <c r="F11288" s="23"/>
      <c r="G11288" s="26"/>
    </row>
    <row r="11289" spans="3:7" x14ac:dyDescent="0.25">
      <c r="C11289" s="24"/>
      <c r="D11289" s="24"/>
      <c r="E11289" s="25"/>
      <c r="F11289" s="23"/>
      <c r="G11289" s="26"/>
    </row>
    <row r="11290" spans="3:7" x14ac:dyDescent="0.25">
      <c r="C11290" s="24"/>
      <c r="D11290" s="24"/>
      <c r="E11290" s="25"/>
      <c r="F11290" s="23"/>
      <c r="G11290" s="26"/>
    </row>
    <row r="11291" spans="3:7" x14ac:dyDescent="0.25">
      <c r="C11291" s="24"/>
      <c r="D11291" s="24"/>
      <c r="E11291" s="25"/>
      <c r="F11291" s="23"/>
      <c r="G11291" s="26"/>
    </row>
    <row r="11292" spans="3:7" x14ac:dyDescent="0.25">
      <c r="C11292" s="24"/>
      <c r="D11292" s="24"/>
      <c r="E11292" s="25"/>
      <c r="F11292" s="23"/>
      <c r="G11292" s="26"/>
    </row>
    <row r="11293" spans="3:7" x14ac:dyDescent="0.25">
      <c r="C11293" s="24"/>
      <c r="D11293" s="24"/>
      <c r="E11293" s="25"/>
      <c r="F11293" s="23"/>
      <c r="G11293" s="26"/>
    </row>
    <row r="11294" spans="3:7" x14ac:dyDescent="0.25">
      <c r="C11294" s="24"/>
      <c r="D11294" s="24"/>
      <c r="E11294" s="25"/>
      <c r="F11294" s="23"/>
      <c r="G11294" s="26"/>
    </row>
    <row r="11295" spans="3:7" x14ac:dyDescent="0.25">
      <c r="C11295" s="24"/>
      <c r="D11295" s="24"/>
      <c r="E11295" s="25"/>
      <c r="F11295" s="23"/>
      <c r="G11295" s="26"/>
    </row>
    <row r="11296" spans="3:7" x14ac:dyDescent="0.25">
      <c r="C11296" s="24"/>
      <c r="D11296" s="24"/>
      <c r="E11296" s="25"/>
      <c r="F11296" s="23"/>
      <c r="G11296" s="26"/>
    </row>
    <row r="11297" spans="3:7" x14ac:dyDescent="0.25">
      <c r="C11297" s="24"/>
      <c r="D11297" s="24"/>
      <c r="E11297" s="25"/>
      <c r="F11297" s="23"/>
      <c r="G11297" s="26"/>
    </row>
    <row r="11298" spans="3:7" x14ac:dyDescent="0.25">
      <c r="C11298" s="24"/>
      <c r="D11298" s="24"/>
      <c r="E11298" s="25"/>
      <c r="F11298" s="23"/>
      <c r="G11298" s="26"/>
    </row>
    <row r="11299" spans="3:7" x14ac:dyDescent="0.25">
      <c r="C11299" s="24"/>
      <c r="D11299" s="24"/>
      <c r="E11299" s="25"/>
      <c r="F11299" s="23"/>
      <c r="G11299" s="26"/>
    </row>
    <row r="11300" spans="3:7" x14ac:dyDescent="0.25">
      <c r="C11300" s="24"/>
      <c r="D11300" s="24"/>
      <c r="E11300" s="25"/>
      <c r="F11300" s="23"/>
      <c r="G11300" s="26"/>
    </row>
    <row r="11301" spans="3:7" x14ac:dyDescent="0.25">
      <c r="C11301" s="24"/>
      <c r="D11301" s="24"/>
      <c r="E11301" s="25"/>
      <c r="F11301" s="23"/>
      <c r="G11301" s="26"/>
    </row>
    <row r="11302" spans="3:7" x14ac:dyDescent="0.25">
      <c r="C11302" s="24"/>
      <c r="D11302" s="24"/>
      <c r="E11302" s="25"/>
      <c r="F11302" s="23"/>
      <c r="G11302" s="26"/>
    </row>
    <row r="11303" spans="3:7" x14ac:dyDescent="0.25">
      <c r="C11303" s="24"/>
      <c r="D11303" s="24"/>
      <c r="E11303" s="25"/>
      <c r="F11303" s="23"/>
      <c r="G11303" s="26"/>
    </row>
    <row r="11304" spans="3:7" x14ac:dyDescent="0.25">
      <c r="C11304" s="24"/>
      <c r="D11304" s="24"/>
      <c r="E11304" s="25"/>
      <c r="F11304" s="23"/>
      <c r="G11304" s="26"/>
    </row>
    <row r="11305" spans="3:7" x14ac:dyDescent="0.25">
      <c r="C11305" s="24"/>
      <c r="D11305" s="24"/>
      <c r="E11305" s="25"/>
      <c r="F11305" s="23"/>
      <c r="G11305" s="26"/>
    </row>
    <row r="11306" spans="3:7" x14ac:dyDescent="0.25">
      <c r="C11306" s="24"/>
      <c r="D11306" s="24"/>
      <c r="E11306" s="25"/>
      <c r="F11306" s="23"/>
      <c r="G11306" s="26"/>
    </row>
    <row r="11307" spans="3:7" x14ac:dyDescent="0.25">
      <c r="C11307" s="24"/>
      <c r="D11307" s="24"/>
      <c r="E11307" s="25"/>
      <c r="F11307" s="23"/>
      <c r="G11307" s="26"/>
    </row>
    <row r="11308" spans="3:7" x14ac:dyDescent="0.25">
      <c r="C11308" s="24"/>
      <c r="D11308" s="24"/>
      <c r="E11308" s="25"/>
      <c r="F11308" s="23"/>
      <c r="G11308" s="26"/>
    </row>
    <row r="11309" spans="3:7" x14ac:dyDescent="0.25">
      <c r="C11309" s="24"/>
      <c r="D11309" s="24"/>
      <c r="E11309" s="25"/>
      <c r="F11309" s="23"/>
      <c r="G11309" s="26"/>
    </row>
    <row r="11310" spans="3:7" x14ac:dyDescent="0.25">
      <c r="C11310" s="24"/>
      <c r="D11310" s="24"/>
      <c r="E11310" s="25"/>
      <c r="F11310" s="23"/>
      <c r="G11310" s="26"/>
    </row>
    <row r="11311" spans="3:7" x14ac:dyDescent="0.25">
      <c r="C11311" s="24"/>
      <c r="D11311" s="24"/>
      <c r="E11311" s="25"/>
      <c r="F11311" s="23"/>
      <c r="G11311" s="26"/>
    </row>
    <row r="11312" spans="3:7" x14ac:dyDescent="0.25">
      <c r="C11312" s="24"/>
      <c r="D11312" s="24"/>
      <c r="E11312" s="25"/>
      <c r="F11312" s="23"/>
      <c r="G11312" s="26"/>
    </row>
    <row r="11313" spans="3:7" x14ac:dyDescent="0.25">
      <c r="C11313" s="24"/>
      <c r="D11313" s="24"/>
      <c r="E11313" s="25"/>
      <c r="F11313" s="23"/>
      <c r="G11313" s="26"/>
    </row>
    <row r="11314" spans="3:7" x14ac:dyDescent="0.25">
      <c r="C11314" s="24"/>
      <c r="D11314" s="24"/>
      <c r="E11314" s="25"/>
      <c r="F11314" s="23"/>
      <c r="G11314" s="26"/>
    </row>
    <row r="11315" spans="3:7" x14ac:dyDescent="0.25">
      <c r="C11315" s="24"/>
      <c r="D11315" s="24"/>
      <c r="E11315" s="25"/>
      <c r="F11315" s="23"/>
      <c r="G11315" s="26"/>
    </row>
    <row r="11316" spans="3:7" x14ac:dyDescent="0.25">
      <c r="C11316" s="24"/>
      <c r="D11316" s="24"/>
      <c r="E11316" s="25"/>
      <c r="F11316" s="23"/>
      <c r="G11316" s="26"/>
    </row>
    <row r="11317" spans="3:7" x14ac:dyDescent="0.25">
      <c r="C11317" s="24"/>
      <c r="D11317" s="24"/>
      <c r="E11317" s="25"/>
      <c r="F11317" s="23"/>
      <c r="G11317" s="26"/>
    </row>
    <row r="11318" spans="3:7" x14ac:dyDescent="0.25">
      <c r="C11318" s="24"/>
      <c r="D11318" s="24"/>
      <c r="E11318" s="25"/>
      <c r="F11318" s="23"/>
      <c r="G11318" s="26"/>
    </row>
    <row r="11319" spans="3:7" x14ac:dyDescent="0.25">
      <c r="C11319" s="24"/>
      <c r="D11319" s="24"/>
      <c r="E11319" s="25"/>
      <c r="F11319" s="23"/>
      <c r="G11319" s="26"/>
    </row>
    <row r="11320" spans="3:7" x14ac:dyDescent="0.25">
      <c r="C11320" s="24"/>
      <c r="D11320" s="24"/>
      <c r="E11320" s="25"/>
      <c r="F11320" s="23"/>
      <c r="G11320" s="26"/>
    </row>
    <row r="11321" spans="3:7" x14ac:dyDescent="0.25">
      <c r="C11321" s="24"/>
      <c r="D11321" s="24"/>
      <c r="E11321" s="25"/>
      <c r="F11321" s="23"/>
      <c r="G11321" s="26"/>
    </row>
    <row r="11322" spans="3:7" x14ac:dyDescent="0.25">
      <c r="C11322" s="24"/>
      <c r="D11322" s="24"/>
      <c r="E11322" s="25"/>
      <c r="F11322" s="23"/>
      <c r="G11322" s="26"/>
    </row>
    <row r="11323" spans="3:7" x14ac:dyDescent="0.25">
      <c r="C11323" s="24"/>
      <c r="D11323" s="24"/>
      <c r="E11323" s="25"/>
      <c r="F11323" s="23"/>
      <c r="G11323" s="26"/>
    </row>
    <row r="11324" spans="3:7" x14ac:dyDescent="0.25">
      <c r="C11324" s="24"/>
      <c r="D11324" s="24"/>
      <c r="E11324" s="25"/>
      <c r="F11324" s="23"/>
      <c r="G11324" s="26"/>
    </row>
    <row r="11325" spans="3:7" x14ac:dyDescent="0.25">
      <c r="C11325" s="24"/>
      <c r="D11325" s="24"/>
      <c r="E11325" s="25"/>
      <c r="F11325" s="23"/>
      <c r="G11325" s="26"/>
    </row>
    <row r="11326" spans="3:7" x14ac:dyDescent="0.25">
      <c r="C11326" s="24"/>
      <c r="D11326" s="24"/>
      <c r="E11326" s="25"/>
      <c r="F11326" s="23"/>
      <c r="G11326" s="26"/>
    </row>
    <row r="11327" spans="3:7" x14ac:dyDescent="0.25">
      <c r="C11327" s="24"/>
      <c r="D11327" s="24"/>
      <c r="E11327" s="25"/>
      <c r="F11327" s="23"/>
      <c r="G11327" s="26"/>
    </row>
    <row r="11328" spans="3:7" x14ac:dyDescent="0.25">
      <c r="C11328" s="24"/>
      <c r="D11328" s="24"/>
      <c r="E11328" s="25"/>
      <c r="F11328" s="23"/>
      <c r="G11328" s="26"/>
    </row>
    <row r="11329" spans="3:7" x14ac:dyDescent="0.25">
      <c r="C11329" s="24"/>
      <c r="D11329" s="24"/>
      <c r="E11329" s="25"/>
      <c r="F11329" s="23"/>
      <c r="G11329" s="26"/>
    </row>
    <row r="11330" spans="3:7" x14ac:dyDescent="0.25">
      <c r="C11330" s="24"/>
      <c r="D11330" s="24"/>
      <c r="E11330" s="25"/>
      <c r="F11330" s="23"/>
      <c r="G11330" s="26"/>
    </row>
    <row r="11331" spans="3:7" x14ac:dyDescent="0.25">
      <c r="C11331" s="24"/>
      <c r="D11331" s="24"/>
      <c r="E11331" s="25"/>
      <c r="F11331" s="23"/>
      <c r="G11331" s="26"/>
    </row>
    <row r="11332" spans="3:7" x14ac:dyDescent="0.25">
      <c r="C11332" s="24"/>
      <c r="D11332" s="24"/>
      <c r="E11332" s="25"/>
      <c r="F11332" s="23"/>
      <c r="G11332" s="26"/>
    </row>
    <row r="11333" spans="3:7" x14ac:dyDescent="0.25">
      <c r="C11333" s="24"/>
      <c r="D11333" s="24"/>
      <c r="E11333" s="25"/>
      <c r="F11333" s="23"/>
      <c r="G11333" s="26"/>
    </row>
    <row r="11334" spans="3:7" x14ac:dyDescent="0.25">
      <c r="C11334" s="24"/>
      <c r="D11334" s="24"/>
      <c r="E11334" s="25"/>
      <c r="F11334" s="23"/>
      <c r="G11334" s="26"/>
    </row>
    <row r="11335" spans="3:7" x14ac:dyDescent="0.25">
      <c r="C11335" s="24"/>
      <c r="D11335" s="24"/>
      <c r="E11335" s="25"/>
      <c r="F11335" s="23"/>
      <c r="G11335" s="26"/>
    </row>
    <row r="11336" spans="3:7" x14ac:dyDescent="0.25">
      <c r="C11336" s="24"/>
      <c r="D11336" s="24"/>
      <c r="E11336" s="25"/>
      <c r="F11336" s="23"/>
      <c r="G11336" s="26"/>
    </row>
    <row r="11337" spans="3:7" x14ac:dyDescent="0.25">
      <c r="C11337" s="24"/>
      <c r="D11337" s="24"/>
      <c r="E11337" s="25"/>
      <c r="F11337" s="23"/>
      <c r="G11337" s="26"/>
    </row>
    <row r="11338" spans="3:7" x14ac:dyDescent="0.25">
      <c r="C11338" s="24"/>
      <c r="D11338" s="24"/>
      <c r="E11338" s="25"/>
      <c r="F11338" s="23"/>
      <c r="G11338" s="26"/>
    </row>
    <row r="11339" spans="3:7" x14ac:dyDescent="0.25">
      <c r="C11339" s="24"/>
      <c r="D11339" s="24"/>
      <c r="E11339" s="25"/>
      <c r="F11339" s="23"/>
      <c r="G11339" s="26"/>
    </row>
    <row r="11340" spans="3:7" x14ac:dyDescent="0.25">
      <c r="C11340" s="24"/>
      <c r="D11340" s="24"/>
      <c r="E11340" s="25"/>
      <c r="F11340" s="23"/>
      <c r="G11340" s="26"/>
    </row>
    <row r="11341" spans="3:7" x14ac:dyDescent="0.25">
      <c r="C11341" s="24"/>
      <c r="D11341" s="24"/>
      <c r="E11341" s="25"/>
      <c r="F11341" s="23"/>
      <c r="G11341" s="26"/>
    </row>
    <row r="11342" spans="3:7" x14ac:dyDescent="0.25">
      <c r="C11342" s="24"/>
      <c r="D11342" s="24"/>
      <c r="E11342" s="25"/>
      <c r="F11342" s="23"/>
      <c r="G11342" s="26"/>
    </row>
    <row r="11343" spans="3:7" x14ac:dyDescent="0.25">
      <c r="C11343" s="24"/>
      <c r="D11343" s="24"/>
      <c r="E11343" s="25"/>
      <c r="F11343" s="23"/>
      <c r="G11343" s="26"/>
    </row>
    <row r="11344" spans="3:7" x14ac:dyDescent="0.25">
      <c r="C11344" s="24"/>
      <c r="D11344" s="24"/>
      <c r="E11344" s="25"/>
      <c r="F11344" s="23"/>
      <c r="G11344" s="26"/>
    </row>
    <row r="11345" spans="3:7" x14ac:dyDescent="0.25">
      <c r="C11345" s="24"/>
      <c r="D11345" s="24"/>
      <c r="E11345" s="25"/>
      <c r="F11345" s="23"/>
      <c r="G11345" s="26"/>
    </row>
    <row r="11346" spans="3:7" x14ac:dyDescent="0.25">
      <c r="C11346" s="24"/>
      <c r="D11346" s="24"/>
      <c r="E11346" s="25"/>
      <c r="F11346" s="23"/>
      <c r="G11346" s="26"/>
    </row>
    <row r="11347" spans="3:7" x14ac:dyDescent="0.25">
      <c r="C11347" s="24"/>
      <c r="D11347" s="24"/>
      <c r="E11347" s="25"/>
      <c r="F11347" s="23"/>
      <c r="G11347" s="26"/>
    </row>
    <row r="11348" spans="3:7" x14ac:dyDescent="0.25">
      <c r="C11348" s="24"/>
      <c r="D11348" s="24"/>
      <c r="E11348" s="25"/>
      <c r="F11348" s="23"/>
      <c r="G11348" s="26"/>
    </row>
    <row r="11349" spans="3:7" x14ac:dyDescent="0.25">
      <c r="C11349" s="24"/>
      <c r="D11349" s="24"/>
      <c r="E11349" s="25"/>
      <c r="F11349" s="23"/>
      <c r="G11349" s="26"/>
    </row>
    <row r="11350" spans="3:7" x14ac:dyDescent="0.25">
      <c r="C11350" s="24"/>
      <c r="D11350" s="24"/>
      <c r="E11350" s="25"/>
      <c r="F11350" s="23"/>
      <c r="G11350" s="26"/>
    </row>
    <row r="11351" spans="3:7" x14ac:dyDescent="0.25">
      <c r="C11351" s="24"/>
      <c r="D11351" s="24"/>
      <c r="E11351" s="25"/>
      <c r="F11351" s="23"/>
      <c r="G11351" s="26"/>
    </row>
    <row r="11352" spans="3:7" x14ac:dyDescent="0.25">
      <c r="C11352" s="24"/>
      <c r="D11352" s="24"/>
      <c r="E11352" s="25"/>
      <c r="F11352" s="23"/>
      <c r="G11352" s="26"/>
    </row>
    <row r="11353" spans="3:7" x14ac:dyDescent="0.25">
      <c r="C11353" s="24"/>
      <c r="D11353" s="24"/>
      <c r="E11353" s="25"/>
      <c r="F11353" s="23"/>
      <c r="G11353" s="26"/>
    </row>
    <row r="11354" spans="3:7" x14ac:dyDescent="0.25">
      <c r="C11354" s="24"/>
      <c r="D11354" s="24"/>
      <c r="E11354" s="25"/>
      <c r="F11354" s="23"/>
      <c r="G11354" s="26"/>
    </row>
    <row r="11355" spans="3:7" x14ac:dyDescent="0.25">
      <c r="C11355" s="24"/>
      <c r="D11355" s="24"/>
      <c r="E11355" s="25"/>
      <c r="F11355" s="23"/>
      <c r="G11355" s="26"/>
    </row>
    <row r="11356" spans="3:7" x14ac:dyDescent="0.25">
      <c r="C11356" s="24"/>
      <c r="D11356" s="24"/>
      <c r="E11356" s="25"/>
      <c r="F11356" s="23"/>
      <c r="G11356" s="26"/>
    </row>
    <row r="11357" spans="3:7" x14ac:dyDescent="0.25">
      <c r="C11357" s="24"/>
      <c r="D11357" s="24"/>
      <c r="E11357" s="25"/>
      <c r="F11357" s="23"/>
      <c r="G11357" s="26"/>
    </row>
    <row r="11358" spans="3:7" x14ac:dyDescent="0.25">
      <c r="C11358" s="24"/>
      <c r="D11358" s="24"/>
      <c r="E11358" s="25"/>
      <c r="F11358" s="23"/>
      <c r="G11358" s="26"/>
    </row>
    <row r="11359" spans="3:7" x14ac:dyDescent="0.25">
      <c r="C11359" s="24"/>
      <c r="D11359" s="24"/>
      <c r="E11359" s="25"/>
      <c r="F11359" s="23"/>
      <c r="G11359" s="26"/>
    </row>
    <row r="11360" spans="3:7" x14ac:dyDescent="0.25">
      <c r="C11360" s="24"/>
      <c r="D11360" s="24"/>
      <c r="E11360" s="25"/>
      <c r="F11360" s="23"/>
      <c r="G11360" s="26"/>
    </row>
    <row r="11361" spans="3:7" x14ac:dyDescent="0.25">
      <c r="C11361" s="24"/>
      <c r="D11361" s="24"/>
      <c r="E11361" s="25"/>
      <c r="F11361" s="23"/>
      <c r="G11361" s="26"/>
    </row>
    <row r="11362" spans="3:7" x14ac:dyDescent="0.25">
      <c r="C11362" s="24"/>
      <c r="D11362" s="24"/>
      <c r="E11362" s="25"/>
      <c r="F11362" s="23"/>
      <c r="G11362" s="26"/>
    </row>
    <row r="11363" spans="3:7" x14ac:dyDescent="0.25">
      <c r="C11363" s="24"/>
      <c r="D11363" s="24"/>
      <c r="E11363" s="25"/>
      <c r="F11363" s="23"/>
      <c r="G11363" s="26"/>
    </row>
    <row r="11364" spans="3:7" x14ac:dyDescent="0.25">
      <c r="C11364" s="24"/>
      <c r="D11364" s="24"/>
      <c r="E11364" s="25"/>
      <c r="F11364" s="23"/>
      <c r="G11364" s="26"/>
    </row>
    <row r="11365" spans="3:7" x14ac:dyDescent="0.25">
      <c r="C11365" s="24"/>
      <c r="D11365" s="24"/>
      <c r="E11365" s="25"/>
      <c r="F11365" s="23"/>
      <c r="G11365" s="26"/>
    </row>
    <row r="11366" spans="3:7" x14ac:dyDescent="0.25">
      <c r="C11366" s="24"/>
      <c r="D11366" s="24"/>
      <c r="E11366" s="25"/>
      <c r="F11366" s="23"/>
      <c r="G11366" s="26"/>
    </row>
    <row r="11367" spans="3:7" x14ac:dyDescent="0.25">
      <c r="C11367" s="24"/>
      <c r="D11367" s="24"/>
      <c r="E11367" s="25"/>
      <c r="F11367" s="23"/>
      <c r="G11367" s="26"/>
    </row>
    <row r="11368" spans="3:7" x14ac:dyDescent="0.25">
      <c r="C11368" s="24"/>
      <c r="D11368" s="24"/>
      <c r="E11368" s="25"/>
      <c r="F11368" s="23"/>
      <c r="G11368" s="26"/>
    </row>
    <row r="11369" spans="3:7" x14ac:dyDescent="0.25">
      <c r="C11369" s="24"/>
      <c r="D11369" s="24"/>
      <c r="E11369" s="25"/>
      <c r="F11369" s="23"/>
      <c r="G11369" s="26"/>
    </row>
    <row r="11370" spans="3:7" x14ac:dyDescent="0.25">
      <c r="C11370" s="24"/>
      <c r="D11370" s="24"/>
      <c r="E11370" s="25"/>
      <c r="F11370" s="23"/>
      <c r="G11370" s="26"/>
    </row>
    <row r="11371" spans="3:7" x14ac:dyDescent="0.25">
      <c r="C11371" s="24"/>
      <c r="D11371" s="24"/>
      <c r="E11371" s="25"/>
      <c r="F11371" s="23"/>
      <c r="G11371" s="26"/>
    </row>
    <row r="11372" spans="3:7" x14ac:dyDescent="0.25">
      <c r="C11372" s="24"/>
      <c r="D11372" s="24"/>
      <c r="E11372" s="25"/>
      <c r="F11372" s="23"/>
      <c r="G11372" s="26"/>
    </row>
    <row r="11373" spans="3:7" x14ac:dyDescent="0.25">
      <c r="C11373" s="24"/>
      <c r="D11373" s="24"/>
      <c r="E11373" s="25"/>
      <c r="F11373" s="23"/>
      <c r="G11373" s="26"/>
    </row>
    <row r="11374" spans="3:7" x14ac:dyDescent="0.25">
      <c r="C11374" s="24"/>
      <c r="D11374" s="24"/>
      <c r="E11374" s="25"/>
      <c r="F11374" s="23"/>
      <c r="G11374" s="26"/>
    </row>
    <row r="11375" spans="3:7" x14ac:dyDescent="0.25">
      <c r="C11375" s="24"/>
      <c r="D11375" s="24"/>
      <c r="E11375" s="25"/>
      <c r="F11375" s="23"/>
      <c r="G11375" s="26"/>
    </row>
    <row r="11376" spans="3:7" x14ac:dyDescent="0.25">
      <c r="C11376" s="24"/>
      <c r="D11376" s="24"/>
      <c r="E11376" s="25"/>
      <c r="F11376" s="23"/>
      <c r="G11376" s="26"/>
    </row>
    <row r="11377" spans="3:7" x14ac:dyDescent="0.25">
      <c r="C11377" s="24"/>
      <c r="D11377" s="24"/>
      <c r="E11377" s="25"/>
      <c r="F11377" s="23"/>
      <c r="G11377" s="26"/>
    </row>
    <row r="11378" spans="3:7" x14ac:dyDescent="0.25">
      <c r="C11378" s="24"/>
      <c r="D11378" s="24"/>
      <c r="E11378" s="25"/>
      <c r="F11378" s="23"/>
      <c r="G11378" s="26"/>
    </row>
    <row r="11379" spans="3:7" x14ac:dyDescent="0.25">
      <c r="C11379" s="24"/>
      <c r="D11379" s="24"/>
      <c r="E11379" s="25"/>
      <c r="F11379" s="23"/>
      <c r="G11379" s="26"/>
    </row>
    <row r="11380" spans="3:7" x14ac:dyDescent="0.25">
      <c r="C11380" s="24"/>
      <c r="D11380" s="24"/>
      <c r="E11380" s="25"/>
      <c r="F11380" s="23"/>
      <c r="G11380" s="26"/>
    </row>
    <row r="11381" spans="3:7" x14ac:dyDescent="0.25">
      <c r="C11381" s="24"/>
      <c r="D11381" s="24"/>
      <c r="E11381" s="25"/>
      <c r="F11381" s="23"/>
      <c r="G11381" s="26"/>
    </row>
    <row r="11382" spans="3:7" x14ac:dyDescent="0.25">
      <c r="C11382" s="24"/>
      <c r="D11382" s="24"/>
      <c r="E11382" s="25"/>
      <c r="F11382" s="23"/>
      <c r="G11382" s="26"/>
    </row>
    <row r="11383" spans="3:7" x14ac:dyDescent="0.25">
      <c r="C11383" s="24"/>
      <c r="D11383" s="24"/>
      <c r="E11383" s="25"/>
      <c r="F11383" s="23"/>
      <c r="G11383" s="26"/>
    </row>
    <row r="11384" spans="3:7" x14ac:dyDescent="0.25">
      <c r="C11384" s="24"/>
      <c r="D11384" s="24"/>
      <c r="E11384" s="25"/>
      <c r="F11384" s="23"/>
      <c r="G11384" s="26"/>
    </row>
    <row r="11385" spans="3:7" x14ac:dyDescent="0.25">
      <c r="C11385" s="24"/>
      <c r="D11385" s="24"/>
      <c r="E11385" s="25"/>
      <c r="F11385" s="23"/>
      <c r="G11385" s="26"/>
    </row>
    <row r="11386" spans="3:7" x14ac:dyDescent="0.25">
      <c r="C11386" s="24"/>
      <c r="D11386" s="24"/>
      <c r="E11386" s="25"/>
      <c r="F11386" s="23"/>
      <c r="G11386" s="26"/>
    </row>
    <row r="11387" spans="3:7" x14ac:dyDescent="0.25">
      <c r="C11387" s="24"/>
      <c r="D11387" s="24"/>
      <c r="E11387" s="25"/>
      <c r="F11387" s="23"/>
      <c r="G11387" s="26"/>
    </row>
    <row r="11388" spans="3:7" x14ac:dyDescent="0.25">
      <c r="C11388" s="24"/>
      <c r="D11388" s="24"/>
      <c r="E11388" s="25"/>
      <c r="F11388" s="23"/>
      <c r="G11388" s="26"/>
    </row>
    <row r="11389" spans="3:7" x14ac:dyDescent="0.25">
      <c r="C11389" s="24"/>
      <c r="D11389" s="24"/>
      <c r="E11389" s="25"/>
      <c r="F11389" s="23"/>
      <c r="G11389" s="26"/>
    </row>
    <row r="11390" spans="3:7" x14ac:dyDescent="0.25">
      <c r="C11390" s="24"/>
      <c r="D11390" s="24"/>
      <c r="E11390" s="25"/>
      <c r="F11390" s="23"/>
      <c r="G11390" s="26"/>
    </row>
    <row r="11391" spans="3:7" x14ac:dyDescent="0.25">
      <c r="C11391" s="24"/>
      <c r="D11391" s="24"/>
      <c r="E11391" s="25"/>
      <c r="F11391" s="23"/>
      <c r="G11391" s="26"/>
    </row>
    <row r="11392" spans="3:7" x14ac:dyDescent="0.25">
      <c r="C11392" s="24"/>
      <c r="D11392" s="24"/>
      <c r="E11392" s="25"/>
      <c r="F11392" s="23"/>
      <c r="G11392" s="26"/>
    </row>
    <row r="11393" spans="3:7" x14ac:dyDescent="0.25">
      <c r="C11393" s="24"/>
      <c r="D11393" s="24"/>
      <c r="E11393" s="25"/>
      <c r="F11393" s="23"/>
      <c r="G11393" s="26"/>
    </row>
    <row r="11394" spans="3:7" x14ac:dyDescent="0.25">
      <c r="C11394" s="24"/>
      <c r="D11394" s="24"/>
      <c r="E11394" s="25"/>
      <c r="F11394" s="23"/>
      <c r="G11394" s="26"/>
    </row>
    <row r="11395" spans="3:7" x14ac:dyDescent="0.25">
      <c r="C11395" s="24"/>
      <c r="D11395" s="24"/>
      <c r="E11395" s="25"/>
      <c r="F11395" s="23"/>
      <c r="G11395" s="26"/>
    </row>
    <row r="11396" spans="3:7" x14ac:dyDescent="0.25">
      <c r="C11396" s="24"/>
      <c r="D11396" s="24"/>
      <c r="E11396" s="25"/>
      <c r="F11396" s="23"/>
      <c r="G11396" s="26"/>
    </row>
    <row r="11397" spans="3:7" x14ac:dyDescent="0.25">
      <c r="C11397" s="24"/>
      <c r="D11397" s="24"/>
      <c r="E11397" s="25"/>
      <c r="F11397" s="23"/>
      <c r="G11397" s="26"/>
    </row>
    <row r="11398" spans="3:7" x14ac:dyDescent="0.25">
      <c r="C11398" s="24"/>
      <c r="D11398" s="24"/>
      <c r="E11398" s="25"/>
      <c r="F11398" s="23"/>
      <c r="G11398" s="26"/>
    </row>
    <row r="11399" spans="3:7" x14ac:dyDescent="0.25">
      <c r="C11399" s="24"/>
      <c r="D11399" s="24"/>
      <c r="E11399" s="25"/>
      <c r="F11399" s="23"/>
      <c r="G11399" s="26"/>
    </row>
    <row r="11400" spans="3:7" x14ac:dyDescent="0.25">
      <c r="C11400" s="24"/>
      <c r="D11400" s="24"/>
      <c r="E11400" s="25"/>
      <c r="F11400" s="23"/>
      <c r="G11400" s="26"/>
    </row>
    <row r="11401" spans="3:7" x14ac:dyDescent="0.25">
      <c r="C11401" s="24"/>
      <c r="D11401" s="24"/>
      <c r="E11401" s="25"/>
      <c r="F11401" s="23"/>
      <c r="G11401" s="26"/>
    </row>
    <row r="11402" spans="3:7" x14ac:dyDescent="0.25">
      <c r="C11402" s="24"/>
      <c r="D11402" s="24"/>
      <c r="E11402" s="25"/>
      <c r="F11402" s="23"/>
      <c r="G11402" s="26"/>
    </row>
    <row r="11403" spans="3:7" x14ac:dyDescent="0.25">
      <c r="C11403" s="24"/>
      <c r="D11403" s="24"/>
      <c r="E11403" s="25"/>
      <c r="F11403" s="23"/>
      <c r="G11403" s="26"/>
    </row>
    <row r="11404" spans="3:7" x14ac:dyDescent="0.25">
      <c r="C11404" s="24"/>
      <c r="D11404" s="24"/>
      <c r="E11404" s="25"/>
      <c r="F11404" s="23"/>
      <c r="G11404" s="26"/>
    </row>
    <row r="11405" spans="3:7" x14ac:dyDescent="0.25">
      <c r="C11405" s="24"/>
      <c r="D11405" s="24"/>
      <c r="E11405" s="25"/>
      <c r="F11405" s="23"/>
      <c r="G11405" s="26"/>
    </row>
    <row r="11406" spans="3:7" x14ac:dyDescent="0.25">
      <c r="C11406" s="24"/>
      <c r="D11406" s="24"/>
      <c r="E11406" s="25"/>
      <c r="F11406" s="23"/>
      <c r="G11406" s="26"/>
    </row>
    <row r="11407" spans="3:7" x14ac:dyDescent="0.25">
      <c r="C11407" s="24"/>
      <c r="D11407" s="24"/>
      <c r="E11407" s="25"/>
      <c r="F11407" s="23"/>
      <c r="G11407" s="26"/>
    </row>
    <row r="11408" spans="3:7" x14ac:dyDescent="0.25">
      <c r="C11408" s="24"/>
      <c r="D11408" s="24"/>
      <c r="E11408" s="25"/>
      <c r="F11408" s="23"/>
      <c r="G11408" s="26"/>
    </row>
    <row r="11409" spans="3:7" x14ac:dyDescent="0.25">
      <c r="C11409" s="24"/>
      <c r="D11409" s="24"/>
      <c r="E11409" s="25"/>
      <c r="F11409" s="23"/>
      <c r="G11409" s="26"/>
    </row>
    <row r="11410" spans="3:7" x14ac:dyDescent="0.25">
      <c r="C11410" s="24"/>
      <c r="D11410" s="24"/>
      <c r="E11410" s="25"/>
      <c r="F11410" s="23"/>
      <c r="G11410" s="26"/>
    </row>
    <row r="11411" spans="3:7" x14ac:dyDescent="0.25">
      <c r="C11411" s="24"/>
      <c r="D11411" s="24"/>
      <c r="E11411" s="25"/>
      <c r="F11411" s="23"/>
      <c r="G11411" s="26"/>
    </row>
    <row r="11412" spans="3:7" x14ac:dyDescent="0.25">
      <c r="C11412" s="24"/>
      <c r="D11412" s="24"/>
      <c r="E11412" s="25"/>
      <c r="F11412" s="23"/>
      <c r="G11412" s="26"/>
    </row>
    <row r="11413" spans="3:7" x14ac:dyDescent="0.25">
      <c r="C11413" s="24"/>
      <c r="D11413" s="24"/>
      <c r="E11413" s="25"/>
      <c r="F11413" s="23"/>
      <c r="G11413" s="26"/>
    </row>
    <row r="11414" spans="3:7" x14ac:dyDescent="0.25">
      <c r="C11414" s="24"/>
      <c r="D11414" s="24"/>
      <c r="E11414" s="25"/>
      <c r="F11414" s="23"/>
      <c r="G11414" s="26"/>
    </row>
    <row r="11415" spans="3:7" x14ac:dyDescent="0.25">
      <c r="C11415" s="24"/>
      <c r="D11415" s="24"/>
      <c r="E11415" s="25"/>
      <c r="F11415" s="23"/>
      <c r="G11415" s="26"/>
    </row>
    <row r="11416" spans="3:7" x14ac:dyDescent="0.25">
      <c r="C11416" s="24"/>
      <c r="D11416" s="24"/>
      <c r="E11416" s="25"/>
      <c r="F11416" s="23"/>
      <c r="G11416" s="26"/>
    </row>
    <row r="11417" spans="3:7" x14ac:dyDescent="0.25">
      <c r="C11417" s="24"/>
      <c r="D11417" s="24"/>
      <c r="E11417" s="25"/>
      <c r="F11417" s="23"/>
      <c r="G11417" s="26"/>
    </row>
    <row r="11418" spans="3:7" x14ac:dyDescent="0.25">
      <c r="C11418" s="24"/>
      <c r="D11418" s="24"/>
      <c r="E11418" s="25"/>
      <c r="F11418" s="23"/>
      <c r="G11418" s="26"/>
    </row>
    <row r="11419" spans="3:7" x14ac:dyDescent="0.25">
      <c r="C11419" s="24"/>
      <c r="D11419" s="24"/>
      <c r="E11419" s="25"/>
      <c r="F11419" s="23"/>
      <c r="G11419" s="26"/>
    </row>
    <row r="11420" spans="3:7" x14ac:dyDescent="0.25">
      <c r="C11420" s="24"/>
      <c r="D11420" s="24"/>
      <c r="E11420" s="25"/>
      <c r="F11420" s="23"/>
      <c r="G11420" s="26"/>
    </row>
    <row r="11421" spans="3:7" x14ac:dyDescent="0.25">
      <c r="C11421" s="24"/>
      <c r="D11421" s="24"/>
      <c r="E11421" s="25"/>
      <c r="F11421" s="23"/>
      <c r="G11421" s="26"/>
    </row>
    <row r="11422" spans="3:7" x14ac:dyDescent="0.25">
      <c r="C11422" s="24"/>
      <c r="D11422" s="24"/>
      <c r="E11422" s="25"/>
      <c r="F11422" s="23"/>
      <c r="G11422" s="26"/>
    </row>
    <row r="11423" spans="3:7" x14ac:dyDescent="0.25">
      <c r="C11423" s="24"/>
      <c r="D11423" s="24"/>
      <c r="E11423" s="25"/>
      <c r="F11423" s="23"/>
      <c r="G11423" s="26"/>
    </row>
    <row r="11424" spans="3:7" x14ac:dyDescent="0.25">
      <c r="C11424" s="24"/>
      <c r="D11424" s="24"/>
      <c r="E11424" s="25"/>
      <c r="F11424" s="23"/>
      <c r="G11424" s="26"/>
    </row>
    <row r="11425" spans="3:7" x14ac:dyDescent="0.25">
      <c r="C11425" s="24"/>
      <c r="D11425" s="24"/>
      <c r="E11425" s="25"/>
      <c r="F11425" s="23"/>
      <c r="G11425" s="26"/>
    </row>
    <row r="11426" spans="3:7" x14ac:dyDescent="0.25">
      <c r="C11426" s="24"/>
      <c r="D11426" s="24"/>
      <c r="E11426" s="25"/>
      <c r="F11426" s="23"/>
      <c r="G11426" s="26"/>
    </row>
    <row r="11427" spans="3:7" x14ac:dyDescent="0.25">
      <c r="C11427" s="24"/>
      <c r="D11427" s="24"/>
      <c r="E11427" s="25"/>
      <c r="F11427" s="23"/>
      <c r="G11427" s="26"/>
    </row>
    <row r="11428" spans="3:7" x14ac:dyDescent="0.25">
      <c r="C11428" s="24"/>
      <c r="D11428" s="24"/>
      <c r="E11428" s="25"/>
      <c r="F11428" s="23"/>
      <c r="G11428" s="26"/>
    </row>
    <row r="11429" spans="3:7" x14ac:dyDescent="0.25">
      <c r="C11429" s="24"/>
      <c r="D11429" s="24"/>
      <c r="E11429" s="25"/>
      <c r="F11429" s="23"/>
      <c r="G11429" s="26"/>
    </row>
    <row r="11430" spans="3:7" x14ac:dyDescent="0.25">
      <c r="C11430" s="24"/>
      <c r="D11430" s="24"/>
      <c r="E11430" s="25"/>
      <c r="F11430" s="23"/>
      <c r="G11430" s="26"/>
    </row>
    <row r="11431" spans="3:7" x14ac:dyDescent="0.25">
      <c r="C11431" s="24"/>
      <c r="D11431" s="24"/>
      <c r="E11431" s="25"/>
      <c r="F11431" s="23"/>
      <c r="G11431" s="26"/>
    </row>
    <row r="11432" spans="3:7" x14ac:dyDescent="0.25">
      <c r="C11432" s="24"/>
      <c r="D11432" s="24"/>
      <c r="E11432" s="25"/>
      <c r="F11432" s="23"/>
      <c r="G11432" s="26"/>
    </row>
    <row r="11433" spans="3:7" x14ac:dyDescent="0.25">
      <c r="C11433" s="24"/>
      <c r="D11433" s="24"/>
      <c r="E11433" s="25"/>
      <c r="F11433" s="23"/>
      <c r="G11433" s="26"/>
    </row>
    <row r="11434" spans="3:7" x14ac:dyDescent="0.25">
      <c r="C11434" s="24"/>
      <c r="D11434" s="24"/>
      <c r="E11434" s="25"/>
      <c r="F11434" s="23"/>
      <c r="G11434" s="26"/>
    </row>
    <row r="11435" spans="3:7" x14ac:dyDescent="0.25">
      <c r="C11435" s="24"/>
      <c r="D11435" s="24"/>
      <c r="E11435" s="25"/>
      <c r="F11435" s="23"/>
      <c r="G11435" s="26"/>
    </row>
    <row r="11436" spans="3:7" x14ac:dyDescent="0.25">
      <c r="C11436" s="24"/>
      <c r="D11436" s="24"/>
      <c r="E11436" s="25"/>
      <c r="F11436" s="23"/>
      <c r="G11436" s="26"/>
    </row>
    <row r="11437" spans="3:7" x14ac:dyDescent="0.25">
      <c r="C11437" s="24"/>
      <c r="D11437" s="24"/>
      <c r="E11437" s="25"/>
      <c r="F11437" s="23"/>
      <c r="G11437" s="26"/>
    </row>
    <row r="11438" spans="3:7" x14ac:dyDescent="0.25">
      <c r="C11438" s="24"/>
      <c r="D11438" s="24"/>
      <c r="E11438" s="25"/>
      <c r="F11438" s="23"/>
      <c r="G11438" s="26"/>
    </row>
    <row r="11439" spans="3:7" x14ac:dyDescent="0.25">
      <c r="C11439" s="24"/>
      <c r="D11439" s="24"/>
      <c r="E11439" s="25"/>
      <c r="F11439" s="23"/>
      <c r="G11439" s="26"/>
    </row>
    <row r="11440" spans="3:7" x14ac:dyDescent="0.25">
      <c r="C11440" s="24"/>
      <c r="D11440" s="24"/>
      <c r="E11440" s="25"/>
      <c r="F11440" s="23"/>
      <c r="G11440" s="26"/>
    </row>
    <row r="11441" spans="3:7" x14ac:dyDescent="0.25">
      <c r="C11441" s="24"/>
      <c r="D11441" s="24"/>
      <c r="E11441" s="25"/>
      <c r="F11441" s="23"/>
      <c r="G11441" s="26"/>
    </row>
    <row r="11442" spans="3:7" x14ac:dyDescent="0.25">
      <c r="C11442" s="24"/>
      <c r="D11442" s="24"/>
      <c r="E11442" s="25"/>
      <c r="F11442" s="23"/>
      <c r="G11442" s="26"/>
    </row>
    <row r="11443" spans="3:7" x14ac:dyDescent="0.25">
      <c r="C11443" s="24"/>
      <c r="D11443" s="24"/>
      <c r="E11443" s="25"/>
      <c r="F11443" s="23"/>
      <c r="G11443" s="26"/>
    </row>
    <row r="11444" spans="3:7" x14ac:dyDescent="0.25">
      <c r="C11444" s="24"/>
      <c r="D11444" s="24"/>
      <c r="E11444" s="25"/>
      <c r="F11444" s="23"/>
      <c r="G11444" s="26"/>
    </row>
    <row r="11445" spans="3:7" x14ac:dyDescent="0.25">
      <c r="C11445" s="24"/>
      <c r="D11445" s="24"/>
      <c r="E11445" s="25"/>
      <c r="F11445" s="23"/>
      <c r="G11445" s="26"/>
    </row>
    <row r="11446" spans="3:7" x14ac:dyDescent="0.25">
      <c r="C11446" s="24"/>
      <c r="D11446" s="24"/>
      <c r="E11446" s="25"/>
      <c r="F11446" s="23"/>
      <c r="G11446" s="26"/>
    </row>
    <row r="11447" spans="3:7" x14ac:dyDescent="0.25">
      <c r="C11447" s="24"/>
      <c r="D11447" s="24"/>
      <c r="E11447" s="25"/>
      <c r="F11447" s="23"/>
      <c r="G11447" s="26"/>
    </row>
    <row r="11448" spans="3:7" x14ac:dyDescent="0.25">
      <c r="C11448" s="24"/>
      <c r="D11448" s="24"/>
      <c r="E11448" s="25"/>
      <c r="F11448" s="23"/>
      <c r="G11448" s="26"/>
    </row>
    <row r="11449" spans="3:7" x14ac:dyDescent="0.25">
      <c r="C11449" s="24"/>
      <c r="D11449" s="24"/>
      <c r="E11449" s="25"/>
      <c r="F11449" s="23"/>
      <c r="G11449" s="26"/>
    </row>
    <row r="11450" spans="3:7" x14ac:dyDescent="0.25">
      <c r="C11450" s="24"/>
      <c r="D11450" s="24"/>
      <c r="E11450" s="25"/>
      <c r="F11450" s="23"/>
      <c r="G11450" s="26"/>
    </row>
    <row r="11451" spans="3:7" x14ac:dyDescent="0.25">
      <c r="C11451" s="24"/>
      <c r="D11451" s="24"/>
      <c r="E11451" s="25"/>
      <c r="F11451" s="23"/>
      <c r="G11451" s="26"/>
    </row>
    <row r="11452" spans="3:7" x14ac:dyDescent="0.25">
      <c r="C11452" s="24"/>
      <c r="D11452" s="24"/>
      <c r="E11452" s="25"/>
      <c r="F11452" s="23"/>
      <c r="G11452" s="26"/>
    </row>
    <row r="11453" spans="3:7" x14ac:dyDescent="0.25">
      <c r="C11453" s="24"/>
      <c r="D11453" s="24"/>
      <c r="E11453" s="25"/>
      <c r="F11453" s="23"/>
      <c r="G11453" s="26"/>
    </row>
    <row r="11454" spans="3:7" x14ac:dyDescent="0.25">
      <c r="C11454" s="24"/>
      <c r="D11454" s="24"/>
      <c r="E11454" s="25"/>
      <c r="F11454" s="23"/>
      <c r="G11454" s="26"/>
    </row>
    <row r="11455" spans="3:7" x14ac:dyDescent="0.25">
      <c r="C11455" s="24"/>
      <c r="D11455" s="24"/>
      <c r="E11455" s="25"/>
      <c r="F11455" s="23"/>
      <c r="G11455" s="26"/>
    </row>
    <row r="11456" spans="3:7" x14ac:dyDescent="0.25">
      <c r="C11456" s="24"/>
      <c r="D11456" s="24"/>
      <c r="E11456" s="25"/>
      <c r="F11456" s="23"/>
      <c r="G11456" s="26"/>
    </row>
    <row r="11457" spans="3:7" x14ac:dyDescent="0.25">
      <c r="C11457" s="24"/>
      <c r="D11457" s="24"/>
      <c r="E11457" s="25"/>
      <c r="F11457" s="23"/>
      <c r="G11457" s="26"/>
    </row>
    <row r="11458" spans="3:7" x14ac:dyDescent="0.25">
      <c r="C11458" s="24"/>
      <c r="D11458" s="24"/>
      <c r="E11458" s="25"/>
      <c r="F11458" s="23"/>
      <c r="G11458" s="26"/>
    </row>
    <row r="11459" spans="3:7" x14ac:dyDescent="0.25">
      <c r="C11459" s="24"/>
      <c r="D11459" s="24"/>
      <c r="E11459" s="25"/>
      <c r="F11459" s="23"/>
      <c r="G11459" s="26"/>
    </row>
    <row r="11460" spans="3:7" x14ac:dyDescent="0.25">
      <c r="C11460" s="24"/>
      <c r="D11460" s="24"/>
      <c r="E11460" s="25"/>
      <c r="F11460" s="23"/>
      <c r="G11460" s="26"/>
    </row>
    <row r="11461" spans="3:7" x14ac:dyDescent="0.25">
      <c r="C11461" s="24"/>
      <c r="D11461" s="24"/>
      <c r="E11461" s="25"/>
      <c r="F11461" s="23"/>
      <c r="G11461" s="26"/>
    </row>
    <row r="11462" spans="3:7" x14ac:dyDescent="0.25">
      <c r="C11462" s="24"/>
      <c r="D11462" s="24"/>
      <c r="E11462" s="25"/>
      <c r="F11462" s="23"/>
      <c r="G11462" s="26"/>
    </row>
    <row r="11463" spans="3:7" x14ac:dyDescent="0.25">
      <c r="C11463" s="24"/>
      <c r="D11463" s="24"/>
      <c r="E11463" s="25"/>
      <c r="F11463" s="23"/>
      <c r="G11463" s="26"/>
    </row>
    <row r="11464" spans="3:7" x14ac:dyDescent="0.25">
      <c r="C11464" s="24"/>
      <c r="D11464" s="24"/>
      <c r="E11464" s="25"/>
      <c r="F11464" s="23"/>
      <c r="G11464" s="26"/>
    </row>
    <row r="11465" spans="3:7" x14ac:dyDescent="0.25">
      <c r="C11465" s="24"/>
      <c r="D11465" s="24"/>
      <c r="E11465" s="25"/>
      <c r="F11465" s="23"/>
      <c r="G11465" s="26"/>
    </row>
    <row r="11466" spans="3:7" x14ac:dyDescent="0.25">
      <c r="C11466" s="24"/>
      <c r="D11466" s="24"/>
      <c r="E11466" s="25"/>
      <c r="F11466" s="23"/>
      <c r="G11466" s="26"/>
    </row>
    <row r="11467" spans="3:7" x14ac:dyDescent="0.25">
      <c r="C11467" s="24"/>
      <c r="D11467" s="24"/>
      <c r="E11467" s="25"/>
      <c r="F11467" s="23"/>
      <c r="G11467" s="26"/>
    </row>
    <row r="11468" spans="3:7" x14ac:dyDescent="0.25">
      <c r="C11468" s="24"/>
      <c r="D11468" s="24"/>
      <c r="E11468" s="25"/>
      <c r="F11468" s="23"/>
      <c r="G11468" s="26"/>
    </row>
    <row r="11469" spans="3:7" x14ac:dyDescent="0.25">
      <c r="C11469" s="24"/>
      <c r="D11469" s="24"/>
      <c r="E11469" s="25"/>
      <c r="F11469" s="23"/>
      <c r="G11469" s="26"/>
    </row>
    <row r="11470" spans="3:7" x14ac:dyDescent="0.25">
      <c r="C11470" s="24"/>
      <c r="D11470" s="24"/>
      <c r="E11470" s="25"/>
      <c r="F11470" s="23"/>
      <c r="G11470" s="26"/>
    </row>
    <row r="11471" spans="3:7" x14ac:dyDescent="0.25">
      <c r="C11471" s="24"/>
      <c r="D11471" s="24"/>
      <c r="E11471" s="25"/>
      <c r="F11471" s="23"/>
      <c r="G11471" s="26"/>
    </row>
    <row r="11472" spans="3:7" x14ac:dyDescent="0.25">
      <c r="C11472" s="24"/>
      <c r="D11472" s="24"/>
      <c r="E11472" s="25"/>
      <c r="F11472" s="23"/>
      <c r="G11472" s="26"/>
    </row>
    <row r="11473" spans="3:7" x14ac:dyDescent="0.25">
      <c r="C11473" s="24"/>
      <c r="D11473" s="24"/>
      <c r="E11473" s="25"/>
      <c r="F11473" s="23"/>
      <c r="G11473" s="26"/>
    </row>
    <row r="11474" spans="3:7" x14ac:dyDescent="0.25">
      <c r="C11474" s="24"/>
      <c r="D11474" s="24"/>
      <c r="E11474" s="25"/>
      <c r="F11474" s="23"/>
      <c r="G11474" s="26"/>
    </row>
    <row r="11475" spans="3:7" x14ac:dyDescent="0.25">
      <c r="C11475" s="24"/>
      <c r="D11475" s="24"/>
      <c r="E11475" s="25"/>
      <c r="F11475" s="23"/>
      <c r="G11475" s="26"/>
    </row>
    <row r="11476" spans="3:7" x14ac:dyDescent="0.25">
      <c r="C11476" s="24"/>
      <c r="D11476" s="24"/>
      <c r="E11476" s="25"/>
      <c r="F11476" s="23"/>
      <c r="G11476" s="26"/>
    </row>
    <row r="11477" spans="3:7" x14ac:dyDescent="0.25">
      <c r="C11477" s="24"/>
      <c r="D11477" s="24"/>
      <c r="E11477" s="25"/>
      <c r="F11477" s="23"/>
      <c r="G11477" s="26"/>
    </row>
    <row r="11478" spans="3:7" x14ac:dyDescent="0.25">
      <c r="C11478" s="24"/>
      <c r="D11478" s="24"/>
      <c r="E11478" s="25"/>
      <c r="F11478" s="23"/>
      <c r="G11478" s="26"/>
    </row>
    <row r="11479" spans="3:7" x14ac:dyDescent="0.25">
      <c r="C11479" s="24"/>
      <c r="D11479" s="24"/>
      <c r="E11479" s="25"/>
      <c r="F11479" s="23"/>
      <c r="G11479" s="26"/>
    </row>
    <row r="11480" spans="3:7" x14ac:dyDescent="0.25">
      <c r="C11480" s="24"/>
      <c r="D11480" s="24"/>
      <c r="E11480" s="25"/>
      <c r="F11480" s="23"/>
      <c r="G11480" s="26"/>
    </row>
    <row r="11481" spans="3:7" x14ac:dyDescent="0.25">
      <c r="C11481" s="24"/>
      <c r="D11481" s="24"/>
      <c r="E11481" s="25"/>
      <c r="F11481" s="23"/>
      <c r="G11481" s="26"/>
    </row>
    <row r="11482" spans="3:7" x14ac:dyDescent="0.25">
      <c r="C11482" s="24"/>
      <c r="D11482" s="24"/>
      <c r="E11482" s="25"/>
      <c r="F11482" s="23"/>
      <c r="G11482" s="26"/>
    </row>
    <row r="11483" spans="3:7" x14ac:dyDescent="0.25">
      <c r="C11483" s="24"/>
      <c r="D11483" s="24"/>
      <c r="E11483" s="25"/>
      <c r="F11483" s="23"/>
      <c r="G11483" s="26"/>
    </row>
    <row r="11484" spans="3:7" x14ac:dyDescent="0.25">
      <c r="C11484" s="24"/>
      <c r="D11484" s="24"/>
      <c r="E11484" s="25"/>
      <c r="F11484" s="23"/>
      <c r="G11484" s="26"/>
    </row>
    <row r="11485" spans="3:7" x14ac:dyDescent="0.25">
      <c r="C11485" s="24"/>
      <c r="D11485" s="24"/>
      <c r="E11485" s="25"/>
      <c r="F11485" s="23"/>
      <c r="G11485" s="26"/>
    </row>
    <row r="11486" spans="3:7" x14ac:dyDescent="0.25">
      <c r="C11486" s="24"/>
      <c r="D11486" s="24"/>
      <c r="E11486" s="25"/>
      <c r="F11486" s="23"/>
      <c r="G11486" s="26"/>
    </row>
    <row r="11487" spans="3:7" x14ac:dyDescent="0.25">
      <c r="C11487" s="24"/>
      <c r="D11487" s="24"/>
      <c r="E11487" s="25"/>
      <c r="F11487" s="23"/>
      <c r="G11487" s="26"/>
    </row>
    <row r="11488" spans="3:7" x14ac:dyDescent="0.25">
      <c r="C11488" s="24"/>
      <c r="D11488" s="24"/>
      <c r="E11488" s="25"/>
      <c r="F11488" s="23"/>
      <c r="G11488" s="26"/>
    </row>
    <row r="11489" spans="3:7" x14ac:dyDescent="0.25">
      <c r="C11489" s="24"/>
      <c r="D11489" s="24"/>
      <c r="E11489" s="25"/>
      <c r="F11489" s="23"/>
      <c r="G11489" s="26"/>
    </row>
    <row r="11490" spans="3:7" x14ac:dyDescent="0.25">
      <c r="C11490" s="24"/>
      <c r="D11490" s="24"/>
      <c r="E11490" s="25"/>
      <c r="F11490" s="23"/>
      <c r="G11490" s="26"/>
    </row>
    <row r="11491" spans="3:7" x14ac:dyDescent="0.25">
      <c r="C11491" s="24"/>
      <c r="D11491" s="24"/>
      <c r="E11491" s="25"/>
      <c r="F11491" s="23"/>
      <c r="G11491" s="26"/>
    </row>
    <row r="11492" spans="3:7" x14ac:dyDescent="0.25">
      <c r="C11492" s="24"/>
      <c r="D11492" s="24"/>
      <c r="E11492" s="25"/>
      <c r="F11492" s="23"/>
      <c r="G11492" s="26"/>
    </row>
    <row r="11493" spans="3:7" x14ac:dyDescent="0.25">
      <c r="C11493" s="24"/>
      <c r="D11493" s="24"/>
      <c r="E11493" s="25"/>
      <c r="F11493" s="23"/>
      <c r="G11493" s="26"/>
    </row>
    <row r="11494" spans="3:7" x14ac:dyDescent="0.25">
      <c r="C11494" s="24"/>
      <c r="D11494" s="24"/>
      <c r="E11494" s="25"/>
      <c r="F11494" s="23"/>
      <c r="G11494" s="26"/>
    </row>
    <row r="11495" spans="3:7" x14ac:dyDescent="0.25">
      <c r="C11495" s="24"/>
      <c r="D11495" s="24"/>
      <c r="E11495" s="25"/>
      <c r="F11495" s="23"/>
      <c r="G11495" s="26"/>
    </row>
    <row r="11496" spans="3:7" x14ac:dyDescent="0.25">
      <c r="C11496" s="24"/>
      <c r="D11496" s="24"/>
      <c r="E11496" s="25"/>
      <c r="F11496" s="23"/>
      <c r="G11496" s="26"/>
    </row>
    <row r="11497" spans="3:7" x14ac:dyDescent="0.25">
      <c r="C11497" s="24"/>
      <c r="D11497" s="24"/>
      <c r="E11497" s="25"/>
      <c r="F11497" s="23"/>
      <c r="G11497" s="26"/>
    </row>
    <row r="11498" spans="3:7" x14ac:dyDescent="0.25">
      <c r="C11498" s="24"/>
      <c r="D11498" s="24"/>
      <c r="E11498" s="25"/>
      <c r="F11498" s="23"/>
      <c r="G11498" s="26"/>
    </row>
    <row r="11499" spans="3:7" x14ac:dyDescent="0.25">
      <c r="C11499" s="24"/>
      <c r="D11499" s="24"/>
      <c r="E11499" s="25"/>
      <c r="F11499" s="23"/>
      <c r="G11499" s="26"/>
    </row>
    <row r="11500" spans="3:7" x14ac:dyDescent="0.25">
      <c r="C11500" s="24"/>
      <c r="D11500" s="24"/>
      <c r="E11500" s="25"/>
      <c r="F11500" s="23"/>
      <c r="G11500" s="26"/>
    </row>
    <row r="11501" spans="3:7" x14ac:dyDescent="0.25">
      <c r="C11501" s="24"/>
      <c r="D11501" s="24"/>
      <c r="E11501" s="25"/>
      <c r="F11501" s="23"/>
      <c r="G11501" s="26"/>
    </row>
    <row r="11502" spans="3:7" x14ac:dyDescent="0.25">
      <c r="C11502" s="24"/>
      <c r="D11502" s="24"/>
      <c r="E11502" s="25"/>
      <c r="F11502" s="23"/>
      <c r="G11502" s="26"/>
    </row>
    <row r="11503" spans="3:7" x14ac:dyDescent="0.25">
      <c r="C11503" s="24"/>
      <c r="D11503" s="24"/>
      <c r="E11503" s="25"/>
      <c r="F11503" s="23"/>
      <c r="G11503" s="26"/>
    </row>
    <row r="11504" spans="3:7" x14ac:dyDescent="0.25">
      <c r="C11504" s="24"/>
      <c r="D11504" s="24"/>
      <c r="E11504" s="25"/>
      <c r="F11504" s="23"/>
      <c r="G11504" s="26"/>
    </row>
    <row r="11505" spans="3:7" x14ac:dyDescent="0.25">
      <c r="C11505" s="24"/>
      <c r="D11505" s="24"/>
      <c r="E11505" s="25"/>
      <c r="F11505" s="23"/>
      <c r="G11505" s="26"/>
    </row>
    <row r="11506" spans="3:7" x14ac:dyDescent="0.25">
      <c r="C11506" s="24"/>
      <c r="D11506" s="24"/>
      <c r="E11506" s="25"/>
      <c r="F11506" s="23"/>
      <c r="G11506" s="26"/>
    </row>
    <row r="11507" spans="3:7" x14ac:dyDescent="0.25">
      <c r="C11507" s="24"/>
      <c r="D11507" s="24"/>
      <c r="E11507" s="25"/>
      <c r="F11507" s="23"/>
      <c r="G11507" s="26"/>
    </row>
    <row r="11508" spans="3:7" x14ac:dyDescent="0.25">
      <c r="C11508" s="24"/>
      <c r="D11508" s="24"/>
      <c r="E11508" s="25"/>
      <c r="F11508" s="23"/>
      <c r="G11508" s="26"/>
    </row>
    <row r="11509" spans="3:7" x14ac:dyDescent="0.25">
      <c r="C11509" s="24"/>
      <c r="D11509" s="24"/>
      <c r="E11509" s="25"/>
      <c r="F11509" s="23"/>
      <c r="G11509" s="26"/>
    </row>
    <row r="11510" spans="3:7" x14ac:dyDescent="0.25">
      <c r="C11510" s="24"/>
      <c r="D11510" s="24"/>
      <c r="E11510" s="25"/>
      <c r="F11510" s="23"/>
      <c r="G11510" s="26"/>
    </row>
    <row r="11511" spans="3:7" x14ac:dyDescent="0.25">
      <c r="C11511" s="24"/>
      <c r="D11511" s="24"/>
      <c r="E11511" s="25"/>
      <c r="F11511" s="23"/>
      <c r="G11511" s="26"/>
    </row>
    <row r="11512" spans="3:7" x14ac:dyDescent="0.25">
      <c r="C11512" s="24"/>
      <c r="D11512" s="24"/>
      <c r="E11512" s="25"/>
      <c r="F11512" s="23"/>
      <c r="G11512" s="26"/>
    </row>
    <row r="11513" spans="3:7" x14ac:dyDescent="0.25">
      <c r="C11513" s="24"/>
      <c r="D11513" s="24"/>
      <c r="E11513" s="25"/>
      <c r="F11513" s="23"/>
      <c r="G11513" s="26"/>
    </row>
    <row r="11514" spans="3:7" x14ac:dyDescent="0.25">
      <c r="C11514" s="24"/>
      <c r="D11514" s="24"/>
      <c r="E11514" s="25"/>
      <c r="F11514" s="23"/>
      <c r="G11514" s="26"/>
    </row>
    <row r="11515" spans="3:7" x14ac:dyDescent="0.25">
      <c r="C11515" s="24"/>
      <c r="D11515" s="24"/>
      <c r="E11515" s="25"/>
      <c r="F11515" s="23"/>
      <c r="G11515" s="26"/>
    </row>
    <row r="11516" spans="3:7" x14ac:dyDescent="0.25">
      <c r="C11516" s="24"/>
      <c r="D11516" s="24"/>
      <c r="E11516" s="25"/>
      <c r="F11516" s="23"/>
      <c r="G11516" s="26"/>
    </row>
    <row r="11517" spans="3:7" x14ac:dyDescent="0.25">
      <c r="C11517" s="24"/>
      <c r="D11517" s="24"/>
      <c r="E11517" s="25"/>
      <c r="F11517" s="23"/>
      <c r="G11517" s="26"/>
    </row>
    <row r="11518" spans="3:7" x14ac:dyDescent="0.25">
      <c r="C11518" s="24"/>
      <c r="D11518" s="24"/>
      <c r="E11518" s="25"/>
      <c r="F11518" s="23"/>
      <c r="G11518" s="26"/>
    </row>
    <row r="11519" spans="3:7" x14ac:dyDescent="0.25">
      <c r="C11519" s="24"/>
      <c r="D11519" s="24"/>
      <c r="E11519" s="25"/>
      <c r="F11519" s="23"/>
      <c r="G11519" s="26"/>
    </row>
    <row r="11520" spans="3:7" x14ac:dyDescent="0.25">
      <c r="C11520" s="24"/>
      <c r="D11520" s="24"/>
      <c r="E11520" s="25"/>
      <c r="F11520" s="23"/>
      <c r="G11520" s="26"/>
    </row>
    <row r="11521" spans="3:7" x14ac:dyDescent="0.25">
      <c r="C11521" s="24"/>
      <c r="D11521" s="24"/>
      <c r="E11521" s="25"/>
      <c r="F11521" s="23"/>
      <c r="G11521" s="26"/>
    </row>
    <row r="11522" spans="3:7" x14ac:dyDescent="0.25">
      <c r="C11522" s="24"/>
      <c r="D11522" s="24"/>
      <c r="E11522" s="25"/>
      <c r="F11522" s="23"/>
      <c r="G11522" s="26"/>
    </row>
    <row r="11523" spans="3:7" x14ac:dyDescent="0.25">
      <c r="C11523" s="24"/>
      <c r="D11523" s="24"/>
      <c r="E11523" s="25"/>
      <c r="F11523" s="23"/>
      <c r="G11523" s="26"/>
    </row>
    <row r="11524" spans="3:7" x14ac:dyDescent="0.25">
      <c r="C11524" s="24"/>
      <c r="D11524" s="24"/>
      <c r="E11524" s="25"/>
      <c r="F11524" s="23"/>
      <c r="G11524" s="26"/>
    </row>
    <row r="11525" spans="3:7" x14ac:dyDescent="0.25">
      <c r="C11525" s="24"/>
      <c r="D11525" s="24"/>
      <c r="E11525" s="25"/>
      <c r="F11525" s="23"/>
      <c r="G11525" s="26"/>
    </row>
    <row r="11526" spans="3:7" x14ac:dyDescent="0.25">
      <c r="C11526" s="24"/>
      <c r="D11526" s="24"/>
      <c r="E11526" s="25"/>
      <c r="F11526" s="23"/>
      <c r="G11526" s="26"/>
    </row>
    <row r="11527" spans="3:7" x14ac:dyDescent="0.25">
      <c r="C11527" s="24"/>
      <c r="D11527" s="24"/>
      <c r="E11527" s="25"/>
      <c r="F11527" s="23"/>
      <c r="G11527" s="26"/>
    </row>
    <row r="11528" spans="3:7" x14ac:dyDescent="0.25">
      <c r="C11528" s="24"/>
      <c r="D11528" s="24"/>
      <c r="E11528" s="25"/>
      <c r="F11528" s="23"/>
      <c r="G11528" s="26"/>
    </row>
    <row r="11529" spans="3:7" x14ac:dyDescent="0.25">
      <c r="C11529" s="24"/>
      <c r="D11529" s="24"/>
      <c r="E11529" s="25"/>
      <c r="F11529" s="23"/>
      <c r="G11529" s="26"/>
    </row>
    <row r="11530" spans="3:7" x14ac:dyDescent="0.25">
      <c r="C11530" s="24"/>
      <c r="D11530" s="24"/>
      <c r="E11530" s="25"/>
      <c r="F11530" s="23"/>
      <c r="G11530" s="26"/>
    </row>
    <row r="11531" spans="3:7" x14ac:dyDescent="0.25">
      <c r="C11531" s="24"/>
      <c r="D11531" s="24"/>
      <c r="E11531" s="25"/>
      <c r="F11531" s="23"/>
      <c r="G11531" s="26"/>
    </row>
    <row r="11532" spans="3:7" x14ac:dyDescent="0.25">
      <c r="C11532" s="24"/>
      <c r="D11532" s="24"/>
      <c r="E11532" s="25"/>
      <c r="F11532" s="23"/>
      <c r="G11532" s="26"/>
    </row>
    <row r="11533" spans="3:7" x14ac:dyDescent="0.25">
      <c r="C11533" s="24"/>
      <c r="D11533" s="24"/>
      <c r="E11533" s="25"/>
      <c r="F11533" s="23"/>
      <c r="G11533" s="26"/>
    </row>
    <row r="11534" spans="3:7" x14ac:dyDescent="0.25">
      <c r="C11534" s="24"/>
      <c r="D11534" s="24"/>
      <c r="E11534" s="25"/>
      <c r="F11534" s="23"/>
      <c r="G11534" s="26"/>
    </row>
    <row r="11535" spans="3:7" x14ac:dyDescent="0.25">
      <c r="C11535" s="24"/>
      <c r="D11535" s="24"/>
      <c r="E11535" s="25"/>
      <c r="F11535" s="23"/>
      <c r="G11535" s="26"/>
    </row>
    <row r="11536" spans="3:7" x14ac:dyDescent="0.25">
      <c r="C11536" s="24"/>
      <c r="D11536" s="24"/>
      <c r="E11536" s="25"/>
      <c r="F11536" s="23"/>
      <c r="G11536" s="26"/>
    </row>
    <row r="11537" spans="3:7" x14ac:dyDescent="0.25">
      <c r="C11537" s="24"/>
      <c r="D11537" s="24"/>
      <c r="E11537" s="25"/>
      <c r="F11537" s="23"/>
      <c r="G11537" s="26"/>
    </row>
    <row r="11538" spans="3:7" x14ac:dyDescent="0.25">
      <c r="C11538" s="24"/>
      <c r="D11538" s="24"/>
      <c r="E11538" s="25"/>
      <c r="F11538" s="23"/>
      <c r="G11538" s="26"/>
    </row>
    <row r="11539" spans="3:7" x14ac:dyDescent="0.25">
      <c r="C11539" s="24"/>
      <c r="D11539" s="24"/>
      <c r="E11539" s="25"/>
      <c r="F11539" s="23"/>
      <c r="G11539" s="26"/>
    </row>
    <row r="11540" spans="3:7" x14ac:dyDescent="0.25">
      <c r="C11540" s="24"/>
      <c r="D11540" s="24"/>
      <c r="E11540" s="25"/>
      <c r="F11540" s="23"/>
      <c r="G11540" s="26"/>
    </row>
    <row r="11541" spans="3:7" x14ac:dyDescent="0.25">
      <c r="C11541" s="24"/>
      <c r="D11541" s="24"/>
      <c r="E11541" s="25"/>
      <c r="F11541" s="23"/>
      <c r="G11541" s="26"/>
    </row>
    <row r="11542" spans="3:7" x14ac:dyDescent="0.25">
      <c r="C11542" s="24"/>
      <c r="D11542" s="24"/>
      <c r="E11542" s="25"/>
      <c r="F11542" s="23"/>
      <c r="G11542" s="26"/>
    </row>
    <row r="11543" spans="3:7" x14ac:dyDescent="0.25">
      <c r="C11543" s="24"/>
      <c r="D11543" s="24"/>
      <c r="E11543" s="25"/>
      <c r="F11543" s="23"/>
      <c r="G11543" s="26"/>
    </row>
    <row r="11544" spans="3:7" x14ac:dyDescent="0.25">
      <c r="C11544" s="24"/>
      <c r="D11544" s="24"/>
      <c r="E11544" s="25"/>
      <c r="F11544" s="23"/>
      <c r="G11544" s="26"/>
    </row>
    <row r="11545" spans="3:7" x14ac:dyDescent="0.25">
      <c r="C11545" s="24"/>
      <c r="D11545" s="24"/>
      <c r="E11545" s="25"/>
      <c r="F11545" s="23"/>
      <c r="G11545" s="26"/>
    </row>
    <row r="11546" spans="3:7" x14ac:dyDescent="0.25">
      <c r="C11546" s="24"/>
      <c r="D11546" s="24"/>
      <c r="E11546" s="25"/>
      <c r="F11546" s="23"/>
      <c r="G11546" s="26"/>
    </row>
    <row r="11547" spans="3:7" x14ac:dyDescent="0.25">
      <c r="C11547" s="24"/>
      <c r="D11547" s="24"/>
      <c r="E11547" s="25"/>
      <c r="F11547" s="23"/>
      <c r="G11547" s="26"/>
    </row>
    <row r="11548" spans="3:7" x14ac:dyDescent="0.25">
      <c r="C11548" s="24"/>
      <c r="D11548" s="24"/>
      <c r="E11548" s="25"/>
      <c r="F11548" s="23"/>
      <c r="G11548" s="26"/>
    </row>
    <row r="11549" spans="3:7" x14ac:dyDescent="0.25">
      <c r="C11549" s="24"/>
      <c r="D11549" s="24"/>
      <c r="E11549" s="25"/>
      <c r="F11549" s="23"/>
      <c r="G11549" s="26"/>
    </row>
    <row r="11550" spans="3:7" x14ac:dyDescent="0.25">
      <c r="C11550" s="24"/>
      <c r="D11550" s="24"/>
      <c r="E11550" s="25"/>
      <c r="F11550" s="23"/>
      <c r="G11550" s="26"/>
    </row>
    <row r="11551" spans="3:7" x14ac:dyDescent="0.25">
      <c r="C11551" s="24"/>
      <c r="D11551" s="24"/>
      <c r="E11551" s="25"/>
      <c r="F11551" s="23"/>
      <c r="G11551" s="26"/>
    </row>
    <row r="11552" spans="3:7" x14ac:dyDescent="0.25">
      <c r="C11552" s="24"/>
      <c r="D11552" s="24"/>
      <c r="E11552" s="25"/>
      <c r="F11552" s="23"/>
      <c r="G11552" s="26"/>
    </row>
    <row r="11553" spans="3:7" x14ac:dyDescent="0.25">
      <c r="C11553" s="24"/>
      <c r="D11553" s="24"/>
      <c r="E11553" s="25"/>
      <c r="F11553" s="23"/>
      <c r="G11553" s="26"/>
    </row>
    <row r="11554" spans="3:7" x14ac:dyDescent="0.25">
      <c r="C11554" s="24"/>
      <c r="D11554" s="24"/>
      <c r="E11554" s="25"/>
      <c r="F11554" s="23"/>
      <c r="G11554" s="26"/>
    </row>
    <row r="11555" spans="3:7" x14ac:dyDescent="0.25">
      <c r="C11555" s="24"/>
      <c r="D11555" s="24"/>
      <c r="E11555" s="25"/>
      <c r="F11555" s="23"/>
      <c r="G11555" s="26"/>
    </row>
    <row r="11556" spans="3:7" x14ac:dyDescent="0.25">
      <c r="C11556" s="24"/>
      <c r="D11556" s="24"/>
      <c r="E11556" s="25"/>
      <c r="F11556" s="23"/>
      <c r="G11556" s="26"/>
    </row>
    <row r="11557" spans="3:7" x14ac:dyDescent="0.25">
      <c r="C11557" s="24"/>
      <c r="D11557" s="24"/>
      <c r="E11557" s="25"/>
      <c r="F11557" s="23"/>
      <c r="G11557" s="26"/>
    </row>
    <row r="11558" spans="3:7" x14ac:dyDescent="0.25">
      <c r="C11558" s="24"/>
      <c r="D11558" s="24"/>
      <c r="E11558" s="25"/>
      <c r="F11558" s="23"/>
      <c r="G11558" s="26"/>
    </row>
    <row r="11559" spans="3:7" x14ac:dyDescent="0.25">
      <c r="C11559" s="24"/>
      <c r="D11559" s="24"/>
      <c r="E11559" s="25"/>
      <c r="F11559" s="23"/>
      <c r="G11559" s="26"/>
    </row>
    <row r="11560" spans="3:7" x14ac:dyDescent="0.25">
      <c r="C11560" s="24"/>
      <c r="D11560" s="24"/>
      <c r="E11560" s="25"/>
      <c r="F11560" s="23"/>
      <c r="G11560" s="26"/>
    </row>
    <row r="11561" spans="3:7" x14ac:dyDescent="0.25">
      <c r="C11561" s="24"/>
      <c r="D11561" s="24"/>
      <c r="E11561" s="25"/>
      <c r="F11561" s="23"/>
      <c r="G11561" s="26"/>
    </row>
    <row r="11562" spans="3:7" x14ac:dyDescent="0.25">
      <c r="C11562" s="24"/>
      <c r="D11562" s="24"/>
      <c r="E11562" s="25"/>
      <c r="F11562" s="23"/>
      <c r="G11562" s="26"/>
    </row>
    <row r="11563" spans="3:7" x14ac:dyDescent="0.25">
      <c r="C11563" s="24"/>
      <c r="D11563" s="24"/>
      <c r="E11563" s="25"/>
      <c r="F11563" s="23"/>
      <c r="G11563" s="26"/>
    </row>
    <row r="11564" spans="3:7" x14ac:dyDescent="0.25">
      <c r="C11564" s="24"/>
      <c r="D11564" s="24"/>
      <c r="E11564" s="25"/>
      <c r="F11564" s="23"/>
      <c r="G11564" s="26"/>
    </row>
    <row r="11565" spans="3:7" x14ac:dyDescent="0.25">
      <c r="C11565" s="24"/>
      <c r="D11565" s="24"/>
      <c r="E11565" s="25"/>
      <c r="F11565" s="23"/>
      <c r="G11565" s="26"/>
    </row>
    <row r="11566" spans="3:7" x14ac:dyDescent="0.25">
      <c r="C11566" s="24"/>
      <c r="D11566" s="24"/>
      <c r="E11566" s="25"/>
      <c r="F11566" s="23"/>
      <c r="G11566" s="26"/>
    </row>
    <row r="11567" spans="3:7" x14ac:dyDescent="0.25">
      <c r="C11567" s="24"/>
      <c r="D11567" s="24"/>
      <c r="E11567" s="25"/>
      <c r="F11567" s="23"/>
      <c r="G11567" s="26"/>
    </row>
    <row r="11568" spans="3:7" x14ac:dyDescent="0.25">
      <c r="C11568" s="24"/>
      <c r="D11568" s="24"/>
      <c r="E11568" s="25"/>
      <c r="F11568" s="23"/>
      <c r="G11568" s="26"/>
    </row>
    <row r="11569" spans="3:7" x14ac:dyDescent="0.25">
      <c r="C11569" s="24"/>
      <c r="D11569" s="24"/>
      <c r="E11569" s="25"/>
      <c r="F11569" s="23"/>
      <c r="G11569" s="26"/>
    </row>
    <row r="11570" spans="3:7" x14ac:dyDescent="0.25">
      <c r="C11570" s="24"/>
      <c r="D11570" s="24"/>
      <c r="E11570" s="25"/>
      <c r="F11570" s="23"/>
      <c r="G11570" s="26"/>
    </row>
    <row r="11571" spans="3:7" x14ac:dyDescent="0.25">
      <c r="C11571" s="24"/>
      <c r="D11571" s="24"/>
      <c r="E11571" s="25"/>
      <c r="F11571" s="23"/>
      <c r="G11571" s="26"/>
    </row>
    <row r="11572" spans="3:7" x14ac:dyDescent="0.25">
      <c r="C11572" s="24"/>
      <c r="D11572" s="24"/>
      <c r="E11572" s="25"/>
      <c r="F11572" s="23"/>
      <c r="G11572" s="26"/>
    </row>
    <row r="11573" spans="3:7" x14ac:dyDescent="0.25">
      <c r="C11573" s="24"/>
      <c r="D11573" s="24"/>
      <c r="E11573" s="25"/>
      <c r="F11573" s="23"/>
      <c r="G11573" s="26"/>
    </row>
    <row r="11574" spans="3:7" x14ac:dyDescent="0.25">
      <c r="C11574" s="24"/>
      <c r="D11574" s="24"/>
      <c r="E11574" s="25"/>
      <c r="F11574" s="23"/>
      <c r="G11574" s="26"/>
    </row>
    <row r="11575" spans="3:7" x14ac:dyDescent="0.25">
      <c r="C11575" s="24"/>
      <c r="D11575" s="24"/>
      <c r="E11575" s="25"/>
      <c r="F11575" s="23"/>
      <c r="G11575" s="26"/>
    </row>
    <row r="11576" spans="3:7" x14ac:dyDescent="0.25">
      <c r="C11576" s="24"/>
      <c r="D11576" s="24"/>
      <c r="E11576" s="25"/>
      <c r="F11576" s="23"/>
      <c r="G11576" s="26"/>
    </row>
    <row r="11577" spans="3:7" x14ac:dyDescent="0.25">
      <c r="C11577" s="24"/>
      <c r="D11577" s="24"/>
      <c r="E11577" s="25"/>
      <c r="F11577" s="23"/>
      <c r="G11577" s="26"/>
    </row>
    <row r="11578" spans="3:7" x14ac:dyDescent="0.25">
      <c r="C11578" s="24"/>
      <c r="D11578" s="24"/>
      <c r="E11578" s="25"/>
      <c r="F11578" s="23"/>
      <c r="G11578" s="26"/>
    </row>
    <row r="11579" spans="3:7" x14ac:dyDescent="0.25">
      <c r="C11579" s="24"/>
      <c r="D11579" s="24"/>
      <c r="E11579" s="25"/>
      <c r="F11579" s="23"/>
      <c r="G11579" s="26"/>
    </row>
    <row r="11580" spans="3:7" x14ac:dyDescent="0.25">
      <c r="C11580" s="24"/>
      <c r="D11580" s="24"/>
      <c r="E11580" s="25"/>
      <c r="F11580" s="23"/>
      <c r="G11580" s="26"/>
    </row>
    <row r="11581" spans="3:7" x14ac:dyDescent="0.25">
      <c r="C11581" s="24"/>
      <c r="D11581" s="24"/>
      <c r="E11581" s="25"/>
      <c r="F11581" s="23"/>
      <c r="G11581" s="26"/>
    </row>
    <row r="11582" spans="3:7" x14ac:dyDescent="0.25">
      <c r="C11582" s="24"/>
      <c r="D11582" s="24"/>
      <c r="E11582" s="25"/>
      <c r="F11582" s="23"/>
      <c r="G11582" s="26"/>
    </row>
    <row r="11583" spans="3:7" x14ac:dyDescent="0.25">
      <c r="C11583" s="24"/>
      <c r="D11583" s="24"/>
      <c r="E11583" s="25"/>
      <c r="F11583" s="23"/>
      <c r="G11583" s="26"/>
    </row>
    <row r="11584" spans="3:7" x14ac:dyDescent="0.25">
      <c r="C11584" s="24"/>
      <c r="D11584" s="24"/>
      <c r="E11584" s="25"/>
      <c r="F11584" s="23"/>
      <c r="G11584" s="26"/>
    </row>
    <row r="11585" spans="3:7" x14ac:dyDescent="0.25">
      <c r="C11585" s="24"/>
      <c r="D11585" s="24"/>
      <c r="E11585" s="25"/>
      <c r="F11585" s="23"/>
      <c r="G11585" s="26"/>
    </row>
    <row r="11586" spans="3:7" x14ac:dyDescent="0.25">
      <c r="C11586" s="24"/>
      <c r="D11586" s="24"/>
      <c r="E11586" s="25"/>
      <c r="F11586" s="23"/>
      <c r="G11586" s="26"/>
    </row>
    <row r="11587" spans="3:7" x14ac:dyDescent="0.25">
      <c r="C11587" s="24"/>
      <c r="D11587" s="24"/>
      <c r="E11587" s="25"/>
      <c r="F11587" s="23"/>
      <c r="G11587" s="26"/>
    </row>
    <row r="11588" spans="3:7" x14ac:dyDescent="0.25">
      <c r="C11588" s="24"/>
      <c r="D11588" s="24"/>
      <c r="E11588" s="25"/>
      <c r="F11588" s="23"/>
      <c r="G11588" s="26"/>
    </row>
    <row r="11589" spans="3:7" x14ac:dyDescent="0.25">
      <c r="C11589" s="24"/>
      <c r="D11589" s="24"/>
      <c r="E11589" s="25"/>
      <c r="F11589" s="23"/>
      <c r="G11589" s="26"/>
    </row>
    <row r="11590" spans="3:7" x14ac:dyDescent="0.25">
      <c r="C11590" s="24"/>
      <c r="D11590" s="24"/>
      <c r="E11590" s="25"/>
      <c r="F11590" s="23"/>
      <c r="G11590" s="26"/>
    </row>
    <row r="11591" spans="3:7" x14ac:dyDescent="0.25">
      <c r="C11591" s="24"/>
      <c r="D11591" s="24"/>
      <c r="E11591" s="25"/>
      <c r="F11591" s="23"/>
      <c r="G11591" s="26"/>
    </row>
    <row r="11592" spans="3:7" x14ac:dyDescent="0.25">
      <c r="C11592" s="24"/>
      <c r="D11592" s="24"/>
      <c r="E11592" s="25"/>
      <c r="F11592" s="23"/>
      <c r="G11592" s="26"/>
    </row>
    <row r="11593" spans="3:7" x14ac:dyDescent="0.25">
      <c r="C11593" s="24"/>
      <c r="D11593" s="24"/>
      <c r="E11593" s="25"/>
      <c r="F11593" s="23"/>
      <c r="G11593" s="26"/>
    </row>
    <row r="11594" spans="3:7" x14ac:dyDescent="0.25">
      <c r="C11594" s="24"/>
      <c r="D11594" s="24"/>
      <c r="E11594" s="25"/>
      <c r="F11594" s="23"/>
      <c r="G11594" s="26"/>
    </row>
    <row r="11595" spans="3:7" x14ac:dyDescent="0.25">
      <c r="C11595" s="24"/>
      <c r="D11595" s="24"/>
      <c r="E11595" s="25"/>
      <c r="F11595" s="23"/>
      <c r="G11595" s="26"/>
    </row>
    <row r="11596" spans="3:7" x14ac:dyDescent="0.25">
      <c r="C11596" s="24"/>
      <c r="D11596" s="24"/>
      <c r="E11596" s="25"/>
      <c r="F11596" s="23"/>
      <c r="G11596" s="26"/>
    </row>
    <row r="11597" spans="3:7" x14ac:dyDescent="0.25">
      <c r="C11597" s="24"/>
      <c r="D11597" s="24"/>
      <c r="E11597" s="25"/>
      <c r="F11597" s="23"/>
      <c r="G11597" s="26"/>
    </row>
    <row r="11598" spans="3:7" x14ac:dyDescent="0.25">
      <c r="C11598" s="24"/>
      <c r="D11598" s="24"/>
      <c r="E11598" s="25"/>
      <c r="F11598" s="23"/>
      <c r="G11598" s="26"/>
    </row>
    <row r="11599" spans="3:7" x14ac:dyDescent="0.25">
      <c r="C11599" s="24"/>
      <c r="D11599" s="24"/>
      <c r="E11599" s="25"/>
      <c r="F11599" s="23"/>
      <c r="G11599" s="26"/>
    </row>
    <row r="11600" spans="3:7" x14ac:dyDescent="0.25">
      <c r="C11600" s="24"/>
      <c r="D11600" s="24"/>
      <c r="E11600" s="25"/>
      <c r="F11600" s="23"/>
      <c r="G11600" s="26"/>
    </row>
    <row r="11601" spans="3:7" x14ac:dyDescent="0.25">
      <c r="C11601" s="24"/>
      <c r="D11601" s="24"/>
      <c r="E11601" s="25"/>
      <c r="F11601" s="23"/>
      <c r="G11601" s="26"/>
    </row>
    <row r="11602" spans="3:7" x14ac:dyDescent="0.25">
      <c r="C11602" s="24"/>
      <c r="D11602" s="24"/>
      <c r="E11602" s="25"/>
      <c r="F11602" s="23"/>
      <c r="G11602" s="26"/>
    </row>
    <row r="11603" spans="3:7" x14ac:dyDescent="0.25">
      <c r="C11603" s="24"/>
      <c r="D11603" s="24"/>
      <c r="E11603" s="25"/>
      <c r="F11603" s="23"/>
      <c r="G11603" s="26"/>
    </row>
    <row r="11604" spans="3:7" x14ac:dyDescent="0.25">
      <c r="C11604" s="24"/>
      <c r="D11604" s="24"/>
      <c r="E11604" s="25"/>
      <c r="F11604" s="23"/>
      <c r="G11604" s="26"/>
    </row>
    <row r="11605" spans="3:7" x14ac:dyDescent="0.25">
      <c r="C11605" s="24"/>
      <c r="D11605" s="24"/>
      <c r="E11605" s="25"/>
      <c r="F11605" s="23"/>
      <c r="G11605" s="26"/>
    </row>
    <row r="11606" spans="3:7" x14ac:dyDescent="0.25">
      <c r="C11606" s="24"/>
      <c r="D11606" s="24"/>
      <c r="E11606" s="25"/>
      <c r="F11606" s="23"/>
      <c r="G11606" s="26"/>
    </row>
    <row r="11607" spans="3:7" x14ac:dyDescent="0.25">
      <c r="C11607" s="24"/>
      <c r="D11607" s="24"/>
      <c r="E11607" s="25"/>
      <c r="F11607" s="23"/>
      <c r="G11607" s="26"/>
    </row>
    <row r="11608" spans="3:7" x14ac:dyDescent="0.25">
      <c r="C11608" s="24"/>
      <c r="D11608" s="24"/>
      <c r="E11608" s="25"/>
      <c r="F11608" s="23"/>
      <c r="G11608" s="26"/>
    </row>
    <row r="11609" spans="3:7" x14ac:dyDescent="0.25">
      <c r="C11609" s="24"/>
      <c r="D11609" s="24"/>
      <c r="E11609" s="25"/>
      <c r="F11609" s="23"/>
      <c r="G11609" s="26"/>
    </row>
    <row r="11610" spans="3:7" x14ac:dyDescent="0.25">
      <c r="C11610" s="24"/>
      <c r="D11610" s="24"/>
      <c r="E11610" s="25"/>
      <c r="F11610" s="23"/>
      <c r="G11610" s="26"/>
    </row>
    <row r="11611" spans="3:7" x14ac:dyDescent="0.25">
      <c r="C11611" s="24"/>
      <c r="D11611" s="24"/>
      <c r="E11611" s="25"/>
      <c r="F11611" s="23"/>
      <c r="G11611" s="26"/>
    </row>
    <row r="11612" spans="3:7" x14ac:dyDescent="0.25">
      <c r="C11612" s="24"/>
      <c r="D11612" s="24"/>
      <c r="E11612" s="25"/>
      <c r="F11612" s="23"/>
      <c r="G11612" s="26"/>
    </row>
    <row r="11613" spans="3:7" x14ac:dyDescent="0.25">
      <c r="C11613" s="24"/>
      <c r="D11613" s="24"/>
      <c r="E11613" s="25"/>
      <c r="F11613" s="23"/>
      <c r="G11613" s="26"/>
    </row>
    <row r="11614" spans="3:7" x14ac:dyDescent="0.25">
      <c r="C11614" s="24"/>
      <c r="D11614" s="24"/>
      <c r="E11614" s="25"/>
      <c r="F11614" s="23"/>
      <c r="G11614" s="26"/>
    </row>
    <row r="11615" spans="3:7" x14ac:dyDescent="0.25">
      <c r="C11615" s="24"/>
      <c r="D11615" s="24"/>
      <c r="E11615" s="25"/>
      <c r="F11615" s="23"/>
      <c r="G11615" s="26"/>
    </row>
    <row r="11616" spans="3:7" x14ac:dyDescent="0.25">
      <c r="C11616" s="24"/>
      <c r="D11616" s="24"/>
      <c r="E11616" s="25"/>
      <c r="F11616" s="23"/>
      <c r="G11616" s="26"/>
    </row>
    <row r="11617" spans="3:7" x14ac:dyDescent="0.25">
      <c r="C11617" s="24"/>
      <c r="D11617" s="24"/>
      <c r="E11617" s="25"/>
      <c r="F11617" s="23"/>
      <c r="G11617" s="26"/>
    </row>
    <row r="11618" spans="3:7" x14ac:dyDescent="0.25">
      <c r="C11618" s="24"/>
      <c r="D11618" s="24"/>
      <c r="E11618" s="25"/>
      <c r="F11618" s="23"/>
      <c r="G11618" s="26"/>
    </row>
    <row r="11619" spans="3:7" x14ac:dyDescent="0.25">
      <c r="C11619" s="24"/>
      <c r="D11619" s="24"/>
      <c r="E11619" s="25"/>
      <c r="F11619" s="23"/>
      <c r="G11619" s="26"/>
    </row>
    <row r="11620" spans="3:7" x14ac:dyDescent="0.25">
      <c r="C11620" s="24"/>
      <c r="D11620" s="24"/>
      <c r="E11620" s="25"/>
      <c r="F11620" s="23"/>
      <c r="G11620" s="26"/>
    </row>
    <row r="11621" spans="3:7" x14ac:dyDescent="0.25">
      <c r="C11621" s="24"/>
      <c r="D11621" s="24"/>
      <c r="E11621" s="25"/>
      <c r="F11621" s="23"/>
      <c r="G11621" s="26"/>
    </row>
    <row r="11622" spans="3:7" x14ac:dyDescent="0.25">
      <c r="C11622" s="24"/>
      <c r="D11622" s="24"/>
      <c r="E11622" s="25"/>
      <c r="F11622" s="23"/>
      <c r="G11622" s="26"/>
    </row>
    <row r="11623" spans="3:7" x14ac:dyDescent="0.25">
      <c r="C11623" s="24"/>
      <c r="D11623" s="24"/>
      <c r="E11623" s="25"/>
      <c r="F11623" s="23"/>
      <c r="G11623" s="26"/>
    </row>
    <row r="11624" spans="3:7" x14ac:dyDescent="0.25">
      <c r="C11624" s="24"/>
      <c r="D11624" s="24"/>
      <c r="E11624" s="25"/>
      <c r="F11624" s="23"/>
      <c r="G11624" s="26"/>
    </row>
    <row r="11625" spans="3:7" x14ac:dyDescent="0.25">
      <c r="C11625" s="24"/>
      <c r="D11625" s="24"/>
      <c r="E11625" s="25"/>
      <c r="F11625" s="23"/>
      <c r="G11625" s="26"/>
    </row>
    <row r="11626" spans="3:7" x14ac:dyDescent="0.25">
      <c r="C11626" s="24"/>
      <c r="D11626" s="24"/>
      <c r="E11626" s="25"/>
      <c r="F11626" s="23"/>
      <c r="G11626" s="26"/>
    </row>
    <row r="11627" spans="3:7" x14ac:dyDescent="0.25">
      <c r="C11627" s="24"/>
      <c r="D11627" s="24"/>
      <c r="E11627" s="25"/>
      <c r="F11627" s="23"/>
      <c r="G11627" s="26"/>
    </row>
    <row r="11628" spans="3:7" x14ac:dyDescent="0.25">
      <c r="C11628" s="24"/>
      <c r="D11628" s="24"/>
      <c r="E11628" s="25"/>
      <c r="F11628" s="23"/>
      <c r="G11628" s="26"/>
    </row>
    <row r="11629" spans="3:7" x14ac:dyDescent="0.25">
      <c r="C11629" s="24"/>
      <c r="D11629" s="24"/>
      <c r="E11629" s="25"/>
      <c r="F11629" s="23"/>
      <c r="G11629" s="26"/>
    </row>
    <row r="11630" spans="3:7" x14ac:dyDescent="0.25">
      <c r="C11630" s="24"/>
      <c r="D11630" s="24"/>
      <c r="E11630" s="25"/>
      <c r="F11630" s="23"/>
      <c r="G11630" s="26"/>
    </row>
    <row r="11631" spans="3:7" x14ac:dyDescent="0.25">
      <c r="C11631" s="24"/>
      <c r="D11631" s="24"/>
      <c r="E11631" s="25"/>
      <c r="F11631" s="23"/>
      <c r="G11631" s="26"/>
    </row>
    <row r="11632" spans="3:7" x14ac:dyDescent="0.25">
      <c r="C11632" s="24"/>
      <c r="D11632" s="24"/>
      <c r="E11632" s="25"/>
      <c r="F11632" s="23"/>
      <c r="G11632" s="26"/>
    </row>
    <row r="11633" spans="3:7" x14ac:dyDescent="0.25">
      <c r="C11633" s="24"/>
      <c r="D11633" s="24"/>
      <c r="E11633" s="25"/>
      <c r="F11633" s="23"/>
      <c r="G11633" s="26"/>
    </row>
    <row r="11634" spans="3:7" x14ac:dyDescent="0.25">
      <c r="C11634" s="24"/>
      <c r="D11634" s="24"/>
      <c r="E11634" s="25"/>
      <c r="F11634" s="23"/>
      <c r="G11634" s="26"/>
    </row>
    <row r="11635" spans="3:7" x14ac:dyDescent="0.25">
      <c r="C11635" s="24"/>
      <c r="D11635" s="24"/>
      <c r="E11635" s="25"/>
      <c r="F11635" s="23"/>
      <c r="G11635" s="26"/>
    </row>
    <row r="11636" spans="3:7" x14ac:dyDescent="0.25">
      <c r="C11636" s="24"/>
      <c r="D11636" s="24"/>
      <c r="E11636" s="25"/>
      <c r="F11636" s="23"/>
      <c r="G11636" s="26"/>
    </row>
    <row r="11637" spans="3:7" x14ac:dyDescent="0.25">
      <c r="C11637" s="24"/>
      <c r="D11637" s="24"/>
      <c r="E11637" s="25"/>
      <c r="F11637" s="23"/>
      <c r="G11637" s="26"/>
    </row>
    <row r="11638" spans="3:7" x14ac:dyDescent="0.25">
      <c r="C11638" s="24"/>
      <c r="D11638" s="24"/>
      <c r="E11638" s="25"/>
      <c r="F11638" s="23"/>
      <c r="G11638" s="26"/>
    </row>
    <row r="11639" spans="3:7" x14ac:dyDescent="0.25">
      <c r="C11639" s="24"/>
      <c r="D11639" s="24"/>
      <c r="E11639" s="25"/>
      <c r="F11639" s="23"/>
      <c r="G11639" s="26"/>
    </row>
    <row r="11640" spans="3:7" x14ac:dyDescent="0.25">
      <c r="C11640" s="24"/>
      <c r="D11640" s="24"/>
      <c r="E11640" s="25"/>
      <c r="F11640" s="23"/>
      <c r="G11640" s="26"/>
    </row>
    <row r="11641" spans="3:7" x14ac:dyDescent="0.25">
      <c r="C11641" s="24"/>
      <c r="D11641" s="24"/>
      <c r="E11641" s="25"/>
      <c r="F11641" s="23"/>
      <c r="G11641" s="26"/>
    </row>
    <row r="11642" spans="3:7" x14ac:dyDescent="0.25">
      <c r="C11642" s="24"/>
      <c r="D11642" s="24"/>
      <c r="E11642" s="25"/>
      <c r="F11642" s="23"/>
      <c r="G11642" s="26"/>
    </row>
    <row r="11643" spans="3:7" x14ac:dyDescent="0.25">
      <c r="C11643" s="24"/>
      <c r="D11643" s="24"/>
      <c r="E11643" s="25"/>
      <c r="F11643" s="23"/>
      <c r="G11643" s="26"/>
    </row>
    <row r="11644" spans="3:7" x14ac:dyDescent="0.25">
      <c r="C11644" s="24"/>
      <c r="D11644" s="24"/>
      <c r="E11644" s="25"/>
      <c r="F11644" s="23"/>
      <c r="G11644" s="26"/>
    </row>
    <row r="11645" spans="3:7" x14ac:dyDescent="0.25">
      <c r="C11645" s="24"/>
      <c r="D11645" s="24"/>
      <c r="E11645" s="25"/>
      <c r="F11645" s="23"/>
      <c r="G11645" s="26"/>
    </row>
    <row r="11646" spans="3:7" x14ac:dyDescent="0.25">
      <c r="C11646" s="24"/>
      <c r="D11646" s="24"/>
      <c r="E11646" s="25"/>
      <c r="F11646" s="23"/>
      <c r="G11646" s="26"/>
    </row>
    <row r="11647" spans="3:7" x14ac:dyDescent="0.25">
      <c r="C11647" s="24"/>
      <c r="D11647" s="24"/>
      <c r="E11647" s="25"/>
      <c r="F11647" s="23"/>
      <c r="G11647" s="26"/>
    </row>
    <row r="11648" spans="3:7" x14ac:dyDescent="0.25">
      <c r="C11648" s="24"/>
      <c r="D11648" s="24"/>
      <c r="E11648" s="25"/>
      <c r="F11648" s="23"/>
      <c r="G11648" s="26"/>
    </row>
    <row r="11649" spans="3:7" x14ac:dyDescent="0.25">
      <c r="C11649" s="24"/>
      <c r="D11649" s="24"/>
      <c r="E11649" s="25"/>
      <c r="F11649" s="23"/>
      <c r="G11649" s="26"/>
    </row>
    <row r="11650" spans="3:7" x14ac:dyDescent="0.25">
      <c r="C11650" s="24"/>
      <c r="D11650" s="24"/>
      <c r="E11650" s="25"/>
      <c r="F11650" s="23"/>
      <c r="G11650" s="26"/>
    </row>
    <row r="11651" spans="3:7" x14ac:dyDescent="0.25">
      <c r="C11651" s="24"/>
      <c r="D11651" s="24"/>
      <c r="E11651" s="25"/>
      <c r="F11651" s="23"/>
      <c r="G11651" s="26"/>
    </row>
    <row r="11652" spans="3:7" x14ac:dyDescent="0.25">
      <c r="C11652" s="24"/>
      <c r="D11652" s="24"/>
      <c r="E11652" s="25"/>
      <c r="F11652" s="23"/>
      <c r="G11652" s="26"/>
    </row>
    <row r="11653" spans="3:7" x14ac:dyDescent="0.25">
      <c r="C11653" s="24"/>
      <c r="D11653" s="24"/>
      <c r="E11653" s="25"/>
      <c r="F11653" s="23"/>
      <c r="G11653" s="26"/>
    </row>
    <row r="11654" spans="3:7" x14ac:dyDescent="0.25">
      <c r="C11654" s="24"/>
      <c r="D11654" s="24"/>
      <c r="E11654" s="25"/>
      <c r="F11654" s="23"/>
      <c r="G11654" s="26"/>
    </row>
    <row r="11655" spans="3:7" x14ac:dyDescent="0.25">
      <c r="C11655" s="24"/>
      <c r="D11655" s="24"/>
      <c r="E11655" s="25"/>
      <c r="F11655" s="23"/>
      <c r="G11655" s="26"/>
    </row>
    <row r="11656" spans="3:7" x14ac:dyDescent="0.25">
      <c r="C11656" s="24"/>
      <c r="D11656" s="24"/>
      <c r="E11656" s="25"/>
      <c r="F11656" s="23"/>
      <c r="G11656" s="26"/>
    </row>
    <row r="11657" spans="3:7" x14ac:dyDescent="0.25">
      <c r="C11657" s="24"/>
      <c r="D11657" s="24"/>
      <c r="E11657" s="25"/>
      <c r="F11657" s="23"/>
      <c r="G11657" s="26"/>
    </row>
    <row r="11658" spans="3:7" x14ac:dyDescent="0.25">
      <c r="C11658" s="24"/>
      <c r="D11658" s="24"/>
      <c r="E11658" s="25"/>
      <c r="F11658" s="23"/>
      <c r="G11658" s="26"/>
    </row>
    <row r="11659" spans="3:7" x14ac:dyDescent="0.25">
      <c r="C11659" s="24"/>
      <c r="D11659" s="24"/>
      <c r="E11659" s="25"/>
      <c r="F11659" s="23"/>
      <c r="G11659" s="26"/>
    </row>
    <row r="11660" spans="3:7" x14ac:dyDescent="0.25">
      <c r="C11660" s="24"/>
      <c r="D11660" s="24"/>
      <c r="E11660" s="25"/>
      <c r="F11660" s="23"/>
      <c r="G11660" s="26"/>
    </row>
    <row r="11661" spans="3:7" x14ac:dyDescent="0.25">
      <c r="C11661" s="24"/>
      <c r="D11661" s="24"/>
      <c r="E11661" s="25"/>
      <c r="F11661" s="23"/>
      <c r="G11661" s="26"/>
    </row>
    <row r="11662" spans="3:7" x14ac:dyDescent="0.25">
      <c r="C11662" s="24"/>
      <c r="D11662" s="24"/>
      <c r="E11662" s="25"/>
      <c r="F11662" s="23"/>
      <c r="G11662" s="26"/>
    </row>
    <row r="11663" spans="3:7" x14ac:dyDescent="0.25">
      <c r="C11663" s="24"/>
      <c r="D11663" s="24"/>
      <c r="E11663" s="25"/>
      <c r="F11663" s="23"/>
      <c r="G11663" s="26"/>
    </row>
    <row r="11664" spans="3:7" x14ac:dyDescent="0.25">
      <c r="C11664" s="24"/>
      <c r="D11664" s="24"/>
      <c r="E11664" s="25"/>
      <c r="F11664" s="23"/>
      <c r="G11664" s="26"/>
    </row>
    <row r="11665" spans="3:7" x14ac:dyDescent="0.25">
      <c r="C11665" s="24"/>
      <c r="D11665" s="24"/>
      <c r="E11665" s="25"/>
      <c r="F11665" s="23"/>
      <c r="G11665" s="26"/>
    </row>
    <row r="11666" spans="3:7" x14ac:dyDescent="0.25">
      <c r="C11666" s="24"/>
      <c r="D11666" s="24"/>
      <c r="E11666" s="25"/>
      <c r="F11666" s="23"/>
      <c r="G11666" s="26"/>
    </row>
    <row r="11667" spans="3:7" x14ac:dyDescent="0.25">
      <c r="C11667" s="24"/>
      <c r="D11667" s="24"/>
      <c r="E11667" s="25"/>
      <c r="F11667" s="23"/>
      <c r="G11667" s="26"/>
    </row>
    <row r="11668" spans="3:7" x14ac:dyDescent="0.25">
      <c r="C11668" s="24"/>
      <c r="D11668" s="24"/>
      <c r="E11668" s="25"/>
      <c r="F11668" s="23"/>
      <c r="G11668" s="26"/>
    </row>
    <row r="11669" spans="3:7" x14ac:dyDescent="0.25">
      <c r="C11669" s="24"/>
      <c r="D11669" s="24"/>
      <c r="E11669" s="25"/>
      <c r="F11669" s="23"/>
      <c r="G11669" s="26"/>
    </row>
    <row r="11670" spans="3:7" x14ac:dyDescent="0.25">
      <c r="C11670" s="24"/>
      <c r="D11670" s="24"/>
      <c r="E11670" s="25"/>
      <c r="F11670" s="23"/>
      <c r="G11670" s="26"/>
    </row>
    <row r="11671" spans="3:7" x14ac:dyDescent="0.25">
      <c r="C11671" s="24"/>
      <c r="D11671" s="24"/>
      <c r="E11671" s="25"/>
      <c r="F11671" s="23"/>
      <c r="G11671" s="26"/>
    </row>
    <row r="11672" spans="3:7" x14ac:dyDescent="0.25">
      <c r="C11672" s="24"/>
      <c r="D11672" s="24"/>
      <c r="E11672" s="25"/>
      <c r="F11672" s="23"/>
      <c r="G11672" s="26"/>
    </row>
    <row r="11673" spans="3:7" x14ac:dyDescent="0.25">
      <c r="C11673" s="24"/>
      <c r="D11673" s="24"/>
      <c r="E11673" s="25"/>
      <c r="F11673" s="23"/>
      <c r="G11673" s="26"/>
    </row>
    <row r="11674" spans="3:7" x14ac:dyDescent="0.25">
      <c r="C11674" s="24"/>
      <c r="D11674" s="24"/>
      <c r="E11674" s="25"/>
      <c r="F11674" s="23"/>
      <c r="G11674" s="26"/>
    </row>
    <row r="11675" spans="3:7" x14ac:dyDescent="0.25">
      <c r="C11675" s="24"/>
      <c r="D11675" s="24"/>
      <c r="E11675" s="25"/>
      <c r="F11675" s="23"/>
      <c r="G11675" s="26"/>
    </row>
    <row r="11676" spans="3:7" x14ac:dyDescent="0.25">
      <c r="C11676" s="24"/>
      <c r="D11676" s="24"/>
      <c r="E11676" s="25"/>
      <c r="F11676" s="23"/>
      <c r="G11676" s="26"/>
    </row>
    <row r="11677" spans="3:7" x14ac:dyDescent="0.25">
      <c r="C11677" s="24"/>
      <c r="D11677" s="24"/>
      <c r="E11677" s="25"/>
      <c r="F11677" s="23"/>
      <c r="G11677" s="26"/>
    </row>
    <row r="11678" spans="3:7" x14ac:dyDescent="0.25">
      <c r="C11678" s="24"/>
      <c r="D11678" s="24"/>
      <c r="E11678" s="25"/>
      <c r="F11678" s="23"/>
      <c r="G11678" s="26"/>
    </row>
    <row r="11679" spans="3:7" x14ac:dyDescent="0.25">
      <c r="C11679" s="24"/>
      <c r="D11679" s="24"/>
      <c r="E11679" s="25"/>
      <c r="F11679" s="23"/>
      <c r="G11679" s="26"/>
    </row>
    <row r="11680" spans="3:7" x14ac:dyDescent="0.25">
      <c r="C11680" s="24"/>
      <c r="D11680" s="24"/>
      <c r="E11680" s="25"/>
      <c r="F11680" s="23"/>
      <c r="G11680" s="26"/>
    </row>
    <row r="11681" spans="3:7" x14ac:dyDescent="0.25">
      <c r="C11681" s="24"/>
      <c r="D11681" s="24"/>
      <c r="E11681" s="25"/>
      <c r="F11681" s="23"/>
      <c r="G11681" s="26"/>
    </row>
    <row r="11682" spans="3:7" x14ac:dyDescent="0.25">
      <c r="C11682" s="24"/>
      <c r="D11682" s="24"/>
      <c r="E11682" s="25"/>
      <c r="F11682" s="23"/>
      <c r="G11682" s="26"/>
    </row>
    <row r="11683" spans="3:7" x14ac:dyDescent="0.25">
      <c r="C11683" s="24"/>
      <c r="D11683" s="24"/>
      <c r="E11683" s="25"/>
      <c r="F11683" s="23"/>
      <c r="G11683" s="26"/>
    </row>
    <row r="11684" spans="3:7" x14ac:dyDescent="0.25">
      <c r="C11684" s="24"/>
      <c r="D11684" s="24"/>
      <c r="E11684" s="25"/>
      <c r="F11684" s="23"/>
      <c r="G11684" s="26"/>
    </row>
    <row r="11685" spans="3:7" x14ac:dyDescent="0.25">
      <c r="C11685" s="24"/>
      <c r="D11685" s="24"/>
      <c r="E11685" s="25"/>
      <c r="F11685" s="23"/>
      <c r="G11685" s="26"/>
    </row>
    <row r="11686" spans="3:7" x14ac:dyDescent="0.25">
      <c r="C11686" s="24"/>
      <c r="D11686" s="24"/>
      <c r="E11686" s="25"/>
      <c r="F11686" s="23"/>
      <c r="G11686" s="26"/>
    </row>
    <row r="11687" spans="3:7" x14ac:dyDescent="0.25">
      <c r="C11687" s="24"/>
      <c r="D11687" s="24"/>
      <c r="E11687" s="25"/>
      <c r="F11687" s="23"/>
      <c r="G11687" s="26"/>
    </row>
    <row r="11688" spans="3:7" x14ac:dyDescent="0.25">
      <c r="C11688" s="24"/>
      <c r="D11688" s="24"/>
      <c r="E11688" s="25"/>
      <c r="F11688" s="23"/>
      <c r="G11688" s="26"/>
    </row>
    <row r="11689" spans="3:7" x14ac:dyDescent="0.25">
      <c r="C11689" s="24"/>
      <c r="D11689" s="24"/>
      <c r="E11689" s="25"/>
      <c r="F11689" s="23"/>
      <c r="G11689" s="26"/>
    </row>
    <row r="11690" spans="3:7" x14ac:dyDescent="0.25">
      <c r="C11690" s="24"/>
      <c r="D11690" s="24"/>
      <c r="E11690" s="25"/>
      <c r="F11690" s="23"/>
      <c r="G11690" s="26"/>
    </row>
    <row r="11691" spans="3:7" x14ac:dyDescent="0.25">
      <c r="C11691" s="24"/>
      <c r="D11691" s="24"/>
      <c r="E11691" s="25"/>
      <c r="F11691" s="23"/>
      <c r="G11691" s="26"/>
    </row>
    <row r="11692" spans="3:7" x14ac:dyDescent="0.25">
      <c r="C11692" s="24"/>
      <c r="D11692" s="24"/>
      <c r="E11692" s="25"/>
      <c r="F11692" s="23"/>
      <c r="G11692" s="26"/>
    </row>
    <row r="11693" spans="3:7" x14ac:dyDescent="0.25">
      <c r="C11693" s="24"/>
      <c r="D11693" s="24"/>
      <c r="E11693" s="25"/>
      <c r="F11693" s="23"/>
      <c r="G11693" s="26"/>
    </row>
    <row r="11694" spans="3:7" x14ac:dyDescent="0.25">
      <c r="C11694" s="24"/>
      <c r="D11694" s="24"/>
      <c r="E11694" s="25"/>
      <c r="F11694" s="23"/>
      <c r="G11694" s="26"/>
    </row>
    <row r="11695" spans="3:7" x14ac:dyDescent="0.25">
      <c r="C11695" s="24"/>
      <c r="D11695" s="24"/>
      <c r="E11695" s="25"/>
      <c r="F11695" s="23"/>
      <c r="G11695" s="26"/>
    </row>
    <row r="11696" spans="3:7" x14ac:dyDescent="0.25">
      <c r="C11696" s="24"/>
      <c r="D11696" s="24"/>
      <c r="E11696" s="25"/>
      <c r="F11696" s="23"/>
      <c r="G11696" s="26"/>
    </row>
    <row r="11697" spans="3:7" x14ac:dyDescent="0.25">
      <c r="C11697" s="24"/>
      <c r="D11697" s="24"/>
      <c r="E11697" s="25"/>
      <c r="F11697" s="23"/>
      <c r="G11697" s="26"/>
    </row>
    <row r="11698" spans="3:7" x14ac:dyDescent="0.25">
      <c r="C11698" s="24"/>
      <c r="D11698" s="24"/>
      <c r="E11698" s="25"/>
      <c r="F11698" s="23"/>
      <c r="G11698" s="26"/>
    </row>
    <row r="11699" spans="3:7" x14ac:dyDescent="0.25">
      <c r="C11699" s="24"/>
      <c r="D11699" s="24"/>
      <c r="E11699" s="25"/>
      <c r="F11699" s="23"/>
      <c r="G11699" s="26"/>
    </row>
    <row r="11700" spans="3:7" x14ac:dyDescent="0.25">
      <c r="C11700" s="24"/>
      <c r="D11700" s="24"/>
      <c r="E11700" s="25"/>
      <c r="F11700" s="23"/>
      <c r="G11700" s="26"/>
    </row>
    <row r="11701" spans="3:7" x14ac:dyDescent="0.25">
      <c r="C11701" s="24"/>
      <c r="D11701" s="24"/>
      <c r="E11701" s="25"/>
      <c r="F11701" s="23"/>
      <c r="G11701" s="26"/>
    </row>
    <row r="11702" spans="3:7" x14ac:dyDescent="0.25">
      <c r="C11702" s="24"/>
      <c r="D11702" s="24"/>
      <c r="E11702" s="25"/>
      <c r="F11702" s="23"/>
      <c r="G11702" s="26"/>
    </row>
    <row r="11703" spans="3:7" x14ac:dyDescent="0.25">
      <c r="C11703" s="24"/>
      <c r="D11703" s="24"/>
      <c r="E11703" s="25"/>
      <c r="F11703" s="23"/>
      <c r="G11703" s="26"/>
    </row>
    <row r="11704" spans="3:7" x14ac:dyDescent="0.25">
      <c r="C11704" s="24"/>
      <c r="D11704" s="24"/>
      <c r="E11704" s="25"/>
      <c r="F11704" s="23"/>
      <c r="G11704" s="26"/>
    </row>
    <row r="11705" spans="3:7" x14ac:dyDescent="0.25">
      <c r="C11705" s="24"/>
      <c r="D11705" s="24"/>
      <c r="E11705" s="25"/>
      <c r="F11705" s="23"/>
      <c r="G11705" s="26"/>
    </row>
    <row r="11706" spans="3:7" x14ac:dyDescent="0.25">
      <c r="C11706" s="24"/>
      <c r="D11706" s="24"/>
      <c r="E11706" s="25"/>
      <c r="F11706" s="23"/>
      <c r="G11706" s="26"/>
    </row>
    <row r="11707" spans="3:7" x14ac:dyDescent="0.25">
      <c r="C11707" s="24"/>
      <c r="D11707" s="24"/>
      <c r="E11707" s="25"/>
      <c r="F11707" s="23"/>
      <c r="G11707" s="26"/>
    </row>
    <row r="11708" spans="3:7" x14ac:dyDescent="0.25">
      <c r="C11708" s="24"/>
      <c r="D11708" s="24"/>
      <c r="E11708" s="25"/>
      <c r="F11708" s="23"/>
      <c r="G11708" s="26"/>
    </row>
    <row r="11709" spans="3:7" x14ac:dyDescent="0.25">
      <c r="C11709" s="24"/>
      <c r="D11709" s="24"/>
      <c r="E11709" s="25"/>
      <c r="F11709" s="23"/>
      <c r="G11709" s="26"/>
    </row>
    <row r="11710" spans="3:7" x14ac:dyDescent="0.25">
      <c r="C11710" s="24"/>
      <c r="D11710" s="24"/>
      <c r="E11710" s="25"/>
      <c r="F11710" s="23"/>
      <c r="G11710" s="26"/>
    </row>
    <row r="11711" spans="3:7" x14ac:dyDescent="0.25">
      <c r="C11711" s="24"/>
      <c r="D11711" s="24"/>
      <c r="E11711" s="25"/>
      <c r="F11711" s="23"/>
      <c r="G11711" s="26"/>
    </row>
    <row r="11712" spans="3:7" x14ac:dyDescent="0.25">
      <c r="C11712" s="24"/>
      <c r="D11712" s="24"/>
      <c r="E11712" s="25"/>
      <c r="F11712" s="23"/>
      <c r="G11712" s="26"/>
    </row>
    <row r="11713" spans="3:7" x14ac:dyDescent="0.25">
      <c r="C11713" s="24"/>
      <c r="D11713" s="24"/>
      <c r="E11713" s="25"/>
      <c r="F11713" s="23"/>
      <c r="G11713" s="26"/>
    </row>
    <row r="11714" spans="3:7" x14ac:dyDescent="0.25">
      <c r="C11714" s="24"/>
      <c r="D11714" s="24"/>
      <c r="E11714" s="25"/>
      <c r="F11714" s="23"/>
      <c r="G11714" s="26"/>
    </row>
    <row r="11715" spans="3:7" x14ac:dyDescent="0.25">
      <c r="C11715" s="24"/>
      <c r="D11715" s="24"/>
      <c r="E11715" s="25"/>
      <c r="F11715" s="23"/>
      <c r="G11715" s="26"/>
    </row>
    <row r="11716" spans="3:7" x14ac:dyDescent="0.25">
      <c r="C11716" s="24"/>
      <c r="D11716" s="24"/>
      <c r="E11716" s="25"/>
      <c r="F11716" s="23"/>
      <c r="G11716" s="26"/>
    </row>
    <row r="11717" spans="3:7" x14ac:dyDescent="0.25">
      <c r="C11717" s="24"/>
      <c r="D11717" s="24"/>
      <c r="E11717" s="25"/>
      <c r="F11717" s="23"/>
      <c r="G11717" s="26"/>
    </row>
    <row r="11718" spans="3:7" x14ac:dyDescent="0.25">
      <c r="C11718" s="24"/>
      <c r="D11718" s="24"/>
      <c r="E11718" s="25"/>
      <c r="F11718" s="23"/>
      <c r="G11718" s="26"/>
    </row>
    <row r="11719" spans="3:7" x14ac:dyDescent="0.25">
      <c r="C11719" s="24"/>
      <c r="D11719" s="24"/>
      <c r="E11719" s="25"/>
      <c r="F11719" s="23"/>
      <c r="G11719" s="26"/>
    </row>
    <row r="11720" spans="3:7" x14ac:dyDescent="0.25">
      <c r="C11720" s="24"/>
      <c r="D11720" s="24"/>
      <c r="E11720" s="25"/>
      <c r="F11720" s="23"/>
      <c r="G11720" s="26"/>
    </row>
    <row r="11721" spans="3:7" x14ac:dyDescent="0.25">
      <c r="C11721" s="24"/>
      <c r="D11721" s="24"/>
      <c r="E11721" s="25"/>
      <c r="F11721" s="23"/>
      <c r="G11721" s="26"/>
    </row>
    <row r="11722" spans="3:7" x14ac:dyDescent="0.25">
      <c r="C11722" s="24"/>
      <c r="D11722" s="24"/>
      <c r="E11722" s="25"/>
      <c r="F11722" s="23"/>
      <c r="G11722" s="26"/>
    </row>
    <row r="11723" spans="3:7" x14ac:dyDescent="0.25">
      <c r="C11723" s="24"/>
      <c r="D11723" s="24"/>
      <c r="E11723" s="25"/>
      <c r="F11723" s="23"/>
      <c r="G11723" s="26"/>
    </row>
    <row r="11724" spans="3:7" x14ac:dyDescent="0.25">
      <c r="C11724" s="24"/>
      <c r="D11724" s="24"/>
      <c r="E11724" s="25"/>
      <c r="F11724" s="23"/>
      <c r="G11724" s="26"/>
    </row>
    <row r="11725" spans="3:7" x14ac:dyDescent="0.25">
      <c r="C11725" s="24"/>
      <c r="D11725" s="24"/>
      <c r="E11725" s="25"/>
      <c r="F11725" s="23"/>
      <c r="G11725" s="26"/>
    </row>
    <row r="11726" spans="3:7" x14ac:dyDescent="0.25">
      <c r="C11726" s="24"/>
      <c r="D11726" s="24"/>
      <c r="E11726" s="25"/>
      <c r="F11726" s="23"/>
      <c r="G11726" s="26"/>
    </row>
    <row r="11727" spans="3:7" x14ac:dyDescent="0.25">
      <c r="C11727" s="24"/>
      <c r="D11727" s="24"/>
      <c r="E11727" s="25"/>
      <c r="F11727" s="23"/>
      <c r="G11727" s="26"/>
    </row>
    <row r="11728" spans="3:7" x14ac:dyDescent="0.25">
      <c r="C11728" s="24"/>
      <c r="D11728" s="24"/>
      <c r="E11728" s="25"/>
      <c r="F11728" s="23"/>
      <c r="G11728" s="26"/>
    </row>
    <row r="11729" spans="3:7" x14ac:dyDescent="0.25">
      <c r="C11729" s="24"/>
      <c r="D11729" s="24"/>
      <c r="E11729" s="25"/>
      <c r="F11729" s="23"/>
      <c r="G11729" s="26"/>
    </row>
    <row r="11730" spans="3:7" x14ac:dyDescent="0.25">
      <c r="C11730" s="24"/>
      <c r="D11730" s="24"/>
      <c r="E11730" s="25"/>
      <c r="F11730" s="23"/>
      <c r="G11730" s="26"/>
    </row>
    <row r="11731" spans="3:7" x14ac:dyDescent="0.25">
      <c r="C11731" s="24"/>
      <c r="D11731" s="24"/>
      <c r="E11731" s="25"/>
      <c r="F11731" s="23"/>
      <c r="G11731" s="26"/>
    </row>
    <row r="11732" spans="3:7" x14ac:dyDescent="0.25">
      <c r="C11732" s="24"/>
      <c r="D11732" s="24"/>
      <c r="E11732" s="25"/>
      <c r="F11732" s="23"/>
      <c r="G11732" s="26"/>
    </row>
    <row r="11733" spans="3:7" x14ac:dyDescent="0.25">
      <c r="C11733" s="24"/>
      <c r="D11733" s="24"/>
      <c r="E11733" s="25"/>
      <c r="F11733" s="23"/>
      <c r="G11733" s="26"/>
    </row>
    <row r="11734" spans="3:7" x14ac:dyDescent="0.25">
      <c r="C11734" s="24"/>
      <c r="D11734" s="24"/>
      <c r="E11734" s="25"/>
      <c r="F11734" s="23"/>
      <c r="G11734" s="26"/>
    </row>
    <row r="11735" spans="3:7" x14ac:dyDescent="0.25">
      <c r="C11735" s="24"/>
      <c r="D11735" s="24"/>
      <c r="E11735" s="25"/>
      <c r="F11735" s="23"/>
      <c r="G11735" s="26"/>
    </row>
    <row r="11736" spans="3:7" x14ac:dyDescent="0.25">
      <c r="C11736" s="24"/>
      <c r="D11736" s="24"/>
      <c r="E11736" s="25"/>
      <c r="F11736" s="23"/>
      <c r="G11736" s="26"/>
    </row>
    <row r="11737" spans="3:7" x14ac:dyDescent="0.25">
      <c r="C11737" s="24"/>
      <c r="D11737" s="24"/>
      <c r="E11737" s="25"/>
      <c r="F11737" s="23"/>
      <c r="G11737" s="26"/>
    </row>
    <row r="11738" spans="3:7" x14ac:dyDescent="0.25">
      <c r="C11738" s="24"/>
      <c r="D11738" s="24"/>
      <c r="E11738" s="25"/>
      <c r="F11738" s="23"/>
      <c r="G11738" s="26"/>
    </row>
    <row r="11739" spans="3:7" x14ac:dyDescent="0.25">
      <c r="C11739" s="24"/>
      <c r="D11739" s="24"/>
      <c r="E11739" s="25"/>
      <c r="F11739" s="23"/>
      <c r="G11739" s="26"/>
    </row>
    <row r="11740" spans="3:7" x14ac:dyDescent="0.25">
      <c r="C11740" s="24"/>
      <c r="D11740" s="24"/>
      <c r="E11740" s="25"/>
      <c r="F11740" s="23"/>
      <c r="G11740" s="26"/>
    </row>
    <row r="11741" spans="3:7" x14ac:dyDescent="0.25">
      <c r="C11741" s="24"/>
      <c r="D11741" s="24"/>
      <c r="E11741" s="25"/>
      <c r="F11741" s="23"/>
      <c r="G11741" s="26"/>
    </row>
    <row r="11742" spans="3:7" x14ac:dyDescent="0.25">
      <c r="C11742" s="24"/>
      <c r="D11742" s="24"/>
      <c r="E11742" s="25"/>
      <c r="F11742" s="23"/>
      <c r="G11742" s="26"/>
    </row>
    <row r="11743" spans="3:7" x14ac:dyDescent="0.25">
      <c r="C11743" s="24"/>
      <c r="D11743" s="24"/>
      <c r="E11743" s="25"/>
      <c r="F11743" s="23"/>
      <c r="G11743" s="26"/>
    </row>
    <row r="11744" spans="3:7" x14ac:dyDescent="0.25">
      <c r="C11744" s="24"/>
      <c r="D11744" s="24"/>
      <c r="E11744" s="25"/>
      <c r="F11744" s="23"/>
      <c r="G11744" s="26"/>
    </row>
    <row r="11745" spans="3:7" x14ac:dyDescent="0.25">
      <c r="C11745" s="24"/>
      <c r="D11745" s="24"/>
      <c r="E11745" s="25"/>
      <c r="F11745" s="23"/>
      <c r="G11745" s="26"/>
    </row>
    <row r="11746" spans="3:7" x14ac:dyDescent="0.25">
      <c r="C11746" s="24"/>
      <c r="D11746" s="24"/>
      <c r="E11746" s="25"/>
      <c r="F11746" s="23"/>
      <c r="G11746" s="26"/>
    </row>
    <row r="11747" spans="3:7" x14ac:dyDescent="0.25">
      <c r="C11747" s="24"/>
      <c r="D11747" s="24"/>
      <c r="E11747" s="25"/>
      <c r="F11747" s="23"/>
      <c r="G11747" s="26"/>
    </row>
    <row r="11748" spans="3:7" x14ac:dyDescent="0.25">
      <c r="C11748" s="24"/>
      <c r="D11748" s="24"/>
      <c r="E11748" s="25"/>
      <c r="F11748" s="23"/>
      <c r="G11748" s="26"/>
    </row>
    <row r="11749" spans="3:7" x14ac:dyDescent="0.25">
      <c r="C11749" s="24"/>
      <c r="D11749" s="24"/>
      <c r="E11749" s="25"/>
      <c r="F11749" s="23"/>
      <c r="G11749" s="26"/>
    </row>
    <row r="11750" spans="3:7" x14ac:dyDescent="0.25">
      <c r="C11750" s="24"/>
      <c r="D11750" s="24"/>
      <c r="E11750" s="25"/>
      <c r="F11750" s="23"/>
      <c r="G11750" s="26"/>
    </row>
    <row r="11751" spans="3:7" x14ac:dyDescent="0.25">
      <c r="C11751" s="24"/>
      <c r="D11751" s="24"/>
      <c r="E11751" s="25"/>
      <c r="F11751" s="23"/>
      <c r="G11751" s="26"/>
    </row>
    <row r="11752" spans="3:7" x14ac:dyDescent="0.25">
      <c r="C11752" s="24"/>
      <c r="D11752" s="24"/>
      <c r="E11752" s="25"/>
      <c r="F11752" s="23"/>
      <c r="G11752" s="26"/>
    </row>
    <row r="11753" spans="3:7" x14ac:dyDescent="0.25">
      <c r="C11753" s="24"/>
      <c r="D11753" s="24"/>
      <c r="E11753" s="25"/>
      <c r="F11753" s="23"/>
      <c r="G11753" s="26"/>
    </row>
    <row r="11754" spans="3:7" x14ac:dyDescent="0.25">
      <c r="C11754" s="24"/>
      <c r="D11754" s="24"/>
      <c r="E11754" s="25"/>
      <c r="F11754" s="23"/>
      <c r="G11754" s="26"/>
    </row>
    <row r="11755" spans="3:7" x14ac:dyDescent="0.25">
      <c r="C11755" s="24"/>
      <c r="D11755" s="24"/>
      <c r="E11755" s="25"/>
      <c r="F11755" s="23"/>
      <c r="G11755" s="26"/>
    </row>
    <row r="11756" spans="3:7" x14ac:dyDescent="0.25">
      <c r="C11756" s="24"/>
      <c r="D11756" s="24"/>
      <c r="E11756" s="25"/>
      <c r="F11756" s="23"/>
      <c r="G11756" s="26"/>
    </row>
    <row r="11757" spans="3:7" x14ac:dyDescent="0.25">
      <c r="C11757" s="24"/>
      <c r="D11757" s="24"/>
      <c r="E11757" s="25"/>
      <c r="F11757" s="23"/>
      <c r="G11757" s="26"/>
    </row>
    <row r="11758" spans="3:7" x14ac:dyDescent="0.25">
      <c r="C11758" s="24"/>
      <c r="D11758" s="24"/>
      <c r="E11758" s="25"/>
      <c r="F11758" s="23"/>
      <c r="G11758" s="26"/>
    </row>
    <row r="11759" spans="3:7" x14ac:dyDescent="0.25">
      <c r="C11759" s="24"/>
      <c r="D11759" s="24"/>
      <c r="E11759" s="25"/>
      <c r="F11759" s="23"/>
      <c r="G11759" s="26"/>
    </row>
    <row r="11760" spans="3:7" x14ac:dyDescent="0.25">
      <c r="C11760" s="24"/>
      <c r="D11760" s="24"/>
      <c r="E11760" s="25"/>
      <c r="F11760" s="23"/>
      <c r="G11760" s="26"/>
    </row>
    <row r="11761" spans="3:7" x14ac:dyDescent="0.25">
      <c r="C11761" s="24"/>
      <c r="D11761" s="24"/>
      <c r="E11761" s="25"/>
      <c r="F11761" s="23"/>
      <c r="G11761" s="26"/>
    </row>
    <row r="11762" spans="3:7" x14ac:dyDescent="0.25">
      <c r="C11762" s="24"/>
      <c r="D11762" s="24"/>
      <c r="E11762" s="25"/>
      <c r="F11762" s="23"/>
      <c r="G11762" s="26"/>
    </row>
    <row r="11763" spans="3:7" x14ac:dyDescent="0.25">
      <c r="C11763" s="24"/>
      <c r="D11763" s="24"/>
      <c r="E11763" s="25"/>
      <c r="F11763" s="23"/>
      <c r="G11763" s="26"/>
    </row>
    <row r="11764" spans="3:7" x14ac:dyDescent="0.25">
      <c r="C11764" s="24"/>
      <c r="D11764" s="24"/>
      <c r="E11764" s="25"/>
      <c r="F11764" s="23"/>
      <c r="G11764" s="26"/>
    </row>
    <row r="11765" spans="3:7" x14ac:dyDescent="0.25">
      <c r="C11765" s="24"/>
      <c r="D11765" s="24"/>
      <c r="E11765" s="25"/>
      <c r="F11765" s="23"/>
      <c r="G11765" s="26"/>
    </row>
    <row r="11766" spans="3:7" x14ac:dyDescent="0.25">
      <c r="C11766" s="24"/>
      <c r="D11766" s="24"/>
      <c r="E11766" s="25"/>
      <c r="F11766" s="23"/>
      <c r="G11766" s="26"/>
    </row>
    <row r="11767" spans="3:7" x14ac:dyDescent="0.25">
      <c r="C11767" s="24"/>
      <c r="D11767" s="24"/>
      <c r="E11767" s="25"/>
      <c r="F11767" s="23"/>
      <c r="G11767" s="26"/>
    </row>
    <row r="11768" spans="3:7" x14ac:dyDescent="0.25">
      <c r="C11768" s="24"/>
      <c r="D11768" s="24"/>
      <c r="E11768" s="25"/>
      <c r="F11768" s="23"/>
      <c r="G11768" s="26"/>
    </row>
    <row r="11769" spans="3:7" x14ac:dyDescent="0.25">
      <c r="C11769" s="24"/>
      <c r="D11769" s="24"/>
      <c r="E11769" s="25"/>
      <c r="F11769" s="23"/>
      <c r="G11769" s="26"/>
    </row>
    <row r="11770" spans="3:7" x14ac:dyDescent="0.25">
      <c r="C11770" s="24"/>
      <c r="D11770" s="24"/>
      <c r="E11770" s="25"/>
      <c r="F11770" s="23"/>
      <c r="G11770" s="26"/>
    </row>
    <row r="11771" spans="3:7" x14ac:dyDescent="0.25">
      <c r="C11771" s="24"/>
      <c r="D11771" s="24"/>
      <c r="E11771" s="25"/>
      <c r="F11771" s="23"/>
      <c r="G11771" s="26"/>
    </row>
    <row r="11772" spans="3:7" x14ac:dyDescent="0.25">
      <c r="C11772" s="24"/>
      <c r="D11772" s="24"/>
      <c r="E11772" s="25"/>
      <c r="F11772" s="23"/>
      <c r="G11772" s="26"/>
    </row>
    <row r="11773" spans="3:7" x14ac:dyDescent="0.25">
      <c r="C11773" s="24"/>
      <c r="D11773" s="24"/>
      <c r="E11773" s="25"/>
      <c r="F11773" s="23"/>
      <c r="G11773" s="26"/>
    </row>
    <row r="11774" spans="3:7" x14ac:dyDescent="0.25">
      <c r="C11774" s="24"/>
      <c r="D11774" s="24"/>
      <c r="E11774" s="25"/>
      <c r="F11774" s="23"/>
      <c r="G11774" s="26"/>
    </row>
    <row r="11775" spans="3:7" x14ac:dyDescent="0.25">
      <c r="C11775" s="24"/>
      <c r="D11775" s="24"/>
      <c r="E11775" s="25"/>
      <c r="F11775" s="23"/>
      <c r="G11775" s="26"/>
    </row>
    <row r="11776" spans="3:7" x14ac:dyDescent="0.25">
      <c r="C11776" s="24"/>
      <c r="D11776" s="24"/>
      <c r="E11776" s="25"/>
      <c r="F11776" s="23"/>
      <c r="G11776" s="26"/>
    </row>
    <row r="11777" spans="3:7" x14ac:dyDescent="0.25">
      <c r="C11777" s="24"/>
      <c r="D11777" s="24"/>
      <c r="E11777" s="25"/>
      <c r="F11777" s="23"/>
      <c r="G11777" s="26"/>
    </row>
    <row r="11778" spans="3:7" x14ac:dyDescent="0.25">
      <c r="C11778" s="24"/>
      <c r="D11778" s="24"/>
      <c r="E11778" s="25"/>
      <c r="F11778" s="23"/>
      <c r="G11778" s="26"/>
    </row>
    <row r="11779" spans="3:7" x14ac:dyDescent="0.25">
      <c r="C11779" s="24"/>
      <c r="D11779" s="24"/>
      <c r="E11779" s="25"/>
      <c r="F11779" s="23"/>
      <c r="G11779" s="26"/>
    </row>
    <row r="11780" spans="3:7" x14ac:dyDescent="0.25">
      <c r="C11780" s="24"/>
      <c r="D11780" s="24"/>
      <c r="E11780" s="25"/>
      <c r="F11780" s="23"/>
      <c r="G11780" s="26"/>
    </row>
    <row r="11781" spans="3:7" x14ac:dyDescent="0.25">
      <c r="C11781" s="24"/>
      <c r="D11781" s="24"/>
      <c r="E11781" s="25"/>
      <c r="F11781" s="23"/>
      <c r="G11781" s="26"/>
    </row>
    <row r="11782" spans="3:7" x14ac:dyDescent="0.25">
      <c r="C11782" s="24"/>
      <c r="D11782" s="24"/>
      <c r="E11782" s="25"/>
      <c r="F11782" s="23"/>
      <c r="G11782" s="26"/>
    </row>
    <row r="11783" spans="3:7" x14ac:dyDescent="0.25">
      <c r="C11783" s="24"/>
      <c r="D11783" s="24"/>
      <c r="E11783" s="25"/>
      <c r="F11783" s="23"/>
      <c r="G11783" s="26"/>
    </row>
    <row r="11784" spans="3:7" x14ac:dyDescent="0.25">
      <c r="C11784" s="24"/>
      <c r="D11784" s="24"/>
      <c r="E11784" s="25"/>
      <c r="F11784" s="23"/>
      <c r="G11784" s="26"/>
    </row>
    <row r="11785" spans="3:7" x14ac:dyDescent="0.25">
      <c r="C11785" s="24"/>
      <c r="D11785" s="24"/>
      <c r="E11785" s="25"/>
      <c r="F11785" s="23"/>
      <c r="G11785" s="26"/>
    </row>
    <row r="11786" spans="3:7" x14ac:dyDescent="0.25">
      <c r="C11786" s="24"/>
      <c r="D11786" s="24"/>
      <c r="E11786" s="25"/>
      <c r="F11786" s="23"/>
      <c r="G11786" s="26"/>
    </row>
    <row r="11787" spans="3:7" x14ac:dyDescent="0.25">
      <c r="C11787" s="24"/>
      <c r="D11787" s="24"/>
      <c r="E11787" s="25"/>
      <c r="F11787" s="23"/>
      <c r="G11787" s="26"/>
    </row>
    <row r="11788" spans="3:7" x14ac:dyDescent="0.25">
      <c r="C11788" s="24"/>
      <c r="D11788" s="24"/>
      <c r="E11788" s="25"/>
      <c r="F11788" s="23"/>
      <c r="G11788" s="26"/>
    </row>
    <row r="11789" spans="3:7" x14ac:dyDescent="0.25">
      <c r="C11789" s="24"/>
      <c r="D11789" s="24"/>
      <c r="E11789" s="25"/>
      <c r="F11789" s="23"/>
      <c r="G11789" s="26"/>
    </row>
    <row r="11790" spans="3:7" x14ac:dyDescent="0.25">
      <c r="C11790" s="24"/>
      <c r="D11790" s="24"/>
      <c r="E11790" s="25"/>
      <c r="F11790" s="23"/>
      <c r="G11790" s="26"/>
    </row>
    <row r="11791" spans="3:7" x14ac:dyDescent="0.25">
      <c r="C11791" s="24"/>
      <c r="D11791" s="24"/>
      <c r="E11791" s="25"/>
      <c r="F11791" s="23"/>
      <c r="G11791" s="26"/>
    </row>
    <row r="11792" spans="3:7" x14ac:dyDescent="0.25">
      <c r="C11792" s="24"/>
      <c r="D11792" s="24"/>
      <c r="E11792" s="25"/>
      <c r="F11792" s="23"/>
      <c r="G11792" s="26"/>
    </row>
    <row r="11793" spans="3:7" x14ac:dyDescent="0.25">
      <c r="C11793" s="24"/>
      <c r="D11793" s="24"/>
      <c r="E11793" s="25"/>
      <c r="F11793" s="23"/>
      <c r="G11793" s="26"/>
    </row>
    <row r="11794" spans="3:7" x14ac:dyDescent="0.25">
      <c r="C11794" s="24"/>
      <c r="D11794" s="24"/>
      <c r="E11794" s="25"/>
      <c r="F11794" s="23"/>
      <c r="G11794" s="26"/>
    </row>
    <row r="11795" spans="3:7" x14ac:dyDescent="0.25">
      <c r="C11795" s="24"/>
      <c r="D11795" s="24"/>
      <c r="E11795" s="25"/>
      <c r="F11795" s="23"/>
      <c r="G11795" s="26"/>
    </row>
    <row r="11796" spans="3:7" x14ac:dyDescent="0.25">
      <c r="C11796" s="24"/>
      <c r="D11796" s="24"/>
      <c r="E11796" s="25"/>
      <c r="F11796" s="23"/>
      <c r="G11796" s="26"/>
    </row>
    <row r="11797" spans="3:7" x14ac:dyDescent="0.25">
      <c r="C11797" s="24"/>
      <c r="D11797" s="24"/>
      <c r="E11797" s="25"/>
      <c r="F11797" s="23"/>
      <c r="G11797" s="26"/>
    </row>
    <row r="11798" spans="3:7" x14ac:dyDescent="0.25">
      <c r="C11798" s="24"/>
      <c r="D11798" s="24"/>
      <c r="E11798" s="25"/>
      <c r="F11798" s="23"/>
      <c r="G11798" s="26"/>
    </row>
    <row r="11799" spans="3:7" x14ac:dyDescent="0.25">
      <c r="C11799" s="24"/>
      <c r="D11799" s="24"/>
      <c r="E11799" s="25"/>
      <c r="F11799" s="23"/>
      <c r="G11799" s="26"/>
    </row>
    <row r="11800" spans="3:7" x14ac:dyDescent="0.25">
      <c r="C11800" s="24"/>
      <c r="D11800" s="24"/>
      <c r="E11800" s="25"/>
      <c r="F11800" s="23"/>
      <c r="G11800" s="26"/>
    </row>
    <row r="11801" spans="3:7" x14ac:dyDescent="0.25">
      <c r="C11801" s="24"/>
      <c r="D11801" s="24"/>
      <c r="E11801" s="25"/>
      <c r="F11801" s="23"/>
      <c r="G11801" s="26"/>
    </row>
    <row r="11802" spans="3:7" x14ac:dyDescent="0.25">
      <c r="C11802" s="24"/>
      <c r="D11802" s="24"/>
      <c r="E11802" s="25"/>
      <c r="F11802" s="23"/>
      <c r="G11802" s="26"/>
    </row>
    <row r="11803" spans="3:7" x14ac:dyDescent="0.25">
      <c r="C11803" s="24"/>
      <c r="D11803" s="24"/>
      <c r="E11803" s="25"/>
      <c r="F11803" s="23"/>
      <c r="G11803" s="26"/>
    </row>
    <row r="11804" spans="3:7" x14ac:dyDescent="0.25">
      <c r="C11804" s="24"/>
      <c r="D11804" s="24"/>
      <c r="E11804" s="25"/>
      <c r="F11804" s="23"/>
      <c r="G11804" s="26"/>
    </row>
    <row r="11805" spans="3:7" x14ac:dyDescent="0.25">
      <c r="C11805" s="24"/>
      <c r="D11805" s="24"/>
      <c r="E11805" s="25"/>
      <c r="F11805" s="23"/>
      <c r="G11805" s="26"/>
    </row>
    <row r="11806" spans="3:7" x14ac:dyDescent="0.25">
      <c r="C11806" s="24"/>
      <c r="D11806" s="24"/>
      <c r="E11806" s="25"/>
      <c r="F11806" s="23"/>
      <c r="G11806" s="26"/>
    </row>
    <row r="11807" spans="3:7" x14ac:dyDescent="0.25">
      <c r="C11807" s="24"/>
      <c r="D11807" s="24"/>
      <c r="E11807" s="25"/>
      <c r="F11807" s="23"/>
      <c r="G11807" s="26"/>
    </row>
    <row r="11808" spans="3:7" x14ac:dyDescent="0.25">
      <c r="C11808" s="24"/>
      <c r="D11808" s="24"/>
      <c r="E11808" s="25"/>
      <c r="F11808" s="23"/>
      <c r="G11808" s="26"/>
    </row>
    <row r="11809" spans="3:7" x14ac:dyDescent="0.25">
      <c r="C11809" s="24"/>
      <c r="D11809" s="24"/>
      <c r="E11809" s="25"/>
      <c r="F11809" s="23"/>
      <c r="G11809" s="26"/>
    </row>
    <row r="11810" spans="3:7" x14ac:dyDescent="0.25">
      <c r="C11810" s="24"/>
      <c r="D11810" s="24"/>
      <c r="E11810" s="25"/>
      <c r="F11810" s="23"/>
      <c r="G11810" s="26"/>
    </row>
    <row r="11811" spans="3:7" x14ac:dyDescent="0.25">
      <c r="C11811" s="24"/>
      <c r="D11811" s="24"/>
      <c r="E11811" s="25"/>
      <c r="F11811" s="23"/>
      <c r="G11811" s="26"/>
    </row>
    <row r="11812" spans="3:7" x14ac:dyDescent="0.25">
      <c r="C11812" s="24"/>
      <c r="D11812" s="24"/>
      <c r="E11812" s="25"/>
      <c r="F11812" s="23"/>
      <c r="G11812" s="26"/>
    </row>
    <row r="11813" spans="3:7" x14ac:dyDescent="0.25">
      <c r="C11813" s="24"/>
      <c r="D11813" s="24"/>
      <c r="E11813" s="25"/>
      <c r="F11813" s="23"/>
      <c r="G11813" s="26"/>
    </row>
    <row r="11814" spans="3:7" x14ac:dyDescent="0.25">
      <c r="C11814" s="24"/>
      <c r="D11814" s="24"/>
      <c r="E11814" s="25"/>
      <c r="F11814" s="23"/>
      <c r="G11814" s="26"/>
    </row>
    <row r="11815" spans="3:7" x14ac:dyDescent="0.25">
      <c r="C11815" s="24"/>
      <c r="D11815" s="24"/>
      <c r="E11815" s="25"/>
      <c r="F11815" s="23"/>
      <c r="G11815" s="26"/>
    </row>
    <row r="11816" spans="3:7" x14ac:dyDescent="0.25">
      <c r="C11816" s="24"/>
      <c r="D11816" s="24"/>
      <c r="E11816" s="25"/>
      <c r="F11816" s="23"/>
      <c r="G11816" s="26"/>
    </row>
    <row r="11817" spans="3:7" x14ac:dyDescent="0.25">
      <c r="C11817" s="24"/>
      <c r="D11817" s="24"/>
      <c r="E11817" s="25"/>
      <c r="F11817" s="23"/>
      <c r="G11817" s="26"/>
    </row>
    <row r="11818" spans="3:7" x14ac:dyDescent="0.25">
      <c r="C11818" s="24"/>
      <c r="D11818" s="24"/>
      <c r="E11818" s="25"/>
      <c r="F11818" s="23"/>
      <c r="G11818" s="26"/>
    </row>
    <row r="11819" spans="3:7" x14ac:dyDescent="0.25">
      <c r="C11819" s="24"/>
      <c r="D11819" s="24"/>
      <c r="E11819" s="25"/>
      <c r="F11819" s="23"/>
      <c r="G11819" s="26"/>
    </row>
    <row r="11820" spans="3:7" x14ac:dyDescent="0.25">
      <c r="C11820" s="24"/>
      <c r="D11820" s="24"/>
      <c r="E11820" s="25"/>
      <c r="F11820" s="23"/>
      <c r="G11820" s="26"/>
    </row>
    <row r="11821" spans="3:7" x14ac:dyDescent="0.25">
      <c r="C11821" s="24"/>
      <c r="D11821" s="24"/>
      <c r="E11821" s="25"/>
      <c r="F11821" s="23"/>
      <c r="G11821" s="26"/>
    </row>
    <row r="11822" spans="3:7" x14ac:dyDescent="0.25">
      <c r="C11822" s="24"/>
      <c r="D11822" s="24"/>
      <c r="E11822" s="25"/>
      <c r="F11822" s="23"/>
      <c r="G11822" s="26"/>
    </row>
    <row r="11823" spans="3:7" x14ac:dyDescent="0.25">
      <c r="C11823" s="24"/>
      <c r="D11823" s="24"/>
      <c r="E11823" s="25"/>
      <c r="F11823" s="23"/>
      <c r="G11823" s="26"/>
    </row>
    <row r="11824" spans="3:7" x14ac:dyDescent="0.25">
      <c r="C11824" s="24"/>
      <c r="D11824" s="24"/>
      <c r="E11824" s="25"/>
      <c r="F11824" s="23"/>
      <c r="G11824" s="26"/>
    </row>
    <row r="11825" spans="3:7" x14ac:dyDescent="0.25">
      <c r="C11825" s="24"/>
      <c r="D11825" s="24"/>
      <c r="E11825" s="25"/>
      <c r="F11825" s="23"/>
      <c r="G11825" s="26"/>
    </row>
    <row r="11826" spans="3:7" x14ac:dyDescent="0.25">
      <c r="C11826" s="24"/>
      <c r="D11826" s="24"/>
      <c r="E11826" s="25"/>
      <c r="F11826" s="23"/>
      <c r="G11826" s="26"/>
    </row>
  </sheetData>
  <phoneticPr fontId="21" type="noConversion"/>
  <pageMargins left="0.78740157499999996" right="0.78740157499999996" top="0.984251969" bottom="0.984251969" header="0.4921259845" footer="0.4921259845"/>
  <pageSetup paperSize="9" orientation="portrait" horizontalDpi="429496729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V1412"/>
  <sheetViews>
    <sheetView topLeftCell="F1" workbookViewId="0">
      <selection activeCell="C4" sqref="C4"/>
    </sheetView>
  </sheetViews>
  <sheetFormatPr baseColWidth="10" defaultColWidth="11.44140625" defaultRowHeight="13.2" x14ac:dyDescent="0.25"/>
  <cols>
    <col min="1" max="1" width="36.109375" style="2" bestFit="1" customWidth="1"/>
    <col min="2" max="2" width="8.33203125" style="2" customWidth="1"/>
    <col min="3" max="3" width="11.33203125" style="9" customWidth="1"/>
    <col min="4" max="4" width="10.88671875" style="9" customWidth="1"/>
    <col min="5" max="5" width="3.6640625" style="9" customWidth="1"/>
    <col min="6" max="6" width="10.33203125" style="9" customWidth="1"/>
    <col min="7" max="7" width="8.88671875" style="9" customWidth="1"/>
    <col min="8" max="8" width="14.33203125" style="9" customWidth="1"/>
    <col min="9" max="9" width="15" style="9" customWidth="1"/>
    <col min="10" max="10" width="11.44140625" style="9" customWidth="1"/>
    <col min="11" max="11" width="8.5546875" style="9" customWidth="1"/>
    <col min="12" max="12" width="11.44140625" style="9" customWidth="1"/>
    <col min="13" max="13" width="9.88671875" style="9" customWidth="1"/>
    <col min="14" max="14" width="9.33203125" style="9" customWidth="1"/>
    <col min="15" max="15" width="9" style="9" customWidth="1"/>
    <col min="16" max="16" width="12.6640625" style="9" customWidth="1"/>
    <col min="17" max="17" width="1.44140625" style="9" customWidth="1"/>
    <col min="18" max="18" width="4.109375" style="9" customWidth="1"/>
    <col min="19" max="19" width="8.109375" style="142" customWidth="1"/>
    <col min="20" max="20" width="13" style="9" customWidth="1"/>
    <col min="21" max="21" width="13.33203125" style="9" customWidth="1"/>
    <col min="22" max="22" width="13.109375" style="9" customWidth="1"/>
    <col min="23" max="23" width="10.88671875" style="9" customWidth="1"/>
    <col min="24" max="24" width="12.5546875" style="9" customWidth="1"/>
    <col min="25" max="25" width="31.33203125" style="9" bestFit="1" customWidth="1"/>
    <col min="26" max="26" width="5.88671875" style="9" customWidth="1"/>
    <col min="27" max="27" width="32.109375" style="9" bestFit="1" customWidth="1"/>
    <col min="28" max="28" width="15.44140625" style="9" bestFit="1" customWidth="1"/>
    <col min="29" max="67" width="5.88671875" style="9" customWidth="1"/>
    <col min="68" max="68" width="8.6640625" style="9" customWidth="1"/>
    <col min="69" max="92" width="5.88671875" style="9" customWidth="1"/>
    <col min="93" max="16384" width="11.44140625" style="2"/>
  </cols>
  <sheetData>
    <row r="1" spans="1:256" ht="13.8" thickBot="1" x14ac:dyDescent="0.3">
      <c r="A1" s="5"/>
      <c r="B1" s="5"/>
    </row>
    <row r="2" spans="1:256" ht="52.5" customHeight="1" x14ac:dyDescent="0.25">
      <c r="A2" s="102" t="s">
        <v>12</v>
      </c>
      <c r="B2" s="103" t="s">
        <v>17</v>
      </c>
      <c r="C2" s="104" t="s">
        <v>18</v>
      </c>
      <c r="D2" s="156"/>
      <c r="E2" s="178"/>
      <c r="F2" s="179" t="s">
        <v>160</v>
      </c>
      <c r="G2" s="179" t="s">
        <v>161</v>
      </c>
      <c r="H2" s="179" t="s">
        <v>154</v>
      </c>
      <c r="I2" s="179" t="s">
        <v>155</v>
      </c>
      <c r="J2" s="179" t="s">
        <v>152</v>
      </c>
      <c r="K2" s="179" t="s">
        <v>153</v>
      </c>
      <c r="L2" s="179" t="s">
        <v>151</v>
      </c>
      <c r="M2" s="179" t="s">
        <v>197</v>
      </c>
      <c r="N2" s="179" t="s">
        <v>196</v>
      </c>
      <c r="O2" s="179" t="s">
        <v>48</v>
      </c>
      <c r="P2" s="180" t="s">
        <v>157</v>
      </c>
      <c r="Q2" s="181"/>
      <c r="R2" s="178"/>
      <c r="S2" s="179" t="s">
        <v>13</v>
      </c>
      <c r="T2" s="179" t="s">
        <v>148</v>
      </c>
      <c r="U2" s="179" t="s">
        <v>147</v>
      </c>
      <c r="V2" s="179" t="s">
        <v>16</v>
      </c>
      <c r="W2" s="300" t="s">
        <v>238</v>
      </c>
      <c r="X2" s="301" t="s">
        <v>239</v>
      </c>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6.2" x14ac:dyDescent="0.25">
      <c r="A3" s="105" t="s">
        <v>10</v>
      </c>
      <c r="B3" s="3" t="s">
        <v>11</v>
      </c>
      <c r="C3" s="10">
        <f>'Detaillierte Eingabe'!E5</f>
        <v>400</v>
      </c>
      <c r="D3" s="1"/>
      <c r="E3" s="118"/>
      <c r="F3" s="117" t="s">
        <v>5</v>
      </c>
      <c r="G3" s="117" t="s">
        <v>6</v>
      </c>
      <c r="H3" s="117" t="s">
        <v>163</v>
      </c>
      <c r="I3" s="117" t="s">
        <v>163</v>
      </c>
      <c r="J3" s="117" t="s">
        <v>7</v>
      </c>
      <c r="K3" s="117" t="s">
        <v>9</v>
      </c>
      <c r="L3" s="117" t="s">
        <v>77</v>
      </c>
      <c r="M3" s="117" t="s">
        <v>7</v>
      </c>
      <c r="N3" s="117" t="s">
        <v>77</v>
      </c>
      <c r="O3" s="117" t="s">
        <v>81</v>
      </c>
      <c r="P3" s="119" t="s">
        <v>146</v>
      </c>
      <c r="Q3" s="142"/>
      <c r="R3" s="118"/>
      <c r="S3" s="117" t="s">
        <v>14</v>
      </c>
      <c r="T3" s="117" t="s">
        <v>15</v>
      </c>
      <c r="U3" s="117" t="s">
        <v>15</v>
      </c>
      <c r="V3" s="117" t="s">
        <v>15</v>
      </c>
      <c r="W3" s="117" t="s">
        <v>11</v>
      </c>
      <c r="X3" s="119" t="s">
        <v>11</v>
      </c>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06" t="s">
        <v>149</v>
      </c>
      <c r="B4" s="4" t="s">
        <v>15</v>
      </c>
      <c r="C4" s="11">
        <v>10000</v>
      </c>
      <c r="D4" s="1"/>
      <c r="E4" s="126" t="s">
        <v>18</v>
      </c>
      <c r="F4" s="268">
        <f>'Eingabe Daten'!C4</f>
        <v>40</v>
      </c>
      <c r="G4" s="144">
        <f>'Eingabe Daten'!C5</f>
        <v>2.5</v>
      </c>
      <c r="H4" s="143">
        <f>'Detaillierte Eingabe'!B18</f>
        <v>0.33333333333333331</v>
      </c>
      <c r="I4" s="143">
        <f>'Detaillierte Eingabe'!C18</f>
        <v>0.33680555333333334</v>
      </c>
      <c r="J4" s="144">
        <f>'Detaillierte Eingabe'!D18</f>
        <v>0</v>
      </c>
      <c r="K4" s="144">
        <f>'Detaillierte Eingabe'!E18</f>
        <v>12</v>
      </c>
      <c r="L4" s="144">
        <f>'Detaillierte Eingabe'!F18</f>
        <v>1.2</v>
      </c>
      <c r="M4" s="144">
        <f>'Detaillierte Eingabe'!G18</f>
        <v>2</v>
      </c>
      <c r="N4" s="144">
        <f>'Detaillierte Eingabe'!H18</f>
        <v>1.2</v>
      </c>
      <c r="O4" s="144">
        <f>'Detaillierte Eingabe'!I18</f>
        <v>0.1</v>
      </c>
      <c r="P4" s="145">
        <f>'Detaillierte Eingabe'!J18</f>
        <v>0.1</v>
      </c>
      <c r="Q4" s="142"/>
      <c r="R4" s="118"/>
      <c r="S4" s="142">
        <f>F4*G4-F8</f>
        <v>100</v>
      </c>
      <c r="T4" s="117">
        <f t="shared" ref="T4:T67" si="0">IF(K4&gt;18,($C$5)*L4,($C$4+(K4-6)*($C$5-$C$4)/12)*L4)</f>
        <v>16800</v>
      </c>
      <c r="U4" s="177">
        <f>$C$5*N4</f>
        <v>21600</v>
      </c>
      <c r="V4" s="144">
        <f t="shared" ref="V4:V67" si="1">(M4*U4) + (J4*T4)</f>
        <v>43200</v>
      </c>
      <c r="W4" s="177">
        <f>V4/(P4*$S$4)</f>
        <v>4320</v>
      </c>
      <c r="X4" s="146">
        <f>'Eingabe Daten'!C10</f>
        <v>600</v>
      </c>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5" customFormat="1" ht="13.8" thickBot="1" x14ac:dyDescent="0.3">
      <c r="A5" s="130" t="s">
        <v>150</v>
      </c>
      <c r="B5" s="131" t="s">
        <v>15</v>
      </c>
      <c r="C5" s="132">
        <v>18000</v>
      </c>
      <c r="D5" s="157"/>
      <c r="E5" s="147"/>
      <c r="F5" s="128"/>
      <c r="G5" s="128"/>
      <c r="H5" s="143">
        <f>'Detaillierte Eingabe'!B19</f>
        <v>0.33680555333333334</v>
      </c>
      <c r="I5" s="143">
        <f>'Detaillierte Eingabe'!C19</f>
        <v>0.34027777333333337</v>
      </c>
      <c r="J5" s="144">
        <f>'Detaillierte Eingabe'!D19</f>
        <v>0</v>
      </c>
      <c r="K5" s="144">
        <f>'Detaillierte Eingabe'!E19</f>
        <v>12</v>
      </c>
      <c r="L5" s="144">
        <f>'Detaillierte Eingabe'!F19</f>
        <v>1.2</v>
      </c>
      <c r="M5" s="144">
        <f>'Detaillierte Eingabe'!G19</f>
        <v>2</v>
      </c>
      <c r="N5" s="144">
        <f>'Detaillierte Eingabe'!H19</f>
        <v>1.2</v>
      </c>
      <c r="O5" s="144">
        <f>'Detaillierte Eingabe'!I19</f>
        <v>0.1</v>
      </c>
      <c r="P5" s="145">
        <f>'Detaillierte Eingabe'!J19</f>
        <v>0.1</v>
      </c>
      <c r="Q5" s="65"/>
      <c r="R5" s="118"/>
      <c r="S5" s="65"/>
      <c r="T5" s="117">
        <f t="shared" si="0"/>
        <v>16800</v>
      </c>
      <c r="U5" s="177">
        <f t="shared" ref="U5:U68" si="2">$C$5*N5</f>
        <v>21600</v>
      </c>
      <c r="V5" s="144">
        <f t="shared" si="1"/>
        <v>43200</v>
      </c>
      <c r="W5" s="177">
        <f t="shared" ref="W5:W68" si="3">V5/(P5*$S$4)</f>
        <v>4320</v>
      </c>
      <c r="X5" s="146">
        <f>('WERTE IR'!$E10)</f>
        <v>634.19067432783106</v>
      </c>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3.8" thickBot="1" x14ac:dyDescent="0.3">
      <c r="A6" s="269" t="s">
        <v>230</v>
      </c>
      <c r="B6" s="3" t="s">
        <v>11</v>
      </c>
      <c r="C6" s="11">
        <f>'Eingabe Daten'!C10</f>
        <v>600</v>
      </c>
      <c r="D6" s="1"/>
      <c r="E6" s="126"/>
      <c r="F6" s="144" t="s">
        <v>234</v>
      </c>
      <c r="G6" s="144"/>
      <c r="H6" s="143">
        <f>'Detaillierte Eingabe'!B20</f>
        <v>0.34027777333333337</v>
      </c>
      <c r="I6" s="143">
        <f>'Detaillierte Eingabe'!C20</f>
        <v>0.34374999333333339</v>
      </c>
      <c r="J6" s="144">
        <f>'Detaillierte Eingabe'!D20</f>
        <v>0</v>
      </c>
      <c r="K6" s="144">
        <f>'Detaillierte Eingabe'!E20</f>
        <v>12</v>
      </c>
      <c r="L6" s="144">
        <f>'Detaillierte Eingabe'!F20</f>
        <v>1.2</v>
      </c>
      <c r="M6" s="144">
        <f>'Detaillierte Eingabe'!G20</f>
        <v>2</v>
      </c>
      <c r="N6" s="144">
        <f>'Detaillierte Eingabe'!H20</f>
        <v>1.2</v>
      </c>
      <c r="O6" s="144">
        <f>'Detaillierte Eingabe'!I20</f>
        <v>0.1</v>
      </c>
      <c r="P6" s="145">
        <f>'Detaillierte Eingabe'!J20</f>
        <v>0.1</v>
      </c>
      <c r="Q6" s="142"/>
      <c r="R6" s="118"/>
      <c r="T6" s="117">
        <f t="shared" si="0"/>
        <v>16800</v>
      </c>
      <c r="U6" s="177">
        <f t="shared" si="2"/>
        <v>21600</v>
      </c>
      <c r="V6" s="144">
        <f t="shared" si="1"/>
        <v>43200</v>
      </c>
      <c r="W6" s="177">
        <f t="shared" si="3"/>
        <v>4320</v>
      </c>
      <c r="X6" s="146">
        <f>('WERTE IR'!$E15)</f>
        <v>668.09761025493594</v>
      </c>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x14ac:dyDescent="0.25">
      <c r="A7" s="102" t="s">
        <v>45</v>
      </c>
      <c r="B7" s="136"/>
      <c r="C7" s="137" t="s">
        <v>33</v>
      </c>
      <c r="D7" s="158" t="s">
        <v>34</v>
      </c>
      <c r="E7" s="126"/>
      <c r="F7" s="117" t="s">
        <v>5</v>
      </c>
      <c r="G7" s="144"/>
      <c r="H7" s="143">
        <f>'Detaillierte Eingabe'!B21</f>
        <v>0.34374999333333339</v>
      </c>
      <c r="I7" s="143">
        <f>'Detaillierte Eingabe'!C21</f>
        <v>0.34722221333333342</v>
      </c>
      <c r="J7" s="144">
        <f>'Detaillierte Eingabe'!D21</f>
        <v>0</v>
      </c>
      <c r="K7" s="144">
        <f>'Detaillierte Eingabe'!E21</f>
        <v>12</v>
      </c>
      <c r="L7" s="144">
        <f>'Detaillierte Eingabe'!F21</f>
        <v>1.2</v>
      </c>
      <c r="M7" s="144">
        <f>'Detaillierte Eingabe'!G21</f>
        <v>2</v>
      </c>
      <c r="N7" s="144">
        <f>'Detaillierte Eingabe'!H21</f>
        <v>1.2</v>
      </c>
      <c r="O7" s="144">
        <f>'Detaillierte Eingabe'!I21</f>
        <v>0.1</v>
      </c>
      <c r="P7" s="145">
        <f>'Detaillierte Eingabe'!J21</f>
        <v>0.1</v>
      </c>
      <c r="Q7" s="142"/>
      <c r="R7" s="118"/>
      <c r="T7" s="117">
        <f t="shared" si="0"/>
        <v>16800</v>
      </c>
      <c r="U7" s="177">
        <f t="shared" si="2"/>
        <v>21600</v>
      </c>
      <c r="V7" s="144">
        <f t="shared" si="1"/>
        <v>43200</v>
      </c>
      <c r="W7" s="177">
        <f t="shared" si="3"/>
        <v>4320</v>
      </c>
      <c r="X7" s="146">
        <f>('WERTE IR'!$E20)</f>
        <v>701.7231624432693</v>
      </c>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x14ac:dyDescent="0.25">
      <c r="A8" s="108" t="s">
        <v>35</v>
      </c>
      <c r="B8" s="6" t="s">
        <v>8</v>
      </c>
      <c r="C8" s="80" t="s">
        <v>41</v>
      </c>
      <c r="D8" s="159" t="s">
        <v>39</v>
      </c>
      <c r="E8" s="126"/>
      <c r="F8" s="268">
        <f>'Eingabe Daten'!C6</f>
        <v>0</v>
      </c>
      <c r="G8" s="144"/>
      <c r="H8" s="143">
        <f>'Detaillierte Eingabe'!B22</f>
        <v>0.34722221333333342</v>
      </c>
      <c r="I8" s="143">
        <f>'Detaillierte Eingabe'!C22</f>
        <v>0.35069443333333344</v>
      </c>
      <c r="J8" s="144">
        <f>'Detaillierte Eingabe'!D22</f>
        <v>0</v>
      </c>
      <c r="K8" s="144">
        <f>'Detaillierte Eingabe'!E22</f>
        <v>12</v>
      </c>
      <c r="L8" s="144">
        <f>'Detaillierte Eingabe'!F22</f>
        <v>1.2</v>
      </c>
      <c r="M8" s="144">
        <f>'Detaillierte Eingabe'!G22</f>
        <v>2</v>
      </c>
      <c r="N8" s="144">
        <f>'Detaillierte Eingabe'!H22</f>
        <v>1.2</v>
      </c>
      <c r="O8" s="144">
        <f>'Detaillierte Eingabe'!I22</f>
        <v>0.1</v>
      </c>
      <c r="P8" s="145">
        <f>'Detaillierte Eingabe'!J22</f>
        <v>0.1</v>
      </c>
      <c r="Q8" s="142"/>
      <c r="R8" s="118"/>
      <c r="T8" s="117">
        <f t="shared" si="0"/>
        <v>16800</v>
      </c>
      <c r="U8" s="177">
        <f t="shared" si="2"/>
        <v>21600</v>
      </c>
      <c r="V8" s="144">
        <f t="shared" si="1"/>
        <v>43200</v>
      </c>
      <c r="W8" s="177">
        <f t="shared" si="3"/>
        <v>4320</v>
      </c>
      <c r="X8" s="146">
        <f>('WERTE IR'!$E25)</f>
        <v>735.06966601413546</v>
      </c>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x14ac:dyDescent="0.25">
      <c r="A9" s="108" t="s">
        <v>46</v>
      </c>
      <c r="B9" s="6" t="s">
        <v>8</v>
      </c>
      <c r="C9" s="80" t="s">
        <v>38</v>
      </c>
      <c r="D9" s="159" t="s">
        <v>40</v>
      </c>
      <c r="E9" s="126"/>
      <c r="F9" s="144"/>
      <c r="G9" s="144"/>
      <c r="H9" s="143">
        <f>'Detaillierte Eingabe'!B23</f>
        <v>0.35069443333333344</v>
      </c>
      <c r="I9" s="143">
        <f>'Detaillierte Eingabe'!C23</f>
        <v>0.35416665333333347</v>
      </c>
      <c r="J9" s="144">
        <f>'Detaillierte Eingabe'!D23</f>
        <v>0</v>
      </c>
      <c r="K9" s="144">
        <f>'Detaillierte Eingabe'!E23</f>
        <v>12</v>
      </c>
      <c r="L9" s="144">
        <f>'Detaillierte Eingabe'!F23</f>
        <v>1.2</v>
      </c>
      <c r="M9" s="144">
        <f>'Detaillierte Eingabe'!G23</f>
        <v>2</v>
      </c>
      <c r="N9" s="144">
        <f>'Detaillierte Eingabe'!H23</f>
        <v>1.2</v>
      </c>
      <c r="O9" s="144">
        <f>'Detaillierte Eingabe'!I23</f>
        <v>0.1</v>
      </c>
      <c r="P9" s="145">
        <f>'Detaillierte Eingabe'!J23</f>
        <v>0.1</v>
      </c>
      <c r="Q9" s="142"/>
      <c r="R9" s="126"/>
      <c r="T9" s="117">
        <f t="shared" si="0"/>
        <v>16800</v>
      </c>
      <c r="U9" s="177">
        <f t="shared" si="2"/>
        <v>21600</v>
      </c>
      <c r="V9" s="144">
        <f t="shared" si="1"/>
        <v>43200</v>
      </c>
      <c r="W9" s="177">
        <f t="shared" si="3"/>
        <v>4320</v>
      </c>
      <c r="X9" s="146">
        <f>('WERTE IR'!$E30)</f>
        <v>768.13943671035042</v>
      </c>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x14ac:dyDescent="0.25">
      <c r="A10" s="108" t="s">
        <v>36</v>
      </c>
      <c r="B10" s="6" t="s">
        <v>8</v>
      </c>
      <c r="C10" s="81" t="s">
        <v>42</v>
      </c>
      <c r="D10" s="159" t="s">
        <v>22</v>
      </c>
      <c r="E10" s="126"/>
      <c r="F10" s="144"/>
      <c r="G10" s="144"/>
      <c r="H10" s="143">
        <f>'Detaillierte Eingabe'!B24</f>
        <v>0.35416665333333347</v>
      </c>
      <c r="I10" s="143">
        <f>'Detaillierte Eingabe'!C24</f>
        <v>0.3576388733333335</v>
      </c>
      <c r="J10" s="144">
        <f>'Detaillierte Eingabe'!D24</f>
        <v>0</v>
      </c>
      <c r="K10" s="144">
        <f>'Detaillierte Eingabe'!E24</f>
        <v>12</v>
      </c>
      <c r="L10" s="144">
        <f>'Detaillierte Eingabe'!F24</f>
        <v>1.2</v>
      </c>
      <c r="M10" s="144">
        <f>'Detaillierte Eingabe'!G24</f>
        <v>2</v>
      </c>
      <c r="N10" s="144">
        <f>'Detaillierte Eingabe'!H24</f>
        <v>1.2</v>
      </c>
      <c r="O10" s="144">
        <f>'Detaillierte Eingabe'!I24</f>
        <v>0.1</v>
      </c>
      <c r="P10" s="145">
        <f>'Detaillierte Eingabe'!J24</f>
        <v>0.1</v>
      </c>
      <c r="Q10" s="142"/>
      <c r="R10" s="126"/>
      <c r="T10" s="117">
        <f t="shared" si="0"/>
        <v>16800</v>
      </c>
      <c r="U10" s="177">
        <f t="shared" si="2"/>
        <v>21600</v>
      </c>
      <c r="V10" s="144">
        <f t="shared" si="1"/>
        <v>43200</v>
      </c>
      <c r="W10" s="177">
        <f t="shared" si="3"/>
        <v>4320</v>
      </c>
      <c r="X10" s="146">
        <f>('WERTE IR'!$E35)</f>
        <v>800.93477105705801</v>
      </c>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3.8" thickBot="1" x14ac:dyDescent="0.3">
      <c r="A11" s="114" t="s">
        <v>37</v>
      </c>
      <c r="B11" s="138" t="s">
        <v>8</v>
      </c>
      <c r="C11" s="139" t="s">
        <v>44</v>
      </c>
      <c r="D11" s="160" t="s">
        <v>43</v>
      </c>
      <c r="E11" s="126"/>
      <c r="F11" s="144"/>
      <c r="G11" s="144"/>
      <c r="H11" s="143">
        <f>'Detaillierte Eingabe'!B25</f>
        <v>0.3576388733333335</v>
      </c>
      <c r="I11" s="143">
        <f>'Detaillierte Eingabe'!C25</f>
        <v>0.36111109333333352</v>
      </c>
      <c r="J11" s="144">
        <f>'Detaillierte Eingabe'!D25</f>
        <v>0</v>
      </c>
      <c r="K11" s="144">
        <f>'Detaillierte Eingabe'!E25</f>
        <v>12</v>
      </c>
      <c r="L11" s="144">
        <f>'Detaillierte Eingabe'!F25</f>
        <v>1.2</v>
      </c>
      <c r="M11" s="144">
        <f>'Detaillierte Eingabe'!G25</f>
        <v>2</v>
      </c>
      <c r="N11" s="144">
        <f>'Detaillierte Eingabe'!H25</f>
        <v>1.2</v>
      </c>
      <c r="O11" s="144">
        <f>'Detaillierte Eingabe'!I25</f>
        <v>0.1</v>
      </c>
      <c r="P11" s="145">
        <f>'Detaillierte Eingabe'!J25</f>
        <v>0.1</v>
      </c>
      <c r="Q11" s="142"/>
      <c r="R11" s="126"/>
      <c r="T11" s="117">
        <f t="shared" si="0"/>
        <v>16800</v>
      </c>
      <c r="U11" s="177">
        <f t="shared" si="2"/>
        <v>21600</v>
      </c>
      <c r="V11" s="144">
        <f t="shared" si="1"/>
        <v>43200</v>
      </c>
      <c r="W11" s="177">
        <f t="shared" si="3"/>
        <v>4320</v>
      </c>
      <c r="X11" s="146">
        <f>('WERTE IR'!$E40)</f>
        <v>833.45794652121208</v>
      </c>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x14ac:dyDescent="0.25">
      <c r="A12" s="133"/>
      <c r="B12" s="134"/>
      <c r="C12" s="135"/>
      <c r="D12" s="135"/>
      <c r="E12" s="126"/>
      <c r="F12" s="144"/>
      <c r="G12" s="144"/>
      <c r="H12" s="143">
        <f>'Detaillierte Eingabe'!B26</f>
        <v>0.36111109333333352</v>
      </c>
      <c r="I12" s="143">
        <f>'Detaillierte Eingabe'!C26</f>
        <v>0.36458331333333355</v>
      </c>
      <c r="J12" s="144">
        <f>'Detaillierte Eingabe'!D26</f>
        <v>0</v>
      </c>
      <c r="K12" s="144">
        <f>'Detaillierte Eingabe'!E26</f>
        <v>12</v>
      </c>
      <c r="L12" s="144">
        <f>'Detaillierte Eingabe'!F26</f>
        <v>1.2</v>
      </c>
      <c r="M12" s="144">
        <f>'Detaillierte Eingabe'!G26</f>
        <v>2</v>
      </c>
      <c r="N12" s="144">
        <f>'Detaillierte Eingabe'!H26</f>
        <v>1.2</v>
      </c>
      <c r="O12" s="144">
        <f>'Detaillierte Eingabe'!I26</f>
        <v>0.1</v>
      </c>
      <c r="P12" s="145">
        <f>'Detaillierte Eingabe'!J26</f>
        <v>0.1</v>
      </c>
      <c r="Q12" s="142"/>
      <c r="R12" s="126"/>
      <c r="T12" s="117">
        <f t="shared" si="0"/>
        <v>16800</v>
      </c>
      <c r="U12" s="177">
        <f t="shared" si="2"/>
        <v>21600</v>
      </c>
      <c r="V12" s="144">
        <f t="shared" si="1"/>
        <v>43200</v>
      </c>
      <c r="W12" s="177">
        <f t="shared" si="3"/>
        <v>4320</v>
      </c>
      <c r="X12" s="146">
        <f>('WERTE IR'!$E45)</f>
        <v>865.71122166973464</v>
      </c>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3.8" thickBot="1" x14ac:dyDescent="0.3">
      <c r="A13" s="107"/>
      <c r="B13" s="1"/>
      <c r="C13" s="110"/>
      <c r="D13" s="110"/>
      <c r="E13" s="126"/>
      <c r="F13" s="144"/>
      <c r="G13" s="144"/>
      <c r="H13" s="143">
        <f>'Detaillierte Eingabe'!B27</f>
        <v>0.36458331333333355</v>
      </c>
      <c r="I13" s="143">
        <f>'Detaillierte Eingabe'!C27</f>
        <v>0.36805553333333357</v>
      </c>
      <c r="J13" s="144">
        <f>'Detaillierte Eingabe'!D27</f>
        <v>0</v>
      </c>
      <c r="K13" s="144">
        <f>'Detaillierte Eingabe'!E27</f>
        <v>12</v>
      </c>
      <c r="L13" s="144">
        <f>'Detaillierte Eingabe'!F27</f>
        <v>1.2</v>
      </c>
      <c r="M13" s="144">
        <f>'Detaillierte Eingabe'!G27</f>
        <v>2</v>
      </c>
      <c r="N13" s="144">
        <f>'Detaillierte Eingabe'!H27</f>
        <v>1.2</v>
      </c>
      <c r="O13" s="144">
        <f>'Detaillierte Eingabe'!I27</f>
        <v>0.1</v>
      </c>
      <c r="P13" s="145">
        <f>'Detaillierte Eingabe'!J27</f>
        <v>0.1</v>
      </c>
      <c r="Q13" s="142"/>
      <c r="R13" s="126"/>
      <c r="T13" s="117">
        <f t="shared" si="0"/>
        <v>16800</v>
      </c>
      <c r="U13" s="177">
        <f t="shared" si="2"/>
        <v>21600</v>
      </c>
      <c r="V13" s="144">
        <f t="shared" si="1"/>
        <v>43200</v>
      </c>
      <c r="W13" s="177">
        <f t="shared" si="3"/>
        <v>4320</v>
      </c>
      <c r="X13" s="146">
        <f>('WERTE IR'!$E50)</f>
        <v>897.69683632636179</v>
      </c>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x14ac:dyDescent="0.25">
      <c r="A14" s="102" t="s">
        <v>49</v>
      </c>
      <c r="B14" s="136"/>
      <c r="C14" s="137" t="s">
        <v>47</v>
      </c>
      <c r="D14" s="161" t="s">
        <v>143</v>
      </c>
      <c r="E14" s="126"/>
      <c r="F14" s="144"/>
      <c r="G14" s="144"/>
      <c r="H14" s="143">
        <f>'Detaillierte Eingabe'!B28</f>
        <v>0.36805553333333357</v>
      </c>
      <c r="I14" s="143">
        <f>'Detaillierte Eingabe'!C28</f>
        <v>0.3715277533333336</v>
      </c>
      <c r="J14" s="144">
        <f>'Detaillierte Eingabe'!D28</f>
        <v>0</v>
      </c>
      <c r="K14" s="144">
        <f>'Detaillierte Eingabe'!E28</f>
        <v>12</v>
      </c>
      <c r="L14" s="144">
        <f>'Detaillierte Eingabe'!F28</f>
        <v>1.2</v>
      </c>
      <c r="M14" s="144">
        <f>'Detaillierte Eingabe'!G28</f>
        <v>2</v>
      </c>
      <c r="N14" s="144">
        <f>'Detaillierte Eingabe'!H28</f>
        <v>1.2</v>
      </c>
      <c r="O14" s="144">
        <f>'Detaillierte Eingabe'!I28</f>
        <v>0.1</v>
      </c>
      <c r="P14" s="145">
        <f>'Detaillierte Eingabe'!J28</f>
        <v>0.1</v>
      </c>
      <c r="Q14" s="142"/>
      <c r="R14" s="126"/>
      <c r="T14" s="117">
        <f t="shared" si="0"/>
        <v>16800</v>
      </c>
      <c r="U14" s="177">
        <f t="shared" si="2"/>
        <v>21600</v>
      </c>
      <c r="V14" s="144">
        <f t="shared" si="1"/>
        <v>43200</v>
      </c>
      <c r="W14" s="177">
        <f t="shared" si="3"/>
        <v>4320</v>
      </c>
      <c r="X14" s="146">
        <f>('WERTE IR'!$E55)</f>
        <v>929.41701172718786</v>
      </c>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x14ac:dyDescent="0.25">
      <c r="A15" s="108" t="s">
        <v>50</v>
      </c>
      <c r="B15" s="6"/>
      <c r="C15" s="12" t="s">
        <v>68</v>
      </c>
      <c r="D15" s="184">
        <f>'Detaillierte Eingabe'!B8</f>
        <v>0.05</v>
      </c>
      <c r="E15" s="126"/>
      <c r="F15" s="144"/>
      <c r="G15" s="144"/>
      <c r="H15" s="143">
        <f>'Detaillierte Eingabe'!B29</f>
        <v>0.3715277533333336</v>
      </c>
      <c r="I15" s="143">
        <f>'Detaillierte Eingabe'!C29</f>
        <v>0.37499997333333362</v>
      </c>
      <c r="J15" s="144">
        <f>'Detaillierte Eingabe'!D29</f>
        <v>0</v>
      </c>
      <c r="K15" s="144">
        <f>'Detaillierte Eingabe'!E29</f>
        <v>12</v>
      </c>
      <c r="L15" s="144">
        <f>'Detaillierte Eingabe'!F29</f>
        <v>1.2</v>
      </c>
      <c r="M15" s="144">
        <f>'Detaillierte Eingabe'!G29</f>
        <v>2</v>
      </c>
      <c r="N15" s="144">
        <f>'Detaillierte Eingabe'!H29</f>
        <v>1.2</v>
      </c>
      <c r="O15" s="144">
        <f>'Detaillierte Eingabe'!I29</f>
        <v>0.1</v>
      </c>
      <c r="P15" s="145">
        <f>'Detaillierte Eingabe'!J29</f>
        <v>0.1</v>
      </c>
      <c r="Q15" s="142"/>
      <c r="R15" s="126"/>
      <c r="T15" s="117">
        <f t="shared" si="0"/>
        <v>16800</v>
      </c>
      <c r="U15" s="177">
        <f t="shared" si="2"/>
        <v>21600</v>
      </c>
      <c r="V15" s="144">
        <f t="shared" si="1"/>
        <v>43200</v>
      </c>
      <c r="W15" s="177">
        <f t="shared" si="3"/>
        <v>4320</v>
      </c>
      <c r="X15" s="146">
        <f>('WERTE IR'!$E60)</f>
        <v>960.87395067491889</v>
      </c>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x14ac:dyDescent="0.25">
      <c r="A16" s="108" t="s">
        <v>53</v>
      </c>
      <c r="B16" s="6"/>
      <c r="C16" s="12" t="s">
        <v>64</v>
      </c>
      <c r="D16" s="185">
        <f>'Detaillierte Eingabe'!C8</f>
        <v>0.1</v>
      </c>
      <c r="E16" s="126"/>
      <c r="F16" s="144"/>
      <c r="G16" s="144"/>
      <c r="H16" s="143">
        <f>'Detaillierte Eingabe'!B30</f>
        <v>0.37499997333333362</v>
      </c>
      <c r="I16" s="143">
        <f>'Detaillierte Eingabe'!C30</f>
        <v>0.37847219333333365</v>
      </c>
      <c r="J16" s="144">
        <f>'Detaillierte Eingabe'!D30</f>
        <v>0</v>
      </c>
      <c r="K16" s="144">
        <f>'Detaillierte Eingabe'!E30</f>
        <v>12</v>
      </c>
      <c r="L16" s="144">
        <f>'Detaillierte Eingabe'!F30</f>
        <v>1.2</v>
      </c>
      <c r="M16" s="144">
        <f>'Detaillierte Eingabe'!G30</f>
        <v>2</v>
      </c>
      <c r="N16" s="144">
        <f>'Detaillierte Eingabe'!H30</f>
        <v>1.2</v>
      </c>
      <c r="O16" s="144">
        <f>'Detaillierte Eingabe'!I30</f>
        <v>0.1</v>
      </c>
      <c r="P16" s="145">
        <f>'Detaillierte Eingabe'!J30</f>
        <v>0.1</v>
      </c>
      <c r="Q16" s="142"/>
      <c r="R16" s="148"/>
      <c r="T16" s="117">
        <f t="shared" si="0"/>
        <v>16800</v>
      </c>
      <c r="U16" s="177">
        <f t="shared" si="2"/>
        <v>21600</v>
      </c>
      <c r="V16" s="144">
        <f t="shared" si="1"/>
        <v>43200</v>
      </c>
      <c r="W16" s="177">
        <f t="shared" si="3"/>
        <v>4320</v>
      </c>
      <c r="X16" s="146">
        <f>('WERTE IR'!$E65)</f>
        <v>992.06983769184603</v>
      </c>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x14ac:dyDescent="0.25">
      <c r="A17" s="108" t="s">
        <v>51</v>
      </c>
      <c r="B17" s="6"/>
      <c r="C17" s="12" t="s">
        <v>65</v>
      </c>
      <c r="D17" s="185">
        <f>'Detaillierte Eingabe'!D8</f>
        <v>0.2</v>
      </c>
      <c r="E17" s="126"/>
      <c r="F17" s="144"/>
      <c r="G17" s="144"/>
      <c r="H17" s="143">
        <f>'Detaillierte Eingabe'!B31</f>
        <v>0.37847219333333365</v>
      </c>
      <c r="I17" s="143">
        <f>'Detaillierte Eingabe'!C31</f>
        <v>0.38194441333333368</v>
      </c>
      <c r="J17" s="144">
        <f>'Detaillierte Eingabe'!D31</f>
        <v>0</v>
      </c>
      <c r="K17" s="144">
        <f>'Detaillierte Eingabe'!E31</f>
        <v>12</v>
      </c>
      <c r="L17" s="144">
        <f>'Detaillierte Eingabe'!F31</f>
        <v>1.2</v>
      </c>
      <c r="M17" s="144">
        <f>'Detaillierte Eingabe'!G31</f>
        <v>2</v>
      </c>
      <c r="N17" s="144">
        <f>'Detaillierte Eingabe'!H31</f>
        <v>1.2</v>
      </c>
      <c r="O17" s="144">
        <f>'Detaillierte Eingabe'!I31</f>
        <v>0.1</v>
      </c>
      <c r="P17" s="145">
        <f>'Detaillierte Eingabe'!J31</f>
        <v>0.1</v>
      </c>
      <c r="Q17" s="142"/>
      <c r="R17" s="148"/>
      <c r="T17" s="117">
        <f t="shared" si="0"/>
        <v>16800</v>
      </c>
      <c r="U17" s="177">
        <f t="shared" si="2"/>
        <v>21600</v>
      </c>
      <c r="V17" s="144">
        <f t="shared" si="1"/>
        <v>43200</v>
      </c>
      <c r="W17" s="177">
        <f t="shared" si="3"/>
        <v>4320</v>
      </c>
      <c r="X17" s="146">
        <f>('WERTE IR'!$E70)</f>
        <v>1023.006839171549</v>
      </c>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x14ac:dyDescent="0.25">
      <c r="A18" s="108" t="s">
        <v>52</v>
      </c>
      <c r="B18" s="6"/>
      <c r="C18" s="13" t="s">
        <v>66</v>
      </c>
      <c r="D18" s="185">
        <f>'Detaillierte Eingabe'!E8</f>
        <v>0.35</v>
      </c>
      <c r="E18" s="126"/>
      <c r="F18" s="144"/>
      <c r="G18" s="144"/>
      <c r="H18" s="143">
        <f>'Detaillierte Eingabe'!B32</f>
        <v>0.38194441333333368</v>
      </c>
      <c r="I18" s="143">
        <f>'Detaillierte Eingabe'!C32</f>
        <v>0.3854166333333337</v>
      </c>
      <c r="J18" s="144">
        <f>'Detaillierte Eingabe'!D32</f>
        <v>0</v>
      </c>
      <c r="K18" s="144">
        <f>'Detaillierte Eingabe'!E32</f>
        <v>12</v>
      </c>
      <c r="L18" s="144">
        <f>'Detaillierte Eingabe'!F32</f>
        <v>1.2</v>
      </c>
      <c r="M18" s="144">
        <f>'Detaillierte Eingabe'!G32</f>
        <v>2</v>
      </c>
      <c r="N18" s="144">
        <f>'Detaillierte Eingabe'!H32</f>
        <v>1.2</v>
      </c>
      <c r="O18" s="144">
        <f>'Detaillierte Eingabe'!I32</f>
        <v>0.1</v>
      </c>
      <c r="P18" s="145">
        <f>'Detaillierte Eingabe'!J32</f>
        <v>0.1</v>
      </c>
      <c r="Q18" s="142"/>
      <c r="R18" s="126"/>
      <c r="T18" s="117">
        <f t="shared" si="0"/>
        <v>16800</v>
      </c>
      <c r="U18" s="177">
        <f t="shared" si="2"/>
        <v>21600</v>
      </c>
      <c r="V18" s="144">
        <f t="shared" si="1"/>
        <v>43200</v>
      </c>
      <c r="W18" s="177">
        <f t="shared" si="3"/>
        <v>4320</v>
      </c>
      <c r="X18" s="146">
        <f>('WERTE IR'!$E75)</f>
        <v>1053.6871035293414</v>
      </c>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x14ac:dyDescent="0.25">
      <c r="A19" s="109" t="s">
        <v>54</v>
      </c>
      <c r="B19" s="7"/>
      <c r="C19" s="14" t="s">
        <v>67</v>
      </c>
      <c r="D19" s="186">
        <f>'Detaillierte Eingabe'!F8</f>
        <v>0.5</v>
      </c>
      <c r="E19" s="126"/>
      <c r="F19" s="144"/>
      <c r="G19" s="144"/>
      <c r="H19" s="143">
        <f>'Detaillierte Eingabe'!B33</f>
        <v>0.3854166333333337</v>
      </c>
      <c r="I19" s="143">
        <f>'Detaillierte Eingabe'!C33</f>
        <v>0.38888885333333373</v>
      </c>
      <c r="J19" s="144">
        <f>'Detaillierte Eingabe'!D33</f>
        <v>0</v>
      </c>
      <c r="K19" s="144">
        <f>'Detaillierte Eingabe'!E33</f>
        <v>12</v>
      </c>
      <c r="L19" s="144">
        <f>'Detaillierte Eingabe'!F33</f>
        <v>1.2</v>
      </c>
      <c r="M19" s="144">
        <f>'Detaillierte Eingabe'!G33</f>
        <v>2</v>
      </c>
      <c r="N19" s="144">
        <f>'Detaillierte Eingabe'!H33</f>
        <v>1.2</v>
      </c>
      <c r="O19" s="144">
        <f>'Detaillierte Eingabe'!I33</f>
        <v>0.1</v>
      </c>
      <c r="P19" s="145">
        <f>'Detaillierte Eingabe'!J33</f>
        <v>0.1</v>
      </c>
      <c r="Q19" s="142"/>
      <c r="R19" s="126"/>
      <c r="T19" s="117">
        <f t="shared" si="0"/>
        <v>16800</v>
      </c>
      <c r="U19" s="177">
        <f t="shared" si="2"/>
        <v>21600</v>
      </c>
      <c r="V19" s="144">
        <f t="shared" si="1"/>
        <v>43200</v>
      </c>
      <c r="W19" s="177">
        <f t="shared" si="3"/>
        <v>4320</v>
      </c>
      <c r="X19" s="146">
        <f>('WERTE IR'!$E80)</f>
        <v>1084.1127613514664</v>
      </c>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x14ac:dyDescent="0.25">
      <c r="A20" s="111" t="s">
        <v>140</v>
      </c>
      <c r="B20" s="22"/>
      <c r="C20" s="41" t="s">
        <v>141</v>
      </c>
      <c r="D20" s="187">
        <f>'Detaillierte Eingabe'!G8</f>
        <v>1</v>
      </c>
      <c r="E20" s="126"/>
      <c r="F20" s="144"/>
      <c r="G20" s="144"/>
      <c r="H20" s="143">
        <f>'Detaillierte Eingabe'!B34</f>
        <v>0.38888885333333373</v>
      </c>
      <c r="I20" s="143">
        <f>'Detaillierte Eingabe'!C34</f>
        <v>0.39236107333333375</v>
      </c>
      <c r="J20" s="144">
        <f>'Detaillierte Eingabe'!D34</f>
        <v>0</v>
      </c>
      <c r="K20" s="144">
        <f>'Detaillierte Eingabe'!E34</f>
        <v>12</v>
      </c>
      <c r="L20" s="144">
        <f>'Detaillierte Eingabe'!F34</f>
        <v>1.2</v>
      </c>
      <c r="M20" s="144">
        <f>'Detaillierte Eingabe'!G34</f>
        <v>2</v>
      </c>
      <c r="N20" s="144">
        <f>'Detaillierte Eingabe'!H34</f>
        <v>1.2</v>
      </c>
      <c r="O20" s="144">
        <f>'Detaillierte Eingabe'!I34</f>
        <v>0.1</v>
      </c>
      <c r="P20" s="145">
        <f>'Detaillierte Eingabe'!J34</f>
        <v>0.1</v>
      </c>
      <c r="Q20" s="142"/>
      <c r="R20" s="126"/>
      <c r="T20" s="117">
        <f t="shared" si="0"/>
        <v>16800</v>
      </c>
      <c r="U20" s="177">
        <f t="shared" si="2"/>
        <v>21600</v>
      </c>
      <c r="V20" s="144">
        <f t="shared" si="1"/>
        <v>43200</v>
      </c>
      <c r="W20" s="177">
        <f t="shared" si="3"/>
        <v>4320</v>
      </c>
      <c r="X20" s="146">
        <f>('WERTE IR'!$E85)</f>
        <v>1114.2859255430558</v>
      </c>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3.8" thickBot="1" x14ac:dyDescent="0.3">
      <c r="A21" s="267" t="s">
        <v>198</v>
      </c>
      <c r="B21" s="140"/>
      <c r="C21" s="141" t="s">
        <v>142</v>
      </c>
      <c r="D21" s="188">
        <f>'Detaillierte Eingabe'!H8</f>
        <v>2</v>
      </c>
      <c r="E21" s="126"/>
      <c r="F21" s="144"/>
      <c r="G21" s="144"/>
      <c r="H21" s="143">
        <f>'Detaillierte Eingabe'!B35</f>
        <v>0.39236107333333375</v>
      </c>
      <c r="I21" s="143">
        <f>'Detaillierte Eingabe'!C35</f>
        <v>0.39583329333333378</v>
      </c>
      <c r="J21" s="144">
        <f>'Detaillierte Eingabe'!D35</f>
        <v>0</v>
      </c>
      <c r="K21" s="144">
        <f>'Detaillierte Eingabe'!E35</f>
        <v>12</v>
      </c>
      <c r="L21" s="144">
        <f>'Detaillierte Eingabe'!F35</f>
        <v>1.2</v>
      </c>
      <c r="M21" s="144">
        <f>'Detaillierte Eingabe'!G35</f>
        <v>2</v>
      </c>
      <c r="N21" s="144">
        <f>'Detaillierte Eingabe'!H35</f>
        <v>1.2</v>
      </c>
      <c r="O21" s="144">
        <f>'Detaillierte Eingabe'!I35</f>
        <v>0.1</v>
      </c>
      <c r="P21" s="145">
        <f>'Detaillierte Eingabe'!J35</f>
        <v>0.1</v>
      </c>
      <c r="Q21" s="142"/>
      <c r="R21" s="126"/>
      <c r="T21" s="117">
        <f t="shared" si="0"/>
        <v>16800</v>
      </c>
      <c r="U21" s="177">
        <f t="shared" si="2"/>
        <v>21600</v>
      </c>
      <c r="V21" s="144">
        <f t="shared" si="1"/>
        <v>43200</v>
      </c>
      <c r="W21" s="177">
        <f t="shared" si="3"/>
        <v>4320</v>
      </c>
      <c r="X21" s="146">
        <f>('WERTE IR'!$E90)</f>
        <v>1144.2086914748602</v>
      </c>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3.8" thickBot="1" x14ac:dyDescent="0.3">
      <c r="A22" s="112"/>
      <c r="B22" s="8"/>
      <c r="C22" s="113"/>
      <c r="D22" s="189"/>
      <c r="E22" s="126"/>
      <c r="F22" s="144"/>
      <c r="G22" s="144"/>
      <c r="H22" s="143">
        <f>'Detaillierte Eingabe'!B36</f>
        <v>0.39583329333333378</v>
      </c>
      <c r="I22" s="143">
        <f>'Detaillierte Eingabe'!C36</f>
        <v>0.39930551333333381</v>
      </c>
      <c r="J22" s="144">
        <f>'Detaillierte Eingabe'!D36</f>
        <v>0</v>
      </c>
      <c r="K22" s="144">
        <f>'Detaillierte Eingabe'!E36</f>
        <v>12</v>
      </c>
      <c r="L22" s="144">
        <f>'Detaillierte Eingabe'!F36</f>
        <v>1.2</v>
      </c>
      <c r="M22" s="144">
        <f>'Detaillierte Eingabe'!G36</f>
        <v>2</v>
      </c>
      <c r="N22" s="144">
        <f>'Detaillierte Eingabe'!H36</f>
        <v>1.2</v>
      </c>
      <c r="O22" s="144">
        <f>'Detaillierte Eingabe'!I36</f>
        <v>0.1</v>
      </c>
      <c r="P22" s="145">
        <f>'Detaillierte Eingabe'!J36</f>
        <v>0.1</v>
      </c>
      <c r="Q22" s="142"/>
      <c r="R22" s="126"/>
      <c r="T22" s="117">
        <f t="shared" si="0"/>
        <v>16800</v>
      </c>
      <c r="U22" s="177">
        <f t="shared" si="2"/>
        <v>21600</v>
      </c>
      <c r="V22" s="144">
        <f t="shared" si="1"/>
        <v>43200</v>
      </c>
      <c r="W22" s="177">
        <f t="shared" si="3"/>
        <v>4320</v>
      </c>
      <c r="X22" s="146">
        <f>('WERTE IR'!$E95)</f>
        <v>1173.8831371287611</v>
      </c>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x14ac:dyDescent="0.25">
      <c r="A23" s="102" t="s">
        <v>48</v>
      </c>
      <c r="B23" s="136"/>
      <c r="C23" s="137" t="s">
        <v>47</v>
      </c>
      <c r="D23" s="190" t="s">
        <v>143</v>
      </c>
      <c r="E23" s="126"/>
      <c r="F23" s="144"/>
      <c r="G23" s="144"/>
      <c r="H23" s="143">
        <f>'Detaillierte Eingabe'!B37</f>
        <v>0.39930551333333381</v>
      </c>
      <c r="I23" s="143">
        <f>'Detaillierte Eingabe'!C37</f>
        <v>0.40277773333333383</v>
      </c>
      <c r="J23" s="144">
        <f>'Detaillierte Eingabe'!D37</f>
        <v>0</v>
      </c>
      <c r="K23" s="144">
        <f>'Detaillierte Eingabe'!E37</f>
        <v>12</v>
      </c>
      <c r="L23" s="144">
        <f>'Detaillierte Eingabe'!F37</f>
        <v>1.2</v>
      </c>
      <c r="M23" s="144">
        <f>'Detaillierte Eingabe'!G37</f>
        <v>2</v>
      </c>
      <c r="N23" s="144">
        <f>'Detaillierte Eingabe'!H37</f>
        <v>1.2</v>
      </c>
      <c r="O23" s="144">
        <f>'Detaillierte Eingabe'!I37</f>
        <v>0.1</v>
      </c>
      <c r="P23" s="145">
        <f>'Detaillierte Eingabe'!J37</f>
        <v>0.1</v>
      </c>
      <c r="Q23" s="142"/>
      <c r="R23" s="126"/>
      <c r="T23" s="117">
        <f t="shared" si="0"/>
        <v>16800</v>
      </c>
      <c r="U23" s="177">
        <f t="shared" si="2"/>
        <v>21600</v>
      </c>
      <c r="V23" s="144">
        <f t="shared" si="1"/>
        <v>43200</v>
      </c>
      <c r="W23" s="177">
        <f t="shared" si="3"/>
        <v>4320</v>
      </c>
      <c r="X23" s="146">
        <f>('WERTE IR'!$E100)</f>
        <v>1203.3113232420767</v>
      </c>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x14ac:dyDescent="0.25">
      <c r="A24" s="108" t="s">
        <v>35</v>
      </c>
      <c r="B24" s="6"/>
      <c r="C24" s="12" t="s">
        <v>69</v>
      </c>
      <c r="D24" s="191"/>
      <c r="E24" s="126"/>
      <c r="F24" s="144"/>
      <c r="G24" s="144"/>
      <c r="H24" s="143">
        <f>'Detaillierte Eingabe'!B38</f>
        <v>0.40277773333333383</v>
      </c>
      <c r="I24" s="143">
        <f>'Detaillierte Eingabe'!C38</f>
        <v>0.40624995333333386</v>
      </c>
      <c r="J24" s="144">
        <f>'Detaillierte Eingabe'!D38</f>
        <v>0</v>
      </c>
      <c r="K24" s="144">
        <f>'Detaillierte Eingabe'!E38</f>
        <v>12</v>
      </c>
      <c r="L24" s="144">
        <f>'Detaillierte Eingabe'!F38</f>
        <v>1.2</v>
      </c>
      <c r="M24" s="144">
        <f>'Detaillierte Eingabe'!G38</f>
        <v>2</v>
      </c>
      <c r="N24" s="144">
        <f>'Detaillierte Eingabe'!H38</f>
        <v>1.2</v>
      </c>
      <c r="O24" s="144">
        <f>'Detaillierte Eingabe'!I38</f>
        <v>0.1</v>
      </c>
      <c r="P24" s="145">
        <f>'Detaillierte Eingabe'!J38</f>
        <v>0.1</v>
      </c>
      <c r="Q24" s="142"/>
      <c r="R24" s="126"/>
      <c r="T24" s="117">
        <f t="shared" si="0"/>
        <v>16800</v>
      </c>
      <c r="U24" s="177">
        <f t="shared" si="2"/>
        <v>21600</v>
      </c>
      <c r="V24" s="144">
        <f t="shared" si="1"/>
        <v>43200</v>
      </c>
      <c r="W24" s="177">
        <f t="shared" si="3"/>
        <v>4320</v>
      </c>
      <c r="X24" s="146">
        <f>('WERTE IR'!$E105)</f>
        <v>1232.4952934506691</v>
      </c>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x14ac:dyDescent="0.25">
      <c r="A25" s="108" t="s">
        <v>46</v>
      </c>
      <c r="B25" s="6"/>
      <c r="C25" s="12" t="s">
        <v>70</v>
      </c>
      <c r="D25" s="192">
        <f>'Detaillierte Eingabe'!C11</f>
        <v>1</v>
      </c>
      <c r="E25" s="126"/>
      <c r="F25" s="144"/>
      <c r="G25" s="144"/>
      <c r="H25" s="143">
        <f>'Detaillierte Eingabe'!B39</f>
        <v>0.40624995333333386</v>
      </c>
      <c r="I25" s="143">
        <f>'Detaillierte Eingabe'!C39</f>
        <v>0.40972217333333388</v>
      </c>
      <c r="J25" s="144">
        <f>'Detaillierte Eingabe'!D39</f>
        <v>0</v>
      </c>
      <c r="K25" s="144">
        <f>'Detaillierte Eingabe'!E39</f>
        <v>12</v>
      </c>
      <c r="L25" s="144">
        <f>'Detaillierte Eingabe'!F39</f>
        <v>1.2</v>
      </c>
      <c r="M25" s="144">
        <f>'Detaillierte Eingabe'!G39</f>
        <v>2</v>
      </c>
      <c r="N25" s="144">
        <f>'Detaillierte Eingabe'!H39</f>
        <v>1.2</v>
      </c>
      <c r="O25" s="144">
        <f>'Detaillierte Eingabe'!I39</f>
        <v>0.1</v>
      </c>
      <c r="P25" s="145">
        <f>'Detaillierte Eingabe'!J39</f>
        <v>0.1</v>
      </c>
      <c r="Q25" s="142"/>
      <c r="R25" s="126"/>
      <c r="T25" s="117">
        <f t="shared" si="0"/>
        <v>16800</v>
      </c>
      <c r="U25" s="177">
        <f t="shared" si="2"/>
        <v>21600</v>
      </c>
      <c r="V25" s="144">
        <f t="shared" si="1"/>
        <v>43200</v>
      </c>
      <c r="W25" s="177">
        <f t="shared" si="3"/>
        <v>4320</v>
      </c>
      <c r="X25" s="146">
        <f>('WERTE IR'!$E110)</f>
        <v>1261.4370744308649</v>
      </c>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x14ac:dyDescent="0.25">
      <c r="A26" s="108" t="s">
        <v>36</v>
      </c>
      <c r="B26" s="6"/>
      <c r="C26" s="12" t="s">
        <v>71</v>
      </c>
      <c r="D26" s="192">
        <f>'Detaillierte Eingabe'!D11</f>
        <v>3</v>
      </c>
      <c r="E26" s="126"/>
      <c r="F26" s="144"/>
      <c r="G26" s="144"/>
      <c r="H26" s="143">
        <f>'Detaillierte Eingabe'!B40</f>
        <v>0.40972217333333388</v>
      </c>
      <c r="I26" s="143">
        <f>'Detaillierte Eingabe'!C40</f>
        <v>0.41319439333333391</v>
      </c>
      <c r="J26" s="144">
        <f>'Detaillierte Eingabe'!D40</f>
        <v>0</v>
      </c>
      <c r="K26" s="144">
        <f>'Detaillierte Eingabe'!E40</f>
        <v>12</v>
      </c>
      <c r="L26" s="144">
        <f>'Detaillierte Eingabe'!F40</f>
        <v>1.2</v>
      </c>
      <c r="M26" s="144">
        <f>'Detaillierte Eingabe'!G40</f>
        <v>2</v>
      </c>
      <c r="N26" s="144">
        <f>'Detaillierte Eingabe'!H40</f>
        <v>1.2</v>
      </c>
      <c r="O26" s="144">
        <f>'Detaillierte Eingabe'!I40</f>
        <v>0.1</v>
      </c>
      <c r="P26" s="145">
        <f>'Detaillierte Eingabe'!J40</f>
        <v>0.1</v>
      </c>
      <c r="Q26" s="142"/>
      <c r="R26" s="126"/>
      <c r="T26" s="117">
        <f t="shared" si="0"/>
        <v>16800</v>
      </c>
      <c r="U26" s="177">
        <f t="shared" si="2"/>
        <v>21600</v>
      </c>
      <c r="V26" s="144">
        <f t="shared" si="1"/>
        <v>43200</v>
      </c>
      <c r="W26" s="177">
        <f t="shared" si="3"/>
        <v>4320</v>
      </c>
      <c r="X26" s="146">
        <f>('WERTE IR'!$E115)</f>
        <v>1290.1386760401961</v>
      </c>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x14ac:dyDescent="0.25">
      <c r="A27" s="108" t="s">
        <v>63</v>
      </c>
      <c r="B27" s="6"/>
      <c r="C27" s="12" t="s">
        <v>72</v>
      </c>
      <c r="D27" s="192">
        <f>'Detaillierte Eingabe'!E11</f>
        <v>5</v>
      </c>
      <c r="E27" s="126"/>
      <c r="F27" s="144"/>
      <c r="G27" s="144"/>
      <c r="H27" s="143">
        <f>'Detaillierte Eingabe'!B41</f>
        <v>0.41319439333333391</v>
      </c>
      <c r="I27" s="143">
        <f>'Detaillierte Eingabe'!C41</f>
        <v>0.41666661333333394</v>
      </c>
      <c r="J27" s="144">
        <f>'Detaillierte Eingabe'!D41</f>
        <v>0</v>
      </c>
      <c r="K27" s="144">
        <f>'Detaillierte Eingabe'!E41</f>
        <v>12</v>
      </c>
      <c r="L27" s="144">
        <f>'Detaillierte Eingabe'!F41</f>
        <v>1.2</v>
      </c>
      <c r="M27" s="144">
        <f>'Detaillierte Eingabe'!G41</f>
        <v>2</v>
      </c>
      <c r="N27" s="144">
        <f>'Detaillierte Eingabe'!H41</f>
        <v>1.2</v>
      </c>
      <c r="O27" s="144">
        <f>'Detaillierte Eingabe'!I41</f>
        <v>0.1</v>
      </c>
      <c r="P27" s="145">
        <f>'Detaillierte Eingabe'!J41</f>
        <v>0.1</v>
      </c>
      <c r="Q27" s="142"/>
      <c r="R27" s="126"/>
      <c r="T27" s="117">
        <f t="shared" si="0"/>
        <v>16800</v>
      </c>
      <c r="U27" s="177">
        <f t="shared" si="2"/>
        <v>21600</v>
      </c>
      <c r="V27" s="144">
        <f t="shared" si="1"/>
        <v>43200</v>
      </c>
      <c r="W27" s="177">
        <f t="shared" si="3"/>
        <v>4320</v>
      </c>
      <c r="X27" s="146">
        <f>('WERTE IR'!$E120)</f>
        <v>1318.6020914569758</v>
      </c>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x14ac:dyDescent="0.25">
      <c r="A28" s="108" t="s">
        <v>55</v>
      </c>
      <c r="B28" s="6"/>
      <c r="C28" s="13" t="s">
        <v>73</v>
      </c>
      <c r="D28" s="192">
        <f>'Detaillierte Eingabe'!F11</f>
        <v>10</v>
      </c>
      <c r="E28" s="126"/>
      <c r="F28" s="144"/>
      <c r="G28" s="144"/>
      <c r="H28" s="143">
        <f>'Detaillierte Eingabe'!B42</f>
        <v>0.41666661333333394</v>
      </c>
      <c r="I28" s="143">
        <f>'Detaillierte Eingabe'!C42</f>
        <v>0.42013883333333396</v>
      </c>
      <c r="J28" s="144">
        <f>'Detaillierte Eingabe'!D42</f>
        <v>0</v>
      </c>
      <c r="K28" s="144">
        <f>'Detaillierte Eingabe'!E42</f>
        <v>12</v>
      </c>
      <c r="L28" s="144">
        <f>'Detaillierte Eingabe'!F42</f>
        <v>1.2</v>
      </c>
      <c r="M28" s="144">
        <f>'Detaillierte Eingabe'!G42</f>
        <v>2</v>
      </c>
      <c r="N28" s="144">
        <f>'Detaillierte Eingabe'!H42</f>
        <v>1.2</v>
      </c>
      <c r="O28" s="144">
        <f>'Detaillierte Eingabe'!I42</f>
        <v>0.1</v>
      </c>
      <c r="P28" s="145">
        <f>'Detaillierte Eingabe'!J42</f>
        <v>0.1</v>
      </c>
      <c r="Q28" s="142"/>
      <c r="R28" s="126"/>
      <c r="T28" s="117">
        <f t="shared" si="0"/>
        <v>16800</v>
      </c>
      <c r="U28" s="177">
        <f t="shared" si="2"/>
        <v>21600</v>
      </c>
      <c r="V28" s="144">
        <f t="shared" si="1"/>
        <v>43200</v>
      </c>
      <c r="W28" s="177">
        <f t="shared" si="3"/>
        <v>4320</v>
      </c>
      <c r="X28" s="146">
        <f>('WERTE IR'!$E125)</f>
        <v>1346.8292973187138</v>
      </c>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3.8" thickBot="1" x14ac:dyDescent="0.3">
      <c r="A29" s="114" t="s">
        <v>56</v>
      </c>
      <c r="B29" s="115"/>
      <c r="C29" s="116" t="s">
        <v>74</v>
      </c>
      <c r="D29" s="193">
        <f>'Detaillierte Eingabe'!G11</f>
        <v>20</v>
      </c>
      <c r="E29" s="126"/>
      <c r="F29" s="144"/>
      <c r="G29" s="144"/>
      <c r="H29" s="143">
        <f>'Detaillierte Eingabe'!B43</f>
        <v>0.42013883333333396</v>
      </c>
      <c r="I29" s="143">
        <f>'Detaillierte Eingabe'!C43</f>
        <v>0.42361105333333399</v>
      </c>
      <c r="J29" s="144">
        <f>'Detaillierte Eingabe'!D43</f>
        <v>0</v>
      </c>
      <c r="K29" s="144">
        <f>'Detaillierte Eingabe'!E43</f>
        <v>12</v>
      </c>
      <c r="L29" s="144">
        <f>'Detaillierte Eingabe'!F43</f>
        <v>1.2</v>
      </c>
      <c r="M29" s="144">
        <f>'Detaillierte Eingabe'!G43</f>
        <v>2</v>
      </c>
      <c r="N29" s="144">
        <f>'Detaillierte Eingabe'!H43</f>
        <v>1.2</v>
      </c>
      <c r="O29" s="144">
        <f>'Detaillierte Eingabe'!I43</f>
        <v>0.1</v>
      </c>
      <c r="P29" s="145">
        <f>'Detaillierte Eingabe'!J43</f>
        <v>0.1</v>
      </c>
      <c r="Q29" s="142"/>
      <c r="R29" s="126"/>
      <c r="T29" s="117">
        <f t="shared" si="0"/>
        <v>16800</v>
      </c>
      <c r="U29" s="177">
        <f t="shared" si="2"/>
        <v>21600</v>
      </c>
      <c r="V29" s="144">
        <f t="shared" si="1"/>
        <v>43200</v>
      </c>
      <c r="W29" s="177">
        <f t="shared" si="3"/>
        <v>4320</v>
      </c>
      <c r="X29" s="146">
        <f>('WERTE IR'!$E130)</f>
        <v>1374.822253859383</v>
      </c>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x14ac:dyDescent="0.25">
      <c r="E30" s="126"/>
      <c r="F30" s="144"/>
      <c r="G30" s="144"/>
      <c r="H30" s="143">
        <f>'Detaillierte Eingabe'!B44</f>
        <v>0.42361105333333399</v>
      </c>
      <c r="I30" s="143">
        <f>'Detaillierte Eingabe'!C44</f>
        <v>0.42708327333333401</v>
      </c>
      <c r="J30" s="144">
        <f>'Detaillierte Eingabe'!D44</f>
        <v>0</v>
      </c>
      <c r="K30" s="144">
        <f>'Detaillierte Eingabe'!E44</f>
        <v>12</v>
      </c>
      <c r="L30" s="144">
        <f>'Detaillierte Eingabe'!F44</f>
        <v>1.2</v>
      </c>
      <c r="M30" s="144">
        <f>'Detaillierte Eingabe'!G44</f>
        <v>2</v>
      </c>
      <c r="N30" s="144">
        <f>'Detaillierte Eingabe'!H44</f>
        <v>1.2</v>
      </c>
      <c r="O30" s="144">
        <f>'Detaillierte Eingabe'!I44</f>
        <v>0.1</v>
      </c>
      <c r="P30" s="145">
        <f>'Detaillierte Eingabe'!J44</f>
        <v>0.1</v>
      </c>
      <c r="Q30" s="142"/>
      <c r="R30" s="126"/>
      <c r="T30" s="117">
        <f t="shared" si="0"/>
        <v>16800</v>
      </c>
      <c r="U30" s="177">
        <f t="shared" si="2"/>
        <v>21600</v>
      </c>
      <c r="V30" s="144">
        <f t="shared" si="1"/>
        <v>43200</v>
      </c>
      <c r="W30" s="177">
        <f t="shared" si="3"/>
        <v>4320</v>
      </c>
      <c r="X30" s="146">
        <f>('WERTE IR'!$E135)</f>
        <v>1402.5829050455484</v>
      </c>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1" x14ac:dyDescent="0.4">
      <c r="A31" s="382" t="s">
        <v>3</v>
      </c>
      <c r="B31" s="382"/>
      <c r="C31" s="382"/>
      <c r="D31" s="383"/>
      <c r="E31" s="126"/>
      <c r="F31" s="144"/>
      <c r="G31" s="144"/>
      <c r="H31" s="143">
        <f>'Detaillierte Eingabe'!B45</f>
        <v>0.42708327333333401</v>
      </c>
      <c r="I31" s="143">
        <f>'Detaillierte Eingabe'!C45</f>
        <v>0.43055549333333404</v>
      </c>
      <c r="J31" s="144">
        <f>'Detaillierte Eingabe'!D45</f>
        <v>0</v>
      </c>
      <c r="K31" s="144">
        <f>'Detaillierte Eingabe'!E45</f>
        <v>12</v>
      </c>
      <c r="L31" s="144">
        <f>'Detaillierte Eingabe'!F45</f>
        <v>1.2</v>
      </c>
      <c r="M31" s="144">
        <f>'Detaillierte Eingabe'!G45</f>
        <v>2</v>
      </c>
      <c r="N31" s="144">
        <f>'Detaillierte Eingabe'!H45</f>
        <v>1.2</v>
      </c>
      <c r="O31" s="144">
        <f>'Detaillierte Eingabe'!I45</f>
        <v>0.1</v>
      </c>
      <c r="P31" s="145">
        <f>'Detaillierte Eingabe'!J45</f>
        <v>0.1</v>
      </c>
      <c r="Q31" s="142"/>
      <c r="R31" s="126"/>
      <c r="T31" s="117">
        <f t="shared" si="0"/>
        <v>16800</v>
      </c>
      <c r="U31" s="177">
        <f t="shared" si="2"/>
        <v>21600</v>
      </c>
      <c r="V31" s="144">
        <f t="shared" si="1"/>
        <v>43200</v>
      </c>
      <c r="W31" s="177">
        <f t="shared" si="3"/>
        <v>4320</v>
      </c>
      <c r="X31" s="146">
        <f>('WERTE IR'!$E140)</f>
        <v>1430.1131787113657</v>
      </c>
    </row>
    <row r="32" spans="1:256" x14ac:dyDescent="0.25">
      <c r="B32" s="1"/>
      <c r="C32" s="110"/>
      <c r="E32" s="126"/>
      <c r="F32" s="144"/>
      <c r="G32" s="144"/>
      <c r="H32" s="143">
        <f>'Detaillierte Eingabe'!B46</f>
        <v>0.43055549333333404</v>
      </c>
      <c r="I32" s="143">
        <f>'Detaillierte Eingabe'!C46</f>
        <v>0.43402771333333406</v>
      </c>
      <c r="J32" s="144">
        <f>'Detaillierte Eingabe'!D46</f>
        <v>0</v>
      </c>
      <c r="K32" s="144">
        <f>'Detaillierte Eingabe'!E46</f>
        <v>12</v>
      </c>
      <c r="L32" s="144">
        <f>'Detaillierte Eingabe'!F46</f>
        <v>1.2</v>
      </c>
      <c r="M32" s="144">
        <f>'Detaillierte Eingabe'!G46</f>
        <v>2</v>
      </c>
      <c r="N32" s="144">
        <f>'Detaillierte Eingabe'!H46</f>
        <v>1.2</v>
      </c>
      <c r="O32" s="144">
        <f>'Detaillierte Eingabe'!I46</f>
        <v>0.1</v>
      </c>
      <c r="P32" s="145">
        <f>'Detaillierte Eingabe'!J46</f>
        <v>0.1</v>
      </c>
      <c r="Q32" s="142"/>
      <c r="R32" s="126"/>
      <c r="T32" s="117">
        <f t="shared" si="0"/>
        <v>16800</v>
      </c>
      <c r="U32" s="177">
        <f t="shared" si="2"/>
        <v>21600</v>
      </c>
      <c r="V32" s="144">
        <f t="shared" si="1"/>
        <v>43200</v>
      </c>
      <c r="W32" s="177">
        <f t="shared" si="3"/>
        <v>4320</v>
      </c>
      <c r="X32" s="146">
        <f>('WERTE IR'!$E145)</f>
        <v>1457.4149866924586</v>
      </c>
    </row>
    <row r="33" spans="1:29" x14ac:dyDescent="0.25">
      <c r="B33" s="1"/>
      <c r="C33" s="125"/>
      <c r="E33" s="126"/>
      <c r="F33" s="144"/>
      <c r="G33" s="144"/>
      <c r="H33" s="143">
        <f>'Detaillierte Eingabe'!B47</f>
        <v>0.43402771333333406</v>
      </c>
      <c r="I33" s="143">
        <f>'Detaillierte Eingabe'!C47</f>
        <v>0.43749993333333409</v>
      </c>
      <c r="J33" s="144">
        <f>'Detaillierte Eingabe'!D47</f>
        <v>0</v>
      </c>
      <c r="K33" s="144">
        <f>'Detaillierte Eingabe'!E47</f>
        <v>12</v>
      </c>
      <c r="L33" s="144">
        <f>'Detaillierte Eingabe'!F47</f>
        <v>1.2</v>
      </c>
      <c r="M33" s="144">
        <f>'Detaillierte Eingabe'!G47</f>
        <v>2</v>
      </c>
      <c r="N33" s="144">
        <f>'Detaillierte Eingabe'!H47</f>
        <v>1.2</v>
      </c>
      <c r="O33" s="144">
        <f>'Detaillierte Eingabe'!I47</f>
        <v>0.1</v>
      </c>
      <c r="P33" s="145">
        <f>'Detaillierte Eingabe'!J47</f>
        <v>0.1</v>
      </c>
      <c r="Q33" s="142"/>
      <c r="R33" s="126"/>
      <c r="T33" s="117">
        <f t="shared" si="0"/>
        <v>16800</v>
      </c>
      <c r="U33" s="177">
        <f t="shared" si="2"/>
        <v>21600</v>
      </c>
      <c r="V33" s="144">
        <f t="shared" si="1"/>
        <v>43200</v>
      </c>
      <c r="W33" s="177">
        <f t="shared" si="3"/>
        <v>4320</v>
      </c>
      <c r="X33" s="146">
        <f>('WERTE IR'!$E150)</f>
        <v>1484.4902249586867</v>
      </c>
    </row>
    <row r="34" spans="1:29" x14ac:dyDescent="0.25">
      <c r="B34" s="1"/>
      <c r="C34" s="110"/>
      <c r="E34" s="126"/>
      <c r="F34" s="144"/>
      <c r="G34" s="144"/>
      <c r="H34" s="143">
        <f>'Detaillierte Eingabe'!B48</f>
        <v>0.43749993333333409</v>
      </c>
      <c r="I34" s="143">
        <f>'Detaillierte Eingabe'!C48</f>
        <v>0.44097215333333412</v>
      </c>
      <c r="J34" s="144">
        <f>'Detaillierte Eingabe'!D48</f>
        <v>0</v>
      </c>
      <c r="K34" s="144">
        <f>'Detaillierte Eingabe'!E48</f>
        <v>12</v>
      </c>
      <c r="L34" s="144">
        <f>'Detaillierte Eingabe'!F48</f>
        <v>1.2</v>
      </c>
      <c r="M34" s="144">
        <f>'Detaillierte Eingabe'!G48</f>
        <v>2</v>
      </c>
      <c r="N34" s="144">
        <f>'Detaillierte Eingabe'!H48</f>
        <v>1.2</v>
      </c>
      <c r="O34" s="144">
        <f>'Detaillierte Eingabe'!I48</f>
        <v>0.1</v>
      </c>
      <c r="P34" s="145">
        <f>'Detaillierte Eingabe'!J48</f>
        <v>0.1</v>
      </c>
      <c r="Q34" s="142"/>
      <c r="R34" s="126"/>
      <c r="T34" s="117">
        <f t="shared" si="0"/>
        <v>16800</v>
      </c>
      <c r="U34" s="177">
        <f t="shared" si="2"/>
        <v>21600</v>
      </c>
      <c r="V34" s="144">
        <f t="shared" si="1"/>
        <v>43200</v>
      </c>
      <c r="W34" s="177">
        <f t="shared" si="3"/>
        <v>4320</v>
      </c>
      <c r="X34" s="146">
        <f>('WERTE IR'!$E155)</f>
        <v>1511.3407737458108</v>
      </c>
    </row>
    <row r="35" spans="1:29" x14ac:dyDescent="0.25">
      <c r="E35" s="126"/>
      <c r="F35" s="144"/>
      <c r="G35" s="144"/>
      <c r="H35" s="143">
        <f>'Detaillierte Eingabe'!B49</f>
        <v>0.44097215333333412</v>
      </c>
      <c r="I35" s="143">
        <f>'Detaillierte Eingabe'!C49</f>
        <v>0.44444437333333414</v>
      </c>
      <c r="J35" s="144">
        <f>'Detaillierte Eingabe'!D49</f>
        <v>0</v>
      </c>
      <c r="K35" s="144">
        <f>'Detaillierte Eingabe'!E49</f>
        <v>12</v>
      </c>
      <c r="L35" s="144">
        <f>'Detaillierte Eingabe'!F49</f>
        <v>1.2</v>
      </c>
      <c r="M35" s="144">
        <f>'Detaillierte Eingabe'!G49</f>
        <v>2</v>
      </c>
      <c r="N35" s="144">
        <f>'Detaillierte Eingabe'!H49</f>
        <v>1.2</v>
      </c>
      <c r="O35" s="144">
        <f>'Detaillierte Eingabe'!I49</f>
        <v>0.1</v>
      </c>
      <c r="P35" s="145">
        <f>'Detaillierte Eingabe'!J49</f>
        <v>0.1</v>
      </c>
      <c r="Q35" s="142"/>
      <c r="R35" s="126"/>
      <c r="T35" s="117">
        <f t="shared" si="0"/>
        <v>16800</v>
      </c>
      <c r="U35" s="177">
        <f t="shared" si="2"/>
        <v>21600</v>
      </c>
      <c r="V35" s="144">
        <f t="shared" si="1"/>
        <v>43200</v>
      </c>
      <c r="W35" s="177">
        <f t="shared" si="3"/>
        <v>4320</v>
      </c>
      <c r="X35" s="146">
        <f>('WERTE IR'!$E160)</f>
        <v>1537.9684976860649</v>
      </c>
    </row>
    <row r="36" spans="1:29" x14ac:dyDescent="0.25">
      <c r="E36" s="126"/>
      <c r="F36" s="144"/>
      <c r="G36" s="144"/>
      <c r="H36" s="143">
        <f>'Detaillierte Eingabe'!B50</f>
        <v>0.44444437333333414</v>
      </c>
      <c r="I36" s="143">
        <f>'Detaillierte Eingabe'!C50</f>
        <v>0.44791659333333417</v>
      </c>
      <c r="J36" s="144">
        <f>'Detaillierte Eingabe'!D50</f>
        <v>0</v>
      </c>
      <c r="K36" s="144">
        <f>'Detaillierte Eingabe'!E50</f>
        <v>12</v>
      </c>
      <c r="L36" s="144">
        <f>'Detaillierte Eingabe'!F50</f>
        <v>1.2</v>
      </c>
      <c r="M36" s="144">
        <f>'Detaillierte Eingabe'!G50</f>
        <v>2</v>
      </c>
      <c r="N36" s="144">
        <f>'Detaillierte Eingabe'!H50</f>
        <v>1.2</v>
      </c>
      <c r="O36" s="144">
        <f>'Detaillierte Eingabe'!I50</f>
        <v>0.1</v>
      </c>
      <c r="P36" s="145">
        <f>'Detaillierte Eingabe'!J50</f>
        <v>0.1</v>
      </c>
      <c r="Q36" s="142"/>
      <c r="R36" s="126"/>
      <c r="T36" s="117">
        <f t="shared" si="0"/>
        <v>16800</v>
      </c>
      <c r="U36" s="177">
        <f t="shared" si="2"/>
        <v>21600</v>
      </c>
      <c r="V36" s="144">
        <f t="shared" si="1"/>
        <v>43200</v>
      </c>
      <c r="W36" s="177">
        <f t="shared" si="3"/>
        <v>4320</v>
      </c>
      <c r="X36" s="146">
        <f>('WERTE IR'!$E165)</f>
        <v>1564.375245937646</v>
      </c>
    </row>
    <row r="37" spans="1:29" x14ac:dyDescent="0.25">
      <c r="E37" s="126"/>
      <c r="F37" s="144"/>
      <c r="G37" s="144"/>
      <c r="H37" s="143">
        <f>'Detaillierte Eingabe'!B51</f>
        <v>0.44791659333333417</v>
      </c>
      <c r="I37" s="143">
        <f>'Detaillierte Eingabe'!C51</f>
        <v>0.45138881333333419</v>
      </c>
      <c r="J37" s="144">
        <f>'Detaillierte Eingabe'!D51</f>
        <v>0</v>
      </c>
      <c r="K37" s="144">
        <f>'Detaillierte Eingabe'!E51</f>
        <v>12</v>
      </c>
      <c r="L37" s="144">
        <f>'Detaillierte Eingabe'!F51</f>
        <v>1.2</v>
      </c>
      <c r="M37" s="144">
        <f>'Detaillierte Eingabe'!G51</f>
        <v>2</v>
      </c>
      <c r="N37" s="144">
        <f>'Detaillierte Eingabe'!H51</f>
        <v>1.2</v>
      </c>
      <c r="O37" s="144">
        <f>'Detaillierte Eingabe'!I51</f>
        <v>0.1</v>
      </c>
      <c r="P37" s="145">
        <f>'Detaillierte Eingabe'!J51</f>
        <v>0.1</v>
      </c>
      <c r="Q37" s="142"/>
      <c r="R37" s="126"/>
      <c r="T37" s="117">
        <f t="shared" si="0"/>
        <v>16800</v>
      </c>
      <c r="U37" s="177">
        <f t="shared" si="2"/>
        <v>21600</v>
      </c>
      <c r="V37" s="144">
        <f t="shared" si="1"/>
        <v>43200</v>
      </c>
      <c r="W37" s="177">
        <f t="shared" si="3"/>
        <v>4320</v>
      </c>
      <c r="X37" s="146">
        <f>('WERTE IR'!$E170)</f>
        <v>1590.5628523131284</v>
      </c>
      <c r="AC37" s="86"/>
    </row>
    <row r="38" spans="1:29" x14ac:dyDescent="0.25">
      <c r="E38" s="126"/>
      <c r="F38" s="144"/>
      <c r="G38" s="144"/>
      <c r="H38" s="143">
        <f>'Detaillierte Eingabe'!B52</f>
        <v>0.45138881333333419</v>
      </c>
      <c r="I38" s="143">
        <f>'Detaillierte Eingabe'!C52</f>
        <v>0.45486103333333422</v>
      </c>
      <c r="J38" s="144">
        <f>'Detaillierte Eingabe'!D52</f>
        <v>0</v>
      </c>
      <c r="K38" s="144">
        <f>'Detaillierte Eingabe'!E52</f>
        <v>12</v>
      </c>
      <c r="L38" s="144">
        <f>'Detaillierte Eingabe'!F52</f>
        <v>1.2</v>
      </c>
      <c r="M38" s="144">
        <f>'Detaillierte Eingabe'!G52</f>
        <v>2</v>
      </c>
      <c r="N38" s="144">
        <f>'Detaillierte Eingabe'!H52</f>
        <v>1.2</v>
      </c>
      <c r="O38" s="144">
        <f>'Detaillierte Eingabe'!I52</f>
        <v>0.1</v>
      </c>
      <c r="P38" s="145">
        <f>'Detaillierte Eingabe'!J52</f>
        <v>0.1</v>
      </c>
      <c r="Q38" s="142"/>
      <c r="R38" s="126"/>
      <c r="T38" s="117">
        <f t="shared" si="0"/>
        <v>16800</v>
      </c>
      <c r="U38" s="177">
        <f t="shared" si="2"/>
        <v>21600</v>
      </c>
      <c r="V38" s="144">
        <f t="shared" si="1"/>
        <v>43200</v>
      </c>
      <c r="W38" s="177">
        <f t="shared" si="3"/>
        <v>4320</v>
      </c>
      <c r="X38" s="146">
        <f>('WERTE IR'!$E175)</f>
        <v>1616.5331354068123</v>
      </c>
      <c r="AC38" s="86"/>
    </row>
    <row r="39" spans="1:29" x14ac:dyDescent="0.25">
      <c r="E39" s="126"/>
      <c r="F39" s="144"/>
      <c r="G39" s="144"/>
      <c r="H39" s="143">
        <f>'Detaillierte Eingabe'!B53</f>
        <v>0.45486103333333422</v>
      </c>
      <c r="I39" s="143">
        <f>'Detaillierte Eingabe'!C53</f>
        <v>0.45833325333333425</v>
      </c>
      <c r="J39" s="144">
        <f>'Detaillierte Eingabe'!D53</f>
        <v>0</v>
      </c>
      <c r="K39" s="144">
        <f>'Detaillierte Eingabe'!E53</f>
        <v>12</v>
      </c>
      <c r="L39" s="144">
        <f>'Detaillierte Eingabe'!F53</f>
        <v>1.2</v>
      </c>
      <c r="M39" s="144">
        <f>'Detaillierte Eingabe'!G53</f>
        <v>2</v>
      </c>
      <c r="N39" s="144">
        <f>'Detaillierte Eingabe'!H53</f>
        <v>1.2</v>
      </c>
      <c r="O39" s="144">
        <f>'Detaillierte Eingabe'!I53</f>
        <v>0.1</v>
      </c>
      <c r="P39" s="145">
        <f>'Detaillierte Eingabe'!J53</f>
        <v>0.1</v>
      </c>
      <c r="Q39" s="142"/>
      <c r="R39" s="126"/>
      <c r="T39" s="117">
        <f t="shared" si="0"/>
        <v>16800</v>
      </c>
      <c r="U39" s="177">
        <f t="shared" si="2"/>
        <v>21600</v>
      </c>
      <c r="V39" s="144">
        <f t="shared" si="1"/>
        <v>43200</v>
      </c>
      <c r="W39" s="177">
        <f t="shared" si="3"/>
        <v>4320</v>
      </c>
      <c r="X39" s="146">
        <f>('WERTE IR'!$E180)</f>
        <v>1642.2878987210163</v>
      </c>
      <c r="AC39" s="86"/>
    </row>
    <row r="40" spans="1:29" x14ac:dyDescent="0.25">
      <c r="E40" s="126"/>
      <c r="F40" s="144"/>
      <c r="G40" s="144"/>
      <c r="H40" s="143">
        <f>'Detaillierte Eingabe'!B54</f>
        <v>0.45833325333333425</v>
      </c>
      <c r="I40" s="143">
        <f>'Detaillierte Eingabe'!C54</f>
        <v>0.46180547333333427</v>
      </c>
      <c r="J40" s="144">
        <f>'Detaillierte Eingabe'!D54</f>
        <v>0</v>
      </c>
      <c r="K40" s="144">
        <f>'Detaillierte Eingabe'!E54</f>
        <v>12</v>
      </c>
      <c r="L40" s="144">
        <f>'Detaillierte Eingabe'!F54</f>
        <v>1.2</v>
      </c>
      <c r="M40" s="144">
        <f>'Detaillierte Eingabe'!G54</f>
        <v>2</v>
      </c>
      <c r="N40" s="144">
        <f>'Detaillierte Eingabe'!H54</f>
        <v>1.2</v>
      </c>
      <c r="O40" s="144">
        <f>'Detaillierte Eingabe'!I54</f>
        <v>0.1</v>
      </c>
      <c r="P40" s="145">
        <f>'Detaillierte Eingabe'!J54</f>
        <v>0.1</v>
      </c>
      <c r="Q40" s="142"/>
      <c r="R40" s="126"/>
      <c r="T40" s="117">
        <f t="shared" si="0"/>
        <v>16800</v>
      </c>
      <c r="U40" s="177">
        <f t="shared" si="2"/>
        <v>21600</v>
      </c>
      <c r="V40" s="144">
        <f t="shared" si="1"/>
        <v>43200</v>
      </c>
      <c r="W40" s="177">
        <f t="shared" si="3"/>
        <v>4320</v>
      </c>
      <c r="X40" s="146">
        <f>('WERTE IR'!$E185)</f>
        <v>1667.8289307913205</v>
      </c>
      <c r="AC40" s="86"/>
    </row>
    <row r="41" spans="1:29" x14ac:dyDescent="0.25">
      <c r="E41" s="126"/>
      <c r="F41" s="144"/>
      <c r="G41" s="144"/>
      <c r="H41" s="143">
        <f>'Detaillierte Eingabe'!B55</f>
        <v>0.46180547333333427</v>
      </c>
      <c r="I41" s="143">
        <f>'Detaillierte Eingabe'!C55</f>
        <v>0.4652776933333343</v>
      </c>
      <c r="J41" s="144">
        <f>'Detaillierte Eingabe'!D55</f>
        <v>0</v>
      </c>
      <c r="K41" s="144">
        <f>'Detaillierte Eingabe'!E55</f>
        <v>12</v>
      </c>
      <c r="L41" s="144">
        <f>'Detaillierte Eingabe'!F55</f>
        <v>1.2</v>
      </c>
      <c r="M41" s="144">
        <f>'Detaillierte Eingabe'!G55</f>
        <v>2</v>
      </c>
      <c r="N41" s="144">
        <f>'Detaillierte Eingabe'!H55</f>
        <v>1.2</v>
      </c>
      <c r="O41" s="144">
        <f>'Detaillierte Eingabe'!I55</f>
        <v>0.1</v>
      </c>
      <c r="P41" s="145">
        <f>'Detaillierte Eingabe'!J55</f>
        <v>0.1</v>
      </c>
      <c r="Q41" s="142"/>
      <c r="R41" s="126"/>
      <c r="T41" s="117">
        <f t="shared" si="0"/>
        <v>16800</v>
      </c>
      <c r="U41" s="177">
        <f t="shared" si="2"/>
        <v>21600</v>
      </c>
      <c r="V41" s="144">
        <f t="shared" si="1"/>
        <v>43200</v>
      </c>
      <c r="W41" s="177">
        <f t="shared" si="3"/>
        <v>4320</v>
      </c>
      <c r="X41" s="146">
        <f>('WERTE IR'!$E190)</f>
        <v>1693.1580053107723</v>
      </c>
      <c r="AC41" s="86"/>
    </row>
    <row r="42" spans="1:29" x14ac:dyDescent="0.25">
      <c r="E42" s="126"/>
      <c r="F42" s="144"/>
      <c r="G42" s="144"/>
      <c r="H42" s="143">
        <f>'Detaillierte Eingabe'!B56</f>
        <v>0.4652776933333343</v>
      </c>
      <c r="I42" s="143">
        <f>'Detaillierte Eingabe'!C56</f>
        <v>0.46874991333333432</v>
      </c>
      <c r="J42" s="144">
        <f>'Detaillierte Eingabe'!D56</f>
        <v>0</v>
      </c>
      <c r="K42" s="144">
        <f>'Detaillierte Eingabe'!E56</f>
        <v>12</v>
      </c>
      <c r="L42" s="144">
        <f>'Detaillierte Eingabe'!F56</f>
        <v>1.2</v>
      </c>
      <c r="M42" s="144">
        <f>'Detaillierte Eingabe'!G56</f>
        <v>2</v>
      </c>
      <c r="N42" s="144">
        <f>'Detaillierte Eingabe'!H56</f>
        <v>1.2</v>
      </c>
      <c r="O42" s="144">
        <f>'Detaillierte Eingabe'!I56</f>
        <v>0.1</v>
      </c>
      <c r="P42" s="145">
        <f>'Detaillierte Eingabe'!J56</f>
        <v>0.1</v>
      </c>
      <c r="Q42" s="142"/>
      <c r="R42" s="126"/>
      <c r="T42" s="117">
        <f t="shared" si="0"/>
        <v>16800</v>
      </c>
      <c r="U42" s="177">
        <f t="shared" si="2"/>
        <v>21600</v>
      </c>
      <c r="V42" s="144">
        <f t="shared" si="1"/>
        <v>43200</v>
      </c>
      <c r="W42" s="177">
        <f t="shared" si="3"/>
        <v>4320</v>
      </c>
      <c r="X42" s="146">
        <f>('WERTE IR'!$E195)</f>
        <v>1718.2768812530592</v>
      </c>
      <c r="AC42" s="86"/>
    </row>
    <row r="43" spans="1:29" x14ac:dyDescent="0.25">
      <c r="E43" s="126"/>
      <c r="F43" s="144"/>
      <c r="G43" s="144"/>
      <c r="H43" s="143">
        <f>'Detaillierte Eingabe'!B57</f>
        <v>0.46874991333333432</v>
      </c>
      <c r="I43" s="143">
        <f>'Detaillierte Eingabe'!C57</f>
        <v>0.47222213333333435</v>
      </c>
      <c r="J43" s="144">
        <f>'Detaillierte Eingabe'!D57</f>
        <v>0</v>
      </c>
      <c r="K43" s="144">
        <f>'Detaillierte Eingabe'!E57</f>
        <v>12</v>
      </c>
      <c r="L43" s="144">
        <f>'Detaillierte Eingabe'!F57</f>
        <v>1.2</v>
      </c>
      <c r="M43" s="144">
        <f>'Detaillierte Eingabe'!G57</f>
        <v>2</v>
      </c>
      <c r="N43" s="144">
        <f>'Detaillierte Eingabe'!H57</f>
        <v>1.2</v>
      </c>
      <c r="O43" s="144">
        <f>'Detaillierte Eingabe'!I57</f>
        <v>0.1</v>
      </c>
      <c r="P43" s="145">
        <f>'Detaillierte Eingabe'!J57</f>
        <v>0.1</v>
      </c>
      <c r="Q43" s="142"/>
      <c r="R43" s="126"/>
      <c r="T43" s="117">
        <f t="shared" si="0"/>
        <v>16800</v>
      </c>
      <c r="U43" s="177">
        <f t="shared" si="2"/>
        <v>21600</v>
      </c>
      <c r="V43" s="144">
        <f t="shared" si="1"/>
        <v>43200</v>
      </c>
      <c r="W43" s="177">
        <f t="shared" si="3"/>
        <v>4320</v>
      </c>
      <c r="X43" s="146">
        <f>('WERTE IR'!$E200)</f>
        <v>1743.1873029946605</v>
      </c>
      <c r="AC43" s="86"/>
    </row>
    <row r="44" spans="1:29" x14ac:dyDescent="0.25">
      <c r="E44" s="126"/>
      <c r="F44" s="144"/>
      <c r="G44" s="144"/>
      <c r="H44" s="143">
        <f>'Detaillierte Eingabe'!B58</f>
        <v>0.47222213333333435</v>
      </c>
      <c r="I44" s="143">
        <f>'Detaillierte Eingabe'!C58</f>
        <v>0.47569435333333437</v>
      </c>
      <c r="J44" s="144">
        <f>'Detaillierte Eingabe'!D58</f>
        <v>0</v>
      </c>
      <c r="K44" s="144">
        <f>'Detaillierte Eingabe'!E58</f>
        <v>12</v>
      </c>
      <c r="L44" s="144">
        <f>'Detaillierte Eingabe'!F58</f>
        <v>1.2</v>
      </c>
      <c r="M44" s="144">
        <f>'Detaillierte Eingabe'!G58</f>
        <v>2</v>
      </c>
      <c r="N44" s="144">
        <f>'Detaillierte Eingabe'!H58</f>
        <v>1.2</v>
      </c>
      <c r="O44" s="144">
        <f>'Detaillierte Eingabe'!I58</f>
        <v>0.1</v>
      </c>
      <c r="P44" s="145">
        <f>'Detaillierte Eingabe'!J58</f>
        <v>0.1</v>
      </c>
      <c r="Q44" s="142"/>
      <c r="R44" s="126"/>
      <c r="T44" s="117">
        <f t="shared" si="0"/>
        <v>16800</v>
      </c>
      <c r="U44" s="177">
        <f t="shared" si="2"/>
        <v>21600</v>
      </c>
      <c r="V44" s="144">
        <f t="shared" si="1"/>
        <v>43200</v>
      </c>
      <c r="W44" s="177">
        <f t="shared" si="3"/>
        <v>4320</v>
      </c>
      <c r="X44" s="146">
        <f>('WERTE IR'!$E205)</f>
        <v>1767.8910004359861</v>
      </c>
      <c r="AC44" s="86"/>
    </row>
    <row r="45" spans="1:29" x14ac:dyDescent="0.25">
      <c r="E45" s="126"/>
      <c r="F45" s="144"/>
      <c r="G45" s="144"/>
      <c r="H45" s="143">
        <f>'Detaillierte Eingabe'!B59</f>
        <v>0.47569435333333437</v>
      </c>
      <c r="I45" s="143">
        <f>'Detaillierte Eingabe'!C59</f>
        <v>0.4791665733333344</v>
      </c>
      <c r="J45" s="144">
        <f>'Detaillierte Eingabe'!D59</f>
        <v>0</v>
      </c>
      <c r="K45" s="144">
        <f>'Detaillierte Eingabe'!E59</f>
        <v>12</v>
      </c>
      <c r="L45" s="144">
        <f>'Detaillierte Eingabe'!F59</f>
        <v>1.2</v>
      </c>
      <c r="M45" s="144">
        <f>'Detaillierte Eingabe'!G59</f>
        <v>2</v>
      </c>
      <c r="N45" s="144">
        <f>'Detaillierte Eingabe'!H59</f>
        <v>1.2</v>
      </c>
      <c r="O45" s="144">
        <f>'Detaillierte Eingabe'!I59</f>
        <v>0.1</v>
      </c>
      <c r="P45" s="145">
        <f>'Detaillierte Eingabe'!J59</f>
        <v>0.1</v>
      </c>
      <c r="Q45" s="142"/>
      <c r="R45" s="126"/>
      <c r="T45" s="117">
        <f t="shared" si="0"/>
        <v>16800</v>
      </c>
      <c r="U45" s="177">
        <f t="shared" si="2"/>
        <v>21600</v>
      </c>
      <c r="V45" s="144">
        <f t="shared" si="1"/>
        <v>43200</v>
      </c>
      <c r="W45" s="177">
        <f t="shared" si="3"/>
        <v>4320</v>
      </c>
      <c r="X45" s="146">
        <f>('WERTE IR'!$E210)</f>
        <v>1792.3896891215086</v>
      </c>
      <c r="AC45" s="86"/>
    </row>
    <row r="46" spans="1:29" x14ac:dyDescent="0.25">
      <c r="E46" s="126"/>
      <c r="F46" s="144"/>
      <c r="G46" s="144"/>
      <c r="H46" s="143">
        <f>'Detaillierte Eingabe'!B60</f>
        <v>0.4791665733333344</v>
      </c>
      <c r="I46" s="143">
        <f>'Detaillierte Eingabe'!C60</f>
        <v>0.48263879333333443</v>
      </c>
      <c r="J46" s="144">
        <f>'Detaillierte Eingabe'!D60</f>
        <v>0</v>
      </c>
      <c r="K46" s="144">
        <f>'Detaillierte Eingabe'!E60</f>
        <v>12</v>
      </c>
      <c r="L46" s="144">
        <f>'Detaillierte Eingabe'!F60</f>
        <v>1.2</v>
      </c>
      <c r="M46" s="144">
        <f>'Detaillierte Eingabe'!G60</f>
        <v>2</v>
      </c>
      <c r="N46" s="144">
        <f>'Detaillierte Eingabe'!H60</f>
        <v>1.2</v>
      </c>
      <c r="O46" s="144">
        <f>'Detaillierte Eingabe'!I60</f>
        <v>0.1</v>
      </c>
      <c r="P46" s="145">
        <f>'Detaillierte Eingabe'!J60</f>
        <v>0.1</v>
      </c>
      <c r="Q46" s="142"/>
      <c r="R46" s="126"/>
      <c r="T46" s="117">
        <f t="shared" si="0"/>
        <v>16800</v>
      </c>
      <c r="U46" s="177">
        <f t="shared" si="2"/>
        <v>21600</v>
      </c>
      <c r="V46" s="144">
        <f t="shared" si="1"/>
        <v>43200</v>
      </c>
      <c r="W46" s="177">
        <f t="shared" si="3"/>
        <v>4320</v>
      </c>
      <c r="X46" s="146">
        <f>('WERTE IR'!$E215)</f>
        <v>1816.6850703588984</v>
      </c>
      <c r="AC46" s="86"/>
    </row>
    <row r="47" spans="1:29" customFormat="1" x14ac:dyDescent="0.25">
      <c r="A47" s="2"/>
      <c r="B47" s="2"/>
      <c r="C47" s="9"/>
      <c r="D47" s="9"/>
      <c r="E47" s="126"/>
      <c r="F47" s="144"/>
      <c r="G47" s="144"/>
      <c r="H47" s="143">
        <f>'Detaillierte Eingabe'!B61</f>
        <v>0.48263879333333443</v>
      </c>
      <c r="I47" s="143">
        <f>'Detaillierte Eingabe'!C61</f>
        <v>0.48611101333333445</v>
      </c>
      <c r="J47" s="144">
        <f>'Detaillierte Eingabe'!D61</f>
        <v>0</v>
      </c>
      <c r="K47" s="144">
        <f>'Detaillierte Eingabe'!E61</f>
        <v>12</v>
      </c>
      <c r="L47" s="144">
        <f>'Detaillierte Eingabe'!F61</f>
        <v>1.2</v>
      </c>
      <c r="M47" s="144">
        <f>'Detaillierte Eingabe'!G61</f>
        <v>2</v>
      </c>
      <c r="N47" s="144">
        <f>'Detaillierte Eingabe'!H61</f>
        <v>1.2</v>
      </c>
      <c r="O47" s="144">
        <f>'Detaillierte Eingabe'!I61</f>
        <v>0.1</v>
      </c>
      <c r="P47" s="145">
        <f>'Detaillierte Eingabe'!J61</f>
        <v>0.1</v>
      </c>
      <c r="Q47" s="142"/>
      <c r="R47" s="126"/>
      <c r="S47" s="142"/>
      <c r="T47" s="117">
        <f t="shared" si="0"/>
        <v>16800</v>
      </c>
      <c r="U47" s="177">
        <f t="shared" si="2"/>
        <v>21600</v>
      </c>
      <c r="V47" s="144">
        <f t="shared" si="1"/>
        <v>43200</v>
      </c>
      <c r="W47" s="177">
        <f t="shared" si="3"/>
        <v>4320</v>
      </c>
      <c r="X47" s="146">
        <f>('WERTE IR'!$E220)</f>
        <v>1840.7788313371723</v>
      </c>
      <c r="Y47" s="9"/>
      <c r="Z47" s="9"/>
      <c r="AA47" s="9"/>
      <c r="AB47" s="9"/>
      <c r="AC47" s="88"/>
    </row>
    <row r="48" spans="1:29" customFormat="1" x14ac:dyDescent="0.25">
      <c r="A48" s="2"/>
      <c r="B48" s="2"/>
      <c r="C48" s="2"/>
      <c r="D48" s="9"/>
      <c r="E48" s="126"/>
      <c r="F48" s="144"/>
      <c r="G48" s="144"/>
      <c r="H48" s="143">
        <f>'Detaillierte Eingabe'!B62</f>
        <v>0.48611101333333445</v>
      </c>
      <c r="I48" s="143">
        <f>'Detaillierte Eingabe'!C62</f>
        <v>0.48958323333333448</v>
      </c>
      <c r="J48" s="144">
        <f>'Detaillierte Eingabe'!D62</f>
        <v>0</v>
      </c>
      <c r="K48" s="144">
        <f>'Detaillierte Eingabe'!E62</f>
        <v>12</v>
      </c>
      <c r="L48" s="144">
        <f>'Detaillierte Eingabe'!F62</f>
        <v>1.2</v>
      </c>
      <c r="M48" s="144">
        <f>'Detaillierte Eingabe'!G62</f>
        <v>2</v>
      </c>
      <c r="N48" s="144">
        <f>'Detaillierte Eingabe'!H62</f>
        <v>1.2</v>
      </c>
      <c r="O48" s="144">
        <f>'Detaillierte Eingabe'!I62</f>
        <v>0.1</v>
      </c>
      <c r="P48" s="145">
        <f>'Detaillierte Eingabe'!J62</f>
        <v>0.1</v>
      </c>
      <c r="Q48" s="142"/>
      <c r="R48" s="126"/>
      <c r="S48" s="142"/>
      <c r="T48" s="117">
        <f t="shared" si="0"/>
        <v>16800</v>
      </c>
      <c r="U48" s="177">
        <f t="shared" si="2"/>
        <v>21600</v>
      </c>
      <c r="V48" s="144">
        <f t="shared" si="1"/>
        <v>43200</v>
      </c>
      <c r="W48" s="177">
        <f t="shared" si="3"/>
        <v>4320</v>
      </c>
      <c r="X48" s="146">
        <f>('WERTE IR'!$E225)</f>
        <v>1864.6726452438586</v>
      </c>
      <c r="Y48" s="9"/>
      <c r="Z48" s="9"/>
      <c r="AA48" s="9"/>
      <c r="AB48" s="9"/>
      <c r="AC48" s="88"/>
    </row>
    <row r="49" spans="3:29" x14ac:dyDescent="0.25">
      <c r="C49" s="2"/>
      <c r="E49" s="126"/>
      <c r="F49" s="144"/>
      <c r="G49" s="144"/>
      <c r="H49" s="143">
        <f>'Detaillierte Eingabe'!B63</f>
        <v>0.48958323333333448</v>
      </c>
      <c r="I49" s="143">
        <f>'Detaillierte Eingabe'!C63</f>
        <v>0.4930554533333345</v>
      </c>
      <c r="J49" s="144">
        <f>'Detaillierte Eingabe'!D63</f>
        <v>0</v>
      </c>
      <c r="K49" s="144">
        <f>'Detaillierte Eingabe'!E63</f>
        <v>12</v>
      </c>
      <c r="L49" s="144">
        <f>'Detaillierte Eingabe'!F63</f>
        <v>1.2</v>
      </c>
      <c r="M49" s="144">
        <f>'Detaillierte Eingabe'!G63</f>
        <v>2</v>
      </c>
      <c r="N49" s="144">
        <f>'Detaillierte Eingabe'!H63</f>
        <v>1.2</v>
      </c>
      <c r="O49" s="144">
        <f>'Detaillierte Eingabe'!I63</f>
        <v>0.1</v>
      </c>
      <c r="P49" s="145">
        <f>'Detaillierte Eingabe'!J63</f>
        <v>0.1</v>
      </c>
      <c r="Q49" s="142"/>
      <c r="R49" s="126"/>
      <c r="T49" s="117">
        <f t="shared" si="0"/>
        <v>16800</v>
      </c>
      <c r="U49" s="177">
        <f t="shared" si="2"/>
        <v>21600</v>
      </c>
      <c r="V49" s="144">
        <f t="shared" si="1"/>
        <v>43200</v>
      </c>
      <c r="W49" s="177">
        <f t="shared" si="3"/>
        <v>4320</v>
      </c>
      <c r="X49" s="146">
        <f>('WERTE IR'!$E230)</f>
        <v>1888.368171381192</v>
      </c>
      <c r="AC49" s="86"/>
    </row>
    <row r="50" spans="3:29" x14ac:dyDescent="0.25">
      <c r="C50" s="2"/>
      <c r="E50" s="126"/>
      <c r="F50" s="144"/>
      <c r="G50" s="144"/>
      <c r="H50" s="143">
        <f>'Detaillierte Eingabe'!B64</f>
        <v>0.4930554533333345</v>
      </c>
      <c r="I50" s="143">
        <f>'Detaillierte Eingabe'!C64</f>
        <v>0.49652767333333453</v>
      </c>
      <c r="J50" s="144">
        <f>'Detaillierte Eingabe'!D64</f>
        <v>0</v>
      </c>
      <c r="K50" s="144">
        <f>'Detaillierte Eingabe'!E64</f>
        <v>12</v>
      </c>
      <c r="L50" s="144">
        <f>'Detaillierte Eingabe'!F64</f>
        <v>1.2</v>
      </c>
      <c r="M50" s="144">
        <f>'Detaillierte Eingabe'!G64</f>
        <v>2</v>
      </c>
      <c r="N50" s="144">
        <f>'Detaillierte Eingabe'!H64</f>
        <v>1.2</v>
      </c>
      <c r="O50" s="144">
        <f>'Detaillierte Eingabe'!I64</f>
        <v>0.1</v>
      </c>
      <c r="P50" s="145">
        <f>'Detaillierte Eingabe'!J64</f>
        <v>0.1</v>
      </c>
      <c r="Q50" s="142"/>
      <c r="R50" s="126"/>
      <c r="T50" s="117">
        <f t="shared" si="0"/>
        <v>16800</v>
      </c>
      <c r="U50" s="177">
        <f t="shared" si="2"/>
        <v>21600</v>
      </c>
      <c r="V50" s="144">
        <f t="shared" si="1"/>
        <v>43200</v>
      </c>
      <c r="W50" s="177">
        <f t="shared" si="3"/>
        <v>4320</v>
      </c>
      <c r="X50" s="146">
        <f>('WERTE IR'!$E235)</f>
        <v>1911.8670552813439</v>
      </c>
      <c r="AC50" s="86"/>
    </row>
    <row r="51" spans="3:29" x14ac:dyDescent="0.25">
      <c r="C51" s="2"/>
      <c r="E51" s="126"/>
      <c r="F51" s="144"/>
      <c r="G51" s="144"/>
      <c r="H51" s="143">
        <f>'Detaillierte Eingabe'!B65</f>
        <v>0.49652767333333453</v>
      </c>
      <c r="I51" s="143">
        <f>'Detaillierte Eingabe'!C65</f>
        <v>0.49999989333333456</v>
      </c>
      <c r="J51" s="144">
        <f>'Detaillierte Eingabe'!D65</f>
        <v>0</v>
      </c>
      <c r="K51" s="144">
        <f>'Detaillierte Eingabe'!E65</f>
        <v>12</v>
      </c>
      <c r="L51" s="144">
        <f>'Detaillierte Eingabe'!F65</f>
        <v>1.2</v>
      </c>
      <c r="M51" s="144">
        <f>'Detaillierte Eingabe'!G65</f>
        <v>2</v>
      </c>
      <c r="N51" s="144">
        <f>'Detaillierte Eingabe'!H65</f>
        <v>1.2</v>
      </c>
      <c r="O51" s="144">
        <f>'Detaillierte Eingabe'!I65</f>
        <v>0.1</v>
      </c>
      <c r="P51" s="145">
        <f>'Detaillierte Eingabe'!J65</f>
        <v>0.1</v>
      </c>
      <c r="Q51" s="142"/>
      <c r="R51" s="126"/>
      <c r="T51" s="117">
        <f t="shared" si="0"/>
        <v>16800</v>
      </c>
      <c r="U51" s="177">
        <f t="shared" si="2"/>
        <v>21600</v>
      </c>
      <c r="V51" s="144">
        <f t="shared" si="1"/>
        <v>43200</v>
      </c>
      <c r="W51" s="177">
        <f t="shared" si="3"/>
        <v>4320</v>
      </c>
      <c r="X51" s="146">
        <f>('WERTE IR'!$E240)</f>
        <v>1935.1709288206955</v>
      </c>
      <c r="AC51" s="86"/>
    </row>
    <row r="52" spans="3:29" x14ac:dyDescent="0.25">
      <c r="C52" s="2"/>
      <c r="E52" s="126"/>
      <c r="F52" s="144"/>
      <c r="G52" s="144"/>
      <c r="H52" s="143">
        <f>'Detaillierte Eingabe'!B66</f>
        <v>0.49999989333333456</v>
      </c>
      <c r="I52" s="143">
        <f>'Detaillierte Eingabe'!C66</f>
        <v>0.50347211333333453</v>
      </c>
      <c r="J52" s="144">
        <f>'Detaillierte Eingabe'!D66</f>
        <v>0</v>
      </c>
      <c r="K52" s="144">
        <f>'Detaillierte Eingabe'!E66</f>
        <v>12</v>
      </c>
      <c r="L52" s="144">
        <f>'Detaillierte Eingabe'!F66</f>
        <v>1.2</v>
      </c>
      <c r="M52" s="144">
        <f>'Detaillierte Eingabe'!G66</f>
        <v>2</v>
      </c>
      <c r="N52" s="144">
        <f>'Detaillierte Eingabe'!H66</f>
        <v>1.2</v>
      </c>
      <c r="O52" s="144">
        <f>'Detaillierte Eingabe'!I66</f>
        <v>0.1</v>
      </c>
      <c r="P52" s="145">
        <f>'Detaillierte Eingabe'!J66</f>
        <v>0.1</v>
      </c>
      <c r="Q52" s="142"/>
      <c r="R52" s="126"/>
      <c r="T52" s="117">
        <f t="shared" si="0"/>
        <v>16800</v>
      </c>
      <c r="U52" s="177">
        <f t="shared" si="2"/>
        <v>21600</v>
      </c>
      <c r="V52" s="144">
        <f t="shared" si="1"/>
        <v>43200</v>
      </c>
      <c r="W52" s="177">
        <f t="shared" si="3"/>
        <v>4320</v>
      </c>
      <c r="X52" s="146">
        <f>('WERTE IR'!$E245)</f>
        <v>1958.2814103331634</v>
      </c>
      <c r="AC52" s="86"/>
    </row>
    <row r="53" spans="3:29" x14ac:dyDescent="0.25">
      <c r="C53" s="2"/>
      <c r="E53" s="126"/>
      <c r="F53" s="144"/>
      <c r="G53" s="144"/>
      <c r="H53" s="143">
        <f>'Detaillierte Eingabe'!B67</f>
        <v>0.50347211333333453</v>
      </c>
      <c r="I53" s="143">
        <f>'Detaillierte Eingabe'!C67</f>
        <v>0.50694433333333455</v>
      </c>
      <c r="J53" s="144">
        <f>'Detaillierte Eingabe'!D67</f>
        <v>0</v>
      </c>
      <c r="K53" s="144">
        <f>'Detaillierte Eingabe'!E67</f>
        <v>12</v>
      </c>
      <c r="L53" s="144">
        <f>'Detaillierte Eingabe'!F67</f>
        <v>1.2</v>
      </c>
      <c r="M53" s="144">
        <f>'Detaillierte Eingabe'!G67</f>
        <v>2</v>
      </c>
      <c r="N53" s="144">
        <f>'Detaillierte Eingabe'!H67</f>
        <v>1.2</v>
      </c>
      <c r="O53" s="144">
        <f>'Detaillierte Eingabe'!I67</f>
        <v>0.1</v>
      </c>
      <c r="P53" s="145">
        <f>'Detaillierte Eingabe'!J67</f>
        <v>0.1</v>
      </c>
      <c r="Q53" s="142"/>
      <c r="R53" s="126"/>
      <c r="T53" s="117">
        <f t="shared" si="0"/>
        <v>16800</v>
      </c>
      <c r="U53" s="177">
        <f t="shared" si="2"/>
        <v>21600</v>
      </c>
      <c r="V53" s="144">
        <f t="shared" si="1"/>
        <v>43200</v>
      </c>
      <c r="W53" s="177">
        <f t="shared" si="3"/>
        <v>4320</v>
      </c>
      <c r="X53" s="146">
        <f>('WERTE IR'!$E250)</f>
        <v>1981.2001047225849</v>
      </c>
      <c r="AC53" s="86"/>
    </row>
    <row r="54" spans="3:29" x14ac:dyDescent="0.25">
      <c r="C54" s="2"/>
      <c r="D54" s="2"/>
      <c r="E54" s="126"/>
      <c r="F54" s="144"/>
      <c r="G54" s="144"/>
      <c r="H54" s="143">
        <f>'Detaillierte Eingabe'!B68</f>
        <v>0.50694433333333455</v>
      </c>
      <c r="I54" s="143">
        <f>'Detaillierte Eingabe'!C68</f>
        <v>0.51041655333333458</v>
      </c>
      <c r="J54" s="144">
        <f>'Detaillierte Eingabe'!D68</f>
        <v>0</v>
      </c>
      <c r="K54" s="144">
        <f>'Detaillierte Eingabe'!E68</f>
        <v>12</v>
      </c>
      <c r="L54" s="144">
        <f>'Detaillierte Eingabe'!F68</f>
        <v>1.2</v>
      </c>
      <c r="M54" s="144">
        <f>'Detaillierte Eingabe'!G68</f>
        <v>2</v>
      </c>
      <c r="N54" s="144">
        <f>'Detaillierte Eingabe'!H68</f>
        <v>1.2</v>
      </c>
      <c r="O54" s="144">
        <f>'Detaillierte Eingabe'!I68</f>
        <v>0.1</v>
      </c>
      <c r="P54" s="145">
        <f>'Detaillierte Eingabe'!J68</f>
        <v>0.1</v>
      </c>
      <c r="Q54" s="142"/>
      <c r="R54" s="126"/>
      <c r="T54" s="117">
        <f t="shared" si="0"/>
        <v>16800</v>
      </c>
      <c r="U54" s="177">
        <f t="shared" si="2"/>
        <v>21600</v>
      </c>
      <c r="V54" s="144">
        <f t="shared" si="1"/>
        <v>43200</v>
      </c>
      <c r="W54" s="177">
        <f t="shared" si="3"/>
        <v>4320</v>
      </c>
      <c r="X54" s="146">
        <f>('WERTE IR'!$E255)</f>
        <v>2003.9286035741693</v>
      </c>
      <c r="AC54" s="86"/>
    </row>
    <row r="55" spans="3:29" x14ac:dyDescent="0.25">
      <c r="C55" s="2"/>
      <c r="D55" s="2"/>
      <c r="E55" s="126"/>
      <c r="F55" s="144"/>
      <c r="G55" s="144"/>
      <c r="H55" s="143">
        <f>'Detaillierte Eingabe'!B69</f>
        <v>0.51041655333333458</v>
      </c>
      <c r="I55" s="143">
        <f>'Detaillierte Eingabe'!C69</f>
        <v>0.5138887733333346</v>
      </c>
      <c r="J55" s="144">
        <f>'Detaillierte Eingabe'!D69</f>
        <v>0</v>
      </c>
      <c r="K55" s="144">
        <f>'Detaillierte Eingabe'!E69</f>
        <v>12</v>
      </c>
      <c r="L55" s="144">
        <f>'Detaillierte Eingabe'!F69</f>
        <v>1.2</v>
      </c>
      <c r="M55" s="144">
        <f>'Detaillierte Eingabe'!G69</f>
        <v>2</v>
      </c>
      <c r="N55" s="144">
        <f>'Detaillierte Eingabe'!H69</f>
        <v>1.2</v>
      </c>
      <c r="O55" s="144">
        <f>'Detaillierte Eingabe'!I69</f>
        <v>0.1</v>
      </c>
      <c r="P55" s="145">
        <f>'Detaillierte Eingabe'!J69</f>
        <v>0.1</v>
      </c>
      <c r="Q55" s="142"/>
      <c r="R55" s="126"/>
      <c r="T55" s="117">
        <f t="shared" si="0"/>
        <v>16800</v>
      </c>
      <c r="U55" s="177">
        <f t="shared" si="2"/>
        <v>21600</v>
      </c>
      <c r="V55" s="144">
        <f t="shared" si="1"/>
        <v>43200</v>
      </c>
      <c r="W55" s="177">
        <f t="shared" si="3"/>
        <v>4320</v>
      </c>
      <c r="X55" s="146">
        <f>('WERTE IR'!$E260)</f>
        <v>2026.4684852650266</v>
      </c>
      <c r="AC55" s="86"/>
    </row>
    <row r="56" spans="3:29" x14ac:dyDescent="0.25">
      <c r="C56" s="2"/>
      <c r="E56" s="126"/>
      <c r="F56" s="144"/>
      <c r="G56" s="144"/>
      <c r="H56" s="143">
        <f>'Detaillierte Eingabe'!B70</f>
        <v>0.5138887733333346</v>
      </c>
      <c r="I56" s="143">
        <f>'Detaillierte Eingabe'!C70</f>
        <v>0.51736099333333463</v>
      </c>
      <c r="J56" s="144">
        <f>'Detaillierte Eingabe'!D70</f>
        <v>0</v>
      </c>
      <c r="K56" s="144">
        <f>'Detaillierte Eingabe'!E70</f>
        <v>12</v>
      </c>
      <c r="L56" s="144">
        <f>'Detaillierte Eingabe'!F70</f>
        <v>1.2</v>
      </c>
      <c r="M56" s="144">
        <f>'Detaillierte Eingabe'!G70</f>
        <v>2</v>
      </c>
      <c r="N56" s="144">
        <f>'Detaillierte Eingabe'!H70</f>
        <v>1.2</v>
      </c>
      <c r="O56" s="144">
        <f>'Detaillierte Eingabe'!I70</f>
        <v>0.1</v>
      </c>
      <c r="P56" s="145">
        <f>'Detaillierte Eingabe'!J70</f>
        <v>0.1</v>
      </c>
      <c r="Q56" s="142"/>
      <c r="R56" s="126"/>
      <c r="T56" s="117">
        <f t="shared" si="0"/>
        <v>16800</v>
      </c>
      <c r="U56" s="177">
        <f t="shared" si="2"/>
        <v>21600</v>
      </c>
      <c r="V56" s="144">
        <f t="shared" si="1"/>
        <v>43200</v>
      </c>
      <c r="W56" s="177">
        <f t="shared" si="3"/>
        <v>4320</v>
      </c>
      <c r="X56" s="146">
        <f>('WERTE IR'!$E265)</f>
        <v>2048.8213150737774</v>
      </c>
      <c r="AC56" s="86"/>
    </row>
    <row r="57" spans="3:29" x14ac:dyDescent="0.25">
      <c r="E57" s="126"/>
      <c r="F57" s="144"/>
      <c r="G57" s="144"/>
      <c r="H57" s="143">
        <f>'Detaillierte Eingabe'!B71</f>
        <v>0.51736099333333463</v>
      </c>
      <c r="I57" s="143">
        <f>'Detaillierte Eingabe'!C71</f>
        <v>0.52083321333333465</v>
      </c>
      <c r="J57" s="144">
        <f>'Detaillierte Eingabe'!D71</f>
        <v>0</v>
      </c>
      <c r="K57" s="144">
        <f>'Detaillierte Eingabe'!E71</f>
        <v>12</v>
      </c>
      <c r="L57" s="144">
        <f>'Detaillierte Eingabe'!F71</f>
        <v>1.2</v>
      </c>
      <c r="M57" s="144">
        <f>'Detaillierte Eingabe'!G71</f>
        <v>2</v>
      </c>
      <c r="N57" s="144">
        <f>'Detaillierte Eingabe'!H71</f>
        <v>1.2</v>
      </c>
      <c r="O57" s="144">
        <f>'Detaillierte Eingabe'!I71</f>
        <v>0.1</v>
      </c>
      <c r="P57" s="145">
        <f>'Detaillierte Eingabe'!J71</f>
        <v>0.1</v>
      </c>
      <c r="Q57" s="142"/>
      <c r="R57" s="126"/>
      <c r="T57" s="117">
        <f t="shared" si="0"/>
        <v>16800</v>
      </c>
      <c r="U57" s="177">
        <f t="shared" si="2"/>
        <v>21600</v>
      </c>
      <c r="V57" s="144">
        <f t="shared" si="1"/>
        <v>43200</v>
      </c>
      <c r="W57" s="177">
        <f t="shared" si="3"/>
        <v>4320</v>
      </c>
      <c r="X57" s="146">
        <f>('WERTE IR'!$E270)</f>
        <v>2070.9886452892524</v>
      </c>
      <c r="AC57" s="86"/>
    </row>
    <row r="58" spans="3:29" x14ac:dyDescent="0.25">
      <c r="E58" s="126"/>
      <c r="F58" s="144"/>
      <c r="G58" s="144"/>
      <c r="H58" s="143">
        <f>'Detaillierte Eingabe'!B72</f>
        <v>0.52083321333333465</v>
      </c>
      <c r="I58" s="143">
        <f>'Detaillierte Eingabe'!C72</f>
        <v>0.52430543333333468</v>
      </c>
      <c r="J58" s="144">
        <f>'Detaillierte Eingabe'!D72</f>
        <v>0</v>
      </c>
      <c r="K58" s="144">
        <f>'Detaillierte Eingabe'!E72</f>
        <v>12</v>
      </c>
      <c r="L58" s="144">
        <f>'Detaillierte Eingabe'!F72</f>
        <v>1.2</v>
      </c>
      <c r="M58" s="144">
        <f>'Detaillierte Eingabe'!G72</f>
        <v>2</v>
      </c>
      <c r="N58" s="144">
        <f>'Detaillierte Eingabe'!H72</f>
        <v>1.2</v>
      </c>
      <c r="O58" s="144">
        <f>'Detaillierte Eingabe'!I72</f>
        <v>0.1</v>
      </c>
      <c r="P58" s="145">
        <f>'Detaillierte Eingabe'!J72</f>
        <v>0.1</v>
      </c>
      <c r="Q58" s="142"/>
      <c r="R58" s="126"/>
      <c r="T58" s="117">
        <f t="shared" si="0"/>
        <v>16800</v>
      </c>
      <c r="U58" s="177">
        <f t="shared" si="2"/>
        <v>21600</v>
      </c>
      <c r="V58" s="144">
        <f t="shared" si="1"/>
        <v>43200</v>
      </c>
      <c r="W58" s="177">
        <f t="shared" si="3"/>
        <v>4320</v>
      </c>
      <c r="X58" s="146">
        <f>('WERTE IR'!$E275)</f>
        <v>2092.9720153182916</v>
      </c>
      <c r="AC58" s="86"/>
    </row>
    <row r="59" spans="3:29" x14ac:dyDescent="0.25">
      <c r="E59" s="126"/>
      <c r="F59" s="144"/>
      <c r="G59" s="144"/>
      <c r="H59" s="143">
        <f>'Detaillierte Eingabe'!B73</f>
        <v>0.52430543333333468</v>
      </c>
      <c r="I59" s="143">
        <f>'Detaillierte Eingabe'!C73</f>
        <v>0.52777765333333471</v>
      </c>
      <c r="J59" s="144">
        <f>'Detaillierte Eingabe'!D73</f>
        <v>0</v>
      </c>
      <c r="K59" s="144">
        <f>'Detaillierte Eingabe'!E73</f>
        <v>12</v>
      </c>
      <c r="L59" s="144">
        <f>'Detaillierte Eingabe'!F73</f>
        <v>1.2</v>
      </c>
      <c r="M59" s="144">
        <f>'Detaillierte Eingabe'!G73</f>
        <v>2</v>
      </c>
      <c r="N59" s="144">
        <f>'Detaillierte Eingabe'!H73</f>
        <v>1.2</v>
      </c>
      <c r="O59" s="144">
        <f>'Detaillierte Eingabe'!I73</f>
        <v>0.1</v>
      </c>
      <c r="P59" s="145">
        <f>'Detaillierte Eingabe'!J73</f>
        <v>0.1</v>
      </c>
      <c r="Q59" s="142"/>
      <c r="R59" s="126"/>
      <c r="T59" s="117">
        <f t="shared" si="0"/>
        <v>16800</v>
      </c>
      <c r="U59" s="177">
        <f t="shared" si="2"/>
        <v>21600</v>
      </c>
      <c r="V59" s="144">
        <f t="shared" si="1"/>
        <v>43200</v>
      </c>
      <c r="W59" s="177">
        <f t="shared" si="3"/>
        <v>4320</v>
      </c>
      <c r="X59" s="146">
        <f>('WERTE IR'!$E280)</f>
        <v>2114.7729517926487</v>
      </c>
      <c r="AC59" s="86"/>
    </row>
    <row r="60" spans="3:29" x14ac:dyDescent="0.25">
      <c r="E60" s="126"/>
      <c r="F60" s="144"/>
      <c r="G60" s="144"/>
      <c r="H60" s="143">
        <f>'Detaillierte Eingabe'!B74</f>
        <v>0.52777765333333471</v>
      </c>
      <c r="I60" s="143">
        <f>'Detaillierte Eingabe'!C74</f>
        <v>0.53124987333333473</v>
      </c>
      <c r="J60" s="144">
        <f>'Detaillierte Eingabe'!D74</f>
        <v>0</v>
      </c>
      <c r="K60" s="144">
        <f>'Detaillierte Eingabe'!E74</f>
        <v>12</v>
      </c>
      <c r="L60" s="144">
        <f>'Detaillierte Eingabe'!F74</f>
        <v>1.2</v>
      </c>
      <c r="M60" s="144">
        <f>'Detaillierte Eingabe'!G74</f>
        <v>2</v>
      </c>
      <c r="N60" s="144">
        <f>'Detaillierte Eingabe'!H74</f>
        <v>1.2</v>
      </c>
      <c r="O60" s="144">
        <f>'Detaillierte Eingabe'!I74</f>
        <v>0.1</v>
      </c>
      <c r="P60" s="145">
        <f>'Detaillierte Eingabe'!J74</f>
        <v>0.1</v>
      </c>
      <c r="Q60" s="142"/>
      <c r="R60" s="126"/>
      <c r="T60" s="117">
        <f t="shared" si="0"/>
        <v>16800</v>
      </c>
      <c r="U60" s="177">
        <f t="shared" si="2"/>
        <v>21600</v>
      </c>
      <c r="V60" s="144">
        <f t="shared" si="1"/>
        <v>43200</v>
      </c>
      <c r="W60" s="177">
        <f t="shared" si="3"/>
        <v>4320</v>
      </c>
      <c r="X60" s="146">
        <f>('WERTE IR'!$E285)</f>
        <v>2136.3929686750066</v>
      </c>
      <c r="AC60" s="86"/>
    </row>
    <row r="61" spans="3:29" x14ac:dyDescent="0.25">
      <c r="E61" s="126"/>
      <c r="F61" s="144"/>
      <c r="G61" s="144"/>
      <c r="H61" s="143">
        <f>'Detaillierte Eingabe'!B75</f>
        <v>0.53124987333333473</v>
      </c>
      <c r="I61" s="143">
        <f>'Detaillierte Eingabe'!C75</f>
        <v>0.53472209333333476</v>
      </c>
      <c r="J61" s="144">
        <f>'Detaillierte Eingabe'!D75</f>
        <v>0</v>
      </c>
      <c r="K61" s="144">
        <f>'Detaillierte Eingabe'!E75</f>
        <v>12</v>
      </c>
      <c r="L61" s="144">
        <f>'Detaillierte Eingabe'!F75</f>
        <v>1.2</v>
      </c>
      <c r="M61" s="144">
        <f>'Detaillierte Eingabe'!G75</f>
        <v>2</v>
      </c>
      <c r="N61" s="144">
        <f>'Detaillierte Eingabe'!H75</f>
        <v>1.2</v>
      </c>
      <c r="O61" s="144">
        <f>'Detaillierte Eingabe'!I75</f>
        <v>0.1</v>
      </c>
      <c r="P61" s="145">
        <f>'Detaillierte Eingabe'!J75</f>
        <v>0.1</v>
      </c>
      <c r="Q61" s="142"/>
      <c r="R61" s="126"/>
      <c r="T61" s="117">
        <f t="shared" si="0"/>
        <v>16800</v>
      </c>
      <c r="U61" s="177">
        <f t="shared" si="2"/>
        <v>21600</v>
      </c>
      <c r="V61" s="144">
        <f t="shared" si="1"/>
        <v>43200</v>
      </c>
      <c r="W61" s="177">
        <f t="shared" si="3"/>
        <v>4320</v>
      </c>
      <c r="X61" s="146">
        <f>('WERTE IR'!$E290)</f>
        <v>2157.8335673641154</v>
      </c>
      <c r="AC61" s="86"/>
    </row>
    <row r="62" spans="3:29" x14ac:dyDescent="0.25">
      <c r="E62" s="126"/>
      <c r="F62" s="144"/>
      <c r="G62" s="144"/>
      <c r="H62" s="143">
        <f>'Detaillierte Eingabe'!B76</f>
        <v>0.53472209333333476</v>
      </c>
      <c r="I62" s="143">
        <f>'Detaillierte Eingabe'!C76</f>
        <v>0.53819431333333478</v>
      </c>
      <c r="J62" s="144">
        <f>'Detaillierte Eingabe'!D76</f>
        <v>0</v>
      </c>
      <c r="K62" s="144">
        <f>'Detaillierte Eingabe'!E76</f>
        <v>12</v>
      </c>
      <c r="L62" s="144">
        <f>'Detaillierte Eingabe'!F76</f>
        <v>1.2</v>
      </c>
      <c r="M62" s="144">
        <f>'Detaillierte Eingabe'!G76</f>
        <v>2</v>
      </c>
      <c r="N62" s="144">
        <f>'Detaillierte Eingabe'!H76</f>
        <v>1.2</v>
      </c>
      <c r="O62" s="144">
        <f>'Detaillierte Eingabe'!I76</f>
        <v>0.1</v>
      </c>
      <c r="P62" s="145">
        <f>'Detaillierte Eingabe'!J76</f>
        <v>0.1</v>
      </c>
      <c r="Q62" s="142"/>
      <c r="R62" s="126"/>
      <c r="T62" s="117">
        <f t="shared" si="0"/>
        <v>16800</v>
      </c>
      <c r="U62" s="177">
        <f t="shared" si="2"/>
        <v>21600</v>
      </c>
      <c r="V62" s="144">
        <f t="shared" si="1"/>
        <v>43200</v>
      </c>
      <c r="W62" s="177">
        <f t="shared" si="3"/>
        <v>4320</v>
      </c>
      <c r="X62" s="146">
        <f>('WERTE IR'!$E295)</f>
        <v>2179.096236799056</v>
      </c>
      <c r="AC62" s="86"/>
    </row>
    <row r="63" spans="3:29" x14ac:dyDescent="0.25">
      <c r="E63" s="126"/>
      <c r="F63" s="144"/>
      <c r="G63" s="144"/>
      <c r="H63" s="143">
        <f>'Detaillierte Eingabe'!B77</f>
        <v>0.53819431333333478</v>
      </c>
      <c r="I63" s="143">
        <f>'Detaillierte Eingabe'!C77</f>
        <v>0.54166653333333481</v>
      </c>
      <c r="J63" s="144">
        <f>'Detaillierte Eingabe'!D77</f>
        <v>0</v>
      </c>
      <c r="K63" s="144">
        <f>'Detaillierte Eingabe'!E77</f>
        <v>12</v>
      </c>
      <c r="L63" s="144">
        <f>'Detaillierte Eingabe'!F77</f>
        <v>1.2</v>
      </c>
      <c r="M63" s="144">
        <f>'Detaillierte Eingabe'!G77</f>
        <v>2</v>
      </c>
      <c r="N63" s="144">
        <f>'Detaillierte Eingabe'!H77</f>
        <v>1.2</v>
      </c>
      <c r="O63" s="144">
        <f>'Detaillierte Eingabe'!I77</f>
        <v>0.1</v>
      </c>
      <c r="P63" s="145">
        <f>'Detaillierte Eingabe'!J77</f>
        <v>0.1</v>
      </c>
      <c r="Q63" s="142"/>
      <c r="R63" s="126"/>
      <c r="T63" s="117">
        <f t="shared" si="0"/>
        <v>16800</v>
      </c>
      <c r="U63" s="177">
        <f t="shared" si="2"/>
        <v>21600</v>
      </c>
      <c r="V63" s="144">
        <f t="shared" si="1"/>
        <v>43200</v>
      </c>
      <c r="W63" s="177">
        <f t="shared" si="3"/>
        <v>4320</v>
      </c>
      <c r="X63" s="146">
        <f>('WERTE IR'!$E300)</f>
        <v>2200.1824535626397</v>
      </c>
      <c r="AC63" s="86"/>
    </row>
    <row r="64" spans="3:29" x14ac:dyDescent="0.25">
      <c r="E64" s="126"/>
      <c r="F64" s="144"/>
      <c r="G64" s="144"/>
      <c r="H64" s="143">
        <f>'Detaillierte Eingabe'!B78</f>
        <v>0.54166653333333481</v>
      </c>
      <c r="I64" s="143">
        <f>'Detaillierte Eingabe'!C78</f>
        <v>0.54513875333333484</v>
      </c>
      <c r="J64" s="144">
        <f>'Detaillierte Eingabe'!D78</f>
        <v>0</v>
      </c>
      <c r="K64" s="144">
        <f>'Detaillierte Eingabe'!E78</f>
        <v>12</v>
      </c>
      <c r="L64" s="144">
        <f>'Detaillierte Eingabe'!F78</f>
        <v>1.2</v>
      </c>
      <c r="M64" s="144">
        <f>'Detaillierte Eingabe'!G78</f>
        <v>2</v>
      </c>
      <c r="N64" s="144">
        <f>'Detaillierte Eingabe'!H78</f>
        <v>1.2</v>
      </c>
      <c r="O64" s="144">
        <f>'Detaillierte Eingabe'!I78</f>
        <v>0.1</v>
      </c>
      <c r="P64" s="145">
        <f>'Detaillierte Eingabe'!J78</f>
        <v>0.1</v>
      </c>
      <c r="Q64" s="142"/>
      <c r="R64" s="126"/>
      <c r="T64" s="117">
        <f t="shared" si="0"/>
        <v>16800</v>
      </c>
      <c r="U64" s="177">
        <f t="shared" si="2"/>
        <v>21600</v>
      </c>
      <c r="V64" s="144">
        <f t="shared" si="1"/>
        <v>43200</v>
      </c>
      <c r="W64" s="177">
        <f t="shared" si="3"/>
        <v>4320</v>
      </c>
      <c r="X64" s="146">
        <f>('WERTE IR'!$E305)</f>
        <v>2221.093681983949</v>
      </c>
      <c r="AC64" s="86"/>
    </row>
    <row r="65" spans="5:29" x14ac:dyDescent="0.25">
      <c r="E65" s="126"/>
      <c r="F65" s="144"/>
      <c r="G65" s="144"/>
      <c r="H65" s="143">
        <f>'Detaillierte Eingabe'!B79</f>
        <v>0.54513875333333484</v>
      </c>
      <c r="I65" s="143">
        <f>'Detaillierte Eingabe'!C79</f>
        <v>0.54861097333333486</v>
      </c>
      <c r="J65" s="144">
        <f>'Detaillierte Eingabe'!D79</f>
        <v>0</v>
      </c>
      <c r="K65" s="144">
        <f>'Detaillierte Eingabe'!E79</f>
        <v>12</v>
      </c>
      <c r="L65" s="144">
        <f>'Detaillierte Eingabe'!F79</f>
        <v>1.2</v>
      </c>
      <c r="M65" s="144">
        <f>'Detaillierte Eingabe'!G79</f>
        <v>2</v>
      </c>
      <c r="N65" s="144">
        <f>'Detaillierte Eingabe'!H79</f>
        <v>1.2</v>
      </c>
      <c r="O65" s="144">
        <f>'Detaillierte Eingabe'!I79</f>
        <v>0.1</v>
      </c>
      <c r="P65" s="145">
        <f>'Detaillierte Eingabe'!J79</f>
        <v>0.1</v>
      </c>
      <c r="Q65" s="142"/>
      <c r="R65" s="126"/>
      <c r="T65" s="117">
        <f t="shared" si="0"/>
        <v>16800</v>
      </c>
      <c r="U65" s="177">
        <f t="shared" si="2"/>
        <v>21600</v>
      </c>
      <c r="V65" s="144">
        <f t="shared" si="1"/>
        <v>43200</v>
      </c>
      <c r="W65" s="177">
        <f t="shared" si="3"/>
        <v>4320</v>
      </c>
      <c r="X65" s="146">
        <f>('WERTE IR'!$E310)</f>
        <v>2241.8313742400283</v>
      </c>
      <c r="AC65" s="86"/>
    </row>
    <row r="66" spans="5:29" x14ac:dyDescent="0.25">
      <c r="E66" s="126"/>
      <c r="F66" s="144"/>
      <c r="G66" s="144"/>
      <c r="H66" s="143">
        <f>'Detaillierte Eingabe'!B80</f>
        <v>0.54861097333333486</v>
      </c>
      <c r="I66" s="143">
        <f>'Detaillierte Eingabe'!C80</f>
        <v>0.55208319333333489</v>
      </c>
      <c r="J66" s="144">
        <f>'Detaillierte Eingabe'!D80</f>
        <v>0</v>
      </c>
      <c r="K66" s="144">
        <f>'Detaillierte Eingabe'!E80</f>
        <v>12</v>
      </c>
      <c r="L66" s="144">
        <f>'Detaillierte Eingabe'!F80</f>
        <v>1.2</v>
      </c>
      <c r="M66" s="144">
        <f>'Detaillierte Eingabe'!G80</f>
        <v>2</v>
      </c>
      <c r="N66" s="144">
        <f>'Detaillierte Eingabe'!H80</f>
        <v>1.2</v>
      </c>
      <c r="O66" s="144">
        <f>'Detaillierte Eingabe'!I80</f>
        <v>0.1</v>
      </c>
      <c r="P66" s="145">
        <f>'Detaillierte Eingabe'!J80</f>
        <v>0.1</v>
      </c>
      <c r="Q66" s="142"/>
      <c r="R66" s="126"/>
      <c r="T66" s="117">
        <f t="shared" si="0"/>
        <v>16800</v>
      </c>
      <c r="U66" s="177">
        <f t="shared" si="2"/>
        <v>21600</v>
      </c>
      <c r="V66" s="144">
        <f t="shared" si="1"/>
        <v>43200</v>
      </c>
      <c r="W66" s="177">
        <f t="shared" si="3"/>
        <v>4320</v>
      </c>
      <c r="X66" s="146">
        <f>('WERTE IR'!$E315)</f>
        <v>2262.3969704567294</v>
      </c>
      <c r="AC66" s="86"/>
    </row>
    <row r="67" spans="5:29" x14ac:dyDescent="0.25">
      <c r="E67" s="126"/>
      <c r="F67" s="144"/>
      <c r="G67" s="144"/>
      <c r="H67" s="143">
        <f>'Detaillierte Eingabe'!B81</f>
        <v>0.55208319333333489</v>
      </c>
      <c r="I67" s="143">
        <f>'Detaillierte Eingabe'!C81</f>
        <v>0.55555541333333491</v>
      </c>
      <c r="J67" s="144">
        <f>'Detaillierte Eingabe'!D81</f>
        <v>0</v>
      </c>
      <c r="K67" s="144">
        <f>'Detaillierte Eingabe'!E81</f>
        <v>12</v>
      </c>
      <c r="L67" s="144">
        <f>'Detaillierte Eingabe'!F81</f>
        <v>1.2</v>
      </c>
      <c r="M67" s="144">
        <f>'Detaillierte Eingabe'!G81</f>
        <v>2</v>
      </c>
      <c r="N67" s="144">
        <f>'Detaillierte Eingabe'!H81</f>
        <v>1.2</v>
      </c>
      <c r="O67" s="144">
        <f>'Detaillierte Eingabe'!I81</f>
        <v>0.1</v>
      </c>
      <c r="P67" s="145">
        <f>'Detaillierte Eingabe'!J81</f>
        <v>0.1</v>
      </c>
      <c r="Q67" s="142"/>
      <c r="R67" s="126"/>
      <c r="T67" s="117">
        <f t="shared" si="0"/>
        <v>16800</v>
      </c>
      <c r="U67" s="177">
        <f t="shared" si="2"/>
        <v>21600</v>
      </c>
      <c r="V67" s="144">
        <f t="shared" si="1"/>
        <v>43200</v>
      </c>
      <c r="W67" s="177">
        <f t="shared" si="3"/>
        <v>4320</v>
      </c>
      <c r="X67" s="146">
        <f>('WERTE IR'!$E320)</f>
        <v>2282.7918988087208</v>
      </c>
      <c r="AC67" s="86"/>
    </row>
    <row r="68" spans="5:29" x14ac:dyDescent="0.25">
      <c r="E68" s="126"/>
      <c r="F68" s="144"/>
      <c r="G68" s="144"/>
      <c r="H68" s="143">
        <f>'Detaillierte Eingabe'!B82</f>
        <v>0.55555541333333491</v>
      </c>
      <c r="I68" s="143">
        <f>'Detaillierte Eingabe'!C82</f>
        <v>0.55902763333333494</v>
      </c>
      <c r="J68" s="144">
        <f>'Detaillierte Eingabe'!D82</f>
        <v>0</v>
      </c>
      <c r="K68" s="144">
        <f>'Detaillierte Eingabe'!E82</f>
        <v>12</v>
      </c>
      <c r="L68" s="144">
        <f>'Detaillierte Eingabe'!F82</f>
        <v>1.2</v>
      </c>
      <c r="M68" s="144">
        <f>'Detaillierte Eingabe'!G82</f>
        <v>2</v>
      </c>
      <c r="N68" s="144">
        <f>'Detaillierte Eingabe'!H82</f>
        <v>1.2</v>
      </c>
      <c r="O68" s="144">
        <f>'Detaillierte Eingabe'!I82</f>
        <v>0.1</v>
      </c>
      <c r="P68" s="145">
        <f>'Detaillierte Eingabe'!J82</f>
        <v>0.1</v>
      </c>
      <c r="Q68" s="142"/>
      <c r="R68" s="126"/>
      <c r="T68" s="117">
        <f t="shared" ref="T68:T131" si="4">IF(K68&gt;18,($C$5)*L68,($C$4+(K68-6)*($C$5-$C$4)/12)*L68)</f>
        <v>16800</v>
      </c>
      <c r="U68" s="177">
        <f t="shared" si="2"/>
        <v>21600</v>
      </c>
      <c r="V68" s="144">
        <f t="shared" ref="V68:V131" si="5">(M68*U68) + (J68*T68)</f>
        <v>43200</v>
      </c>
      <c r="W68" s="177">
        <f t="shared" si="3"/>
        <v>4320</v>
      </c>
      <c r="X68" s="146">
        <f>('WERTE IR'!$E325)</f>
        <v>2303.0175756186682</v>
      </c>
      <c r="AC68" s="86"/>
    </row>
    <row r="69" spans="5:29" x14ac:dyDescent="0.25">
      <c r="E69" s="126"/>
      <c r="F69" s="144"/>
      <c r="G69" s="144"/>
      <c r="H69" s="143">
        <f>'Detaillierte Eingabe'!B83</f>
        <v>0.55902763333333494</v>
      </c>
      <c r="I69" s="143">
        <f>'Detaillierte Eingabe'!C83</f>
        <v>0.56249985333333496</v>
      </c>
      <c r="J69" s="144">
        <f>'Detaillierte Eingabe'!D83</f>
        <v>0</v>
      </c>
      <c r="K69" s="144">
        <f>'Detaillierte Eingabe'!E83</f>
        <v>12</v>
      </c>
      <c r="L69" s="144">
        <f>'Detaillierte Eingabe'!F83</f>
        <v>1.2</v>
      </c>
      <c r="M69" s="144">
        <f>'Detaillierte Eingabe'!G83</f>
        <v>2</v>
      </c>
      <c r="N69" s="144">
        <f>'Detaillierte Eingabe'!H83</f>
        <v>1.2</v>
      </c>
      <c r="O69" s="144">
        <f>'Detaillierte Eingabe'!I83</f>
        <v>0.1</v>
      </c>
      <c r="P69" s="145">
        <f>'Detaillierte Eingabe'!J83</f>
        <v>0.1</v>
      </c>
      <c r="Q69" s="142"/>
      <c r="R69" s="126"/>
      <c r="T69" s="117">
        <f t="shared" si="4"/>
        <v>16800</v>
      </c>
      <c r="U69" s="177">
        <f t="shared" ref="U69:U132" si="6">$C$5*N69</f>
        <v>21600</v>
      </c>
      <c r="V69" s="144">
        <f t="shared" si="5"/>
        <v>43200</v>
      </c>
      <c r="W69" s="177">
        <f t="shared" ref="W69:W132" si="7">V69/(P69*$S$4)</f>
        <v>4320</v>
      </c>
      <c r="X69" s="146">
        <f>('WERTE IR'!$E330)</f>
        <v>2323.0754054555891</v>
      </c>
      <c r="AC69" s="86"/>
    </row>
    <row r="70" spans="5:29" x14ac:dyDescent="0.25">
      <c r="E70" s="126"/>
      <c r="F70" s="144"/>
      <c r="G70" s="144"/>
      <c r="H70" s="143">
        <f>'Detaillierte Eingabe'!B84</f>
        <v>0.56249985333333496</v>
      </c>
      <c r="I70" s="143">
        <f>'Detaillierte Eingabe'!C84</f>
        <v>0.56597207333333499</v>
      </c>
      <c r="J70" s="144">
        <f>'Detaillierte Eingabe'!D84</f>
        <v>0</v>
      </c>
      <c r="K70" s="144">
        <f>'Detaillierte Eingabe'!E84</f>
        <v>12</v>
      </c>
      <c r="L70" s="144">
        <f>'Detaillierte Eingabe'!F84</f>
        <v>1.2</v>
      </c>
      <c r="M70" s="144">
        <f>'Detaillierte Eingabe'!G84</f>
        <v>2</v>
      </c>
      <c r="N70" s="144">
        <f>'Detaillierte Eingabe'!H84</f>
        <v>1.2</v>
      </c>
      <c r="O70" s="144">
        <f>'Detaillierte Eingabe'!I84</f>
        <v>0.1</v>
      </c>
      <c r="P70" s="145">
        <f>'Detaillierte Eingabe'!J84</f>
        <v>0.1</v>
      </c>
      <c r="Q70" s="142"/>
      <c r="R70" s="126"/>
      <c r="T70" s="117">
        <f t="shared" si="4"/>
        <v>16800</v>
      </c>
      <c r="U70" s="177">
        <f t="shared" si="6"/>
        <v>21600</v>
      </c>
      <c r="V70" s="144">
        <f t="shared" si="5"/>
        <v>43200</v>
      </c>
      <c r="W70" s="177">
        <f t="shared" si="7"/>
        <v>4320</v>
      </c>
      <c r="X70" s="146">
        <f>('WERTE IR'!$E335)</f>
        <v>2342.9667812323942</v>
      </c>
      <c r="AC70" s="86"/>
    </row>
    <row r="71" spans="5:29" x14ac:dyDescent="0.25">
      <c r="E71" s="126"/>
      <c r="F71" s="144"/>
      <c r="G71" s="144"/>
      <c r="H71" s="143">
        <f>'Detaillierte Eingabe'!B85</f>
        <v>0.56597207333333499</v>
      </c>
      <c r="I71" s="143">
        <f>'Detaillierte Eingabe'!C85</f>
        <v>0.56944429333333502</v>
      </c>
      <c r="J71" s="144">
        <f>'Detaillierte Eingabe'!D85</f>
        <v>0</v>
      </c>
      <c r="K71" s="144">
        <f>'Detaillierte Eingabe'!E85</f>
        <v>12</v>
      </c>
      <c r="L71" s="144">
        <f>'Detaillierte Eingabe'!F85</f>
        <v>1.2</v>
      </c>
      <c r="M71" s="144">
        <f>'Detaillierte Eingabe'!G85</f>
        <v>2</v>
      </c>
      <c r="N71" s="144">
        <f>'Detaillierte Eingabe'!H85</f>
        <v>1.2</v>
      </c>
      <c r="O71" s="144">
        <f>'Detaillierte Eingabe'!I85</f>
        <v>0.1</v>
      </c>
      <c r="P71" s="145">
        <f>'Detaillierte Eingabe'!J85</f>
        <v>0.1</v>
      </c>
      <c r="Q71" s="142"/>
      <c r="R71" s="126"/>
      <c r="T71" s="117">
        <f t="shared" si="4"/>
        <v>16800</v>
      </c>
      <c r="U71" s="177">
        <f t="shared" si="6"/>
        <v>21600</v>
      </c>
      <c r="V71" s="144">
        <f t="shared" si="5"/>
        <v>43200</v>
      </c>
      <c r="W71" s="177">
        <f t="shared" si="7"/>
        <v>4320</v>
      </c>
      <c r="X71" s="146">
        <f>('WERTE IR'!$E340)</f>
        <v>2362.6930843026175</v>
      </c>
      <c r="AC71" s="86"/>
    </row>
    <row r="72" spans="5:29" x14ac:dyDescent="0.25">
      <c r="E72" s="126"/>
      <c r="F72" s="144"/>
      <c r="G72" s="144"/>
      <c r="H72" s="143">
        <f>'Detaillierte Eingabe'!B86</f>
        <v>0.56944429333333502</v>
      </c>
      <c r="I72" s="143">
        <f>'Detaillierte Eingabe'!C86</f>
        <v>0.57291651333333504</v>
      </c>
      <c r="J72" s="144">
        <f>'Detaillierte Eingabe'!D86</f>
        <v>0</v>
      </c>
      <c r="K72" s="144">
        <f>'Detaillierte Eingabe'!E86</f>
        <v>12</v>
      </c>
      <c r="L72" s="144">
        <f>'Detaillierte Eingabe'!F86</f>
        <v>1.2</v>
      </c>
      <c r="M72" s="144">
        <f>'Detaillierte Eingabe'!G86</f>
        <v>2</v>
      </c>
      <c r="N72" s="144">
        <f>'Detaillierte Eingabe'!H86</f>
        <v>1.2</v>
      </c>
      <c r="O72" s="144">
        <f>'Detaillierte Eingabe'!I86</f>
        <v>0.1</v>
      </c>
      <c r="P72" s="145">
        <f>'Detaillierte Eingabe'!J86</f>
        <v>0.1</v>
      </c>
      <c r="Q72" s="142"/>
      <c r="R72" s="126"/>
      <c r="T72" s="117">
        <f t="shared" si="4"/>
        <v>16800</v>
      </c>
      <c r="U72" s="177">
        <f t="shared" si="6"/>
        <v>21600</v>
      </c>
      <c r="V72" s="144">
        <f t="shared" si="5"/>
        <v>43200</v>
      </c>
      <c r="W72" s="177">
        <f t="shared" si="7"/>
        <v>4320</v>
      </c>
      <c r="X72" s="146">
        <f>('WERTE IR'!$E345)</f>
        <v>2382.255684556344</v>
      </c>
      <c r="AC72" s="86"/>
    </row>
    <row r="73" spans="5:29" x14ac:dyDescent="0.25">
      <c r="E73" s="126"/>
      <c r="F73" s="144"/>
      <c r="G73" s="144"/>
      <c r="H73" s="143">
        <f>'Detaillierte Eingabe'!B87</f>
        <v>0.57291651333333504</v>
      </c>
      <c r="I73" s="143">
        <f>'Detaillierte Eingabe'!C87</f>
        <v>0.57638873333333507</v>
      </c>
      <c r="J73" s="144">
        <f>'Detaillierte Eingabe'!D87</f>
        <v>0</v>
      </c>
      <c r="K73" s="144">
        <f>'Detaillierte Eingabe'!E87</f>
        <v>12</v>
      </c>
      <c r="L73" s="144">
        <f>'Detaillierte Eingabe'!F87</f>
        <v>1.2</v>
      </c>
      <c r="M73" s="144">
        <f>'Detaillierte Eingabe'!G87</f>
        <v>2</v>
      </c>
      <c r="N73" s="144">
        <f>'Detaillierte Eingabe'!H87</f>
        <v>1.2</v>
      </c>
      <c r="O73" s="144">
        <f>'Detaillierte Eingabe'!I87</f>
        <v>0.1</v>
      </c>
      <c r="P73" s="145">
        <f>'Detaillierte Eingabe'!J87</f>
        <v>0.1</v>
      </c>
      <c r="Q73" s="142"/>
      <c r="R73" s="126"/>
      <c r="T73" s="117">
        <f t="shared" si="4"/>
        <v>16800</v>
      </c>
      <c r="U73" s="177">
        <f t="shared" si="6"/>
        <v>21600</v>
      </c>
      <c r="V73" s="144">
        <f t="shared" si="5"/>
        <v>43200</v>
      </c>
      <c r="W73" s="177">
        <f t="shared" si="7"/>
        <v>4320</v>
      </c>
      <c r="X73" s="146">
        <f>('WERTE IR'!$E350)</f>
        <v>2401.6559405153421</v>
      </c>
      <c r="AC73" s="86"/>
    </row>
    <row r="74" spans="5:29" x14ac:dyDescent="0.25">
      <c r="E74" s="126"/>
      <c r="F74" s="144"/>
      <c r="G74" s="144"/>
      <c r="H74" s="143">
        <f>'Detaillierte Eingabe'!B88</f>
        <v>0.57638873333333507</v>
      </c>
      <c r="I74" s="143">
        <f>'Detaillierte Eingabe'!C88</f>
        <v>0.57986095333333509</v>
      </c>
      <c r="J74" s="144">
        <f>'Detaillierte Eingabe'!D88</f>
        <v>0</v>
      </c>
      <c r="K74" s="144">
        <f>'Detaillierte Eingabe'!E88</f>
        <v>12</v>
      </c>
      <c r="L74" s="144">
        <f>'Detaillierte Eingabe'!F88</f>
        <v>1.2</v>
      </c>
      <c r="M74" s="144">
        <f>'Detaillierte Eingabe'!G88</f>
        <v>2</v>
      </c>
      <c r="N74" s="144">
        <f>'Detaillierte Eingabe'!H88</f>
        <v>1.2</v>
      </c>
      <c r="O74" s="144">
        <f>'Detaillierte Eingabe'!I88</f>
        <v>0.1</v>
      </c>
      <c r="P74" s="145">
        <f>'Detaillierte Eingabe'!J88</f>
        <v>0.1</v>
      </c>
      <c r="Q74" s="142"/>
      <c r="R74" s="126"/>
      <c r="T74" s="117">
        <f t="shared" si="4"/>
        <v>16800</v>
      </c>
      <c r="U74" s="177">
        <f t="shared" si="6"/>
        <v>21600</v>
      </c>
      <c r="V74" s="144">
        <f t="shared" si="5"/>
        <v>43200</v>
      </c>
      <c r="W74" s="177">
        <f t="shared" si="7"/>
        <v>4320</v>
      </c>
      <c r="X74" s="146">
        <f>('WERTE IR'!$E355)</f>
        <v>2420.8951994274057</v>
      </c>
      <c r="AC74" s="86"/>
    </row>
    <row r="75" spans="5:29" x14ac:dyDescent="0.25">
      <c r="E75" s="126"/>
      <c r="F75" s="144"/>
      <c r="G75" s="144"/>
      <c r="H75" s="143">
        <f>'Detaillierte Eingabe'!B89</f>
        <v>0.57986095333333509</v>
      </c>
      <c r="I75" s="143">
        <f>'Detaillierte Eingabe'!C89</f>
        <v>0.58333317333333512</v>
      </c>
      <c r="J75" s="144">
        <f>'Detaillierte Eingabe'!D89</f>
        <v>0</v>
      </c>
      <c r="K75" s="144">
        <f>'Detaillierte Eingabe'!E89</f>
        <v>12</v>
      </c>
      <c r="L75" s="144">
        <f>'Detaillierte Eingabe'!F89</f>
        <v>1.2</v>
      </c>
      <c r="M75" s="144">
        <f>'Detaillierte Eingabe'!G89</f>
        <v>2</v>
      </c>
      <c r="N75" s="144">
        <f>'Detaillierte Eingabe'!H89</f>
        <v>1.2</v>
      </c>
      <c r="O75" s="144">
        <f>'Detaillierte Eingabe'!I89</f>
        <v>0.1</v>
      </c>
      <c r="P75" s="145">
        <f>'Detaillierte Eingabe'!J89</f>
        <v>0.1</v>
      </c>
      <c r="Q75" s="142"/>
      <c r="R75" s="126"/>
      <c r="T75" s="117">
        <f t="shared" si="4"/>
        <v>16800</v>
      </c>
      <c r="U75" s="177">
        <f t="shared" si="6"/>
        <v>21600</v>
      </c>
      <c r="V75" s="144">
        <f t="shared" si="5"/>
        <v>43200</v>
      </c>
      <c r="W75" s="177">
        <f t="shared" si="7"/>
        <v>4320</v>
      </c>
      <c r="X75" s="146">
        <f>('WERTE IR'!$E360)</f>
        <v>2439.9747973599133</v>
      </c>
      <c r="AC75" s="86"/>
    </row>
    <row r="76" spans="5:29" x14ac:dyDescent="0.25">
      <c r="E76" s="126"/>
      <c r="F76" s="144"/>
      <c r="G76" s="144"/>
      <c r="H76" s="143">
        <f>'Detaillierte Eingabe'!B90</f>
        <v>0.58333317333333512</v>
      </c>
      <c r="I76" s="143">
        <f>'Detaillierte Eingabe'!C90</f>
        <v>0.58680539333333515</v>
      </c>
      <c r="J76" s="144">
        <f>'Detaillierte Eingabe'!D90</f>
        <v>0</v>
      </c>
      <c r="K76" s="144">
        <f>'Detaillierte Eingabe'!E90</f>
        <v>12</v>
      </c>
      <c r="L76" s="144">
        <f>'Detaillierte Eingabe'!F90</f>
        <v>1.2</v>
      </c>
      <c r="M76" s="144">
        <f>'Detaillierte Eingabe'!G90</f>
        <v>2</v>
      </c>
      <c r="N76" s="144">
        <f>'Detaillierte Eingabe'!H90</f>
        <v>1.2</v>
      </c>
      <c r="O76" s="144">
        <f>'Detaillierte Eingabe'!I90</f>
        <v>0.1</v>
      </c>
      <c r="P76" s="145">
        <f>'Detaillierte Eingabe'!J90</f>
        <v>0.1</v>
      </c>
      <c r="Q76" s="142"/>
      <c r="R76" s="126"/>
      <c r="T76" s="117">
        <f t="shared" si="4"/>
        <v>16800</v>
      </c>
      <c r="U76" s="177">
        <f t="shared" si="6"/>
        <v>21600</v>
      </c>
      <c r="V76" s="144">
        <f t="shared" si="5"/>
        <v>43200</v>
      </c>
      <c r="W76" s="177">
        <f t="shared" si="7"/>
        <v>4320</v>
      </c>
      <c r="X76" s="146">
        <f>('WERTE IR'!$E365)</f>
        <v>2458.896059292611</v>
      </c>
      <c r="AC76" s="86"/>
    </row>
    <row r="77" spans="5:29" x14ac:dyDescent="0.25">
      <c r="E77" s="126"/>
      <c r="F77" s="144"/>
      <c r="G77" s="144"/>
      <c r="H77" s="143">
        <f>'Detaillierte Eingabe'!B91</f>
        <v>0.58680539333333515</v>
      </c>
      <c r="I77" s="143">
        <f>'Detaillierte Eingabe'!C91</f>
        <v>0.59027761333333517</v>
      </c>
      <c r="J77" s="144">
        <f>'Detaillierte Eingabe'!D91</f>
        <v>0</v>
      </c>
      <c r="K77" s="144">
        <f>'Detaillierte Eingabe'!E91</f>
        <v>12</v>
      </c>
      <c r="L77" s="144">
        <f>'Detaillierte Eingabe'!F91</f>
        <v>1.2</v>
      </c>
      <c r="M77" s="144">
        <f>'Detaillierte Eingabe'!G91</f>
        <v>2</v>
      </c>
      <c r="N77" s="144">
        <f>'Detaillierte Eingabe'!H91</f>
        <v>1.2</v>
      </c>
      <c r="O77" s="144">
        <f>'Detaillierte Eingabe'!I91</f>
        <v>0.1</v>
      </c>
      <c r="P77" s="145">
        <f>'Detaillierte Eingabe'!J91</f>
        <v>0.1</v>
      </c>
      <c r="Q77" s="142"/>
      <c r="R77" s="126"/>
      <c r="T77" s="117">
        <f t="shared" si="4"/>
        <v>16800</v>
      </c>
      <c r="U77" s="177">
        <f t="shared" si="6"/>
        <v>21600</v>
      </c>
      <c r="V77" s="144">
        <f t="shared" si="5"/>
        <v>43200</v>
      </c>
      <c r="W77" s="177">
        <f t="shared" si="7"/>
        <v>4320</v>
      </c>
      <c r="X77" s="146">
        <f>('WERTE IR'!$E370)</f>
        <v>2477.6602992096259</v>
      </c>
      <c r="AC77" s="86"/>
    </row>
    <row r="78" spans="5:29" x14ac:dyDescent="0.25">
      <c r="E78" s="126"/>
      <c r="F78" s="144"/>
      <c r="G78" s="144"/>
      <c r="H78" s="143">
        <f>'Detaillierte Eingabe'!B92</f>
        <v>0.59027761333333517</v>
      </c>
      <c r="I78" s="143">
        <f>'Detaillierte Eingabe'!C92</f>
        <v>0.5937498333333352</v>
      </c>
      <c r="J78" s="144">
        <f>'Detaillierte Eingabe'!D92</f>
        <v>0</v>
      </c>
      <c r="K78" s="144">
        <f>'Detaillierte Eingabe'!E92</f>
        <v>12</v>
      </c>
      <c r="L78" s="144">
        <f>'Detaillierte Eingabe'!F92</f>
        <v>1.2</v>
      </c>
      <c r="M78" s="144">
        <f>'Detaillierte Eingabe'!G92</f>
        <v>2</v>
      </c>
      <c r="N78" s="144">
        <f>'Detaillierte Eingabe'!H92</f>
        <v>1.2</v>
      </c>
      <c r="O78" s="144">
        <f>'Detaillierte Eingabe'!I92</f>
        <v>0.1</v>
      </c>
      <c r="P78" s="145">
        <f>'Detaillierte Eingabe'!J92</f>
        <v>0.1</v>
      </c>
      <c r="Q78" s="142"/>
      <c r="R78" s="126"/>
      <c r="T78" s="117">
        <f t="shared" si="4"/>
        <v>16800</v>
      </c>
      <c r="U78" s="177">
        <f t="shared" si="6"/>
        <v>21600</v>
      </c>
      <c r="V78" s="144">
        <f t="shared" si="5"/>
        <v>43200</v>
      </c>
      <c r="W78" s="177">
        <f t="shared" si="7"/>
        <v>4320</v>
      </c>
      <c r="X78" s="146">
        <f>('WERTE IR'!$E375)</f>
        <v>2496.2688201907158</v>
      </c>
      <c r="AC78" s="86"/>
    </row>
    <row r="79" spans="5:29" x14ac:dyDescent="0.25">
      <c r="E79" s="126"/>
      <c r="F79" s="144"/>
      <c r="G79" s="144"/>
      <c r="H79" s="143">
        <f>'Detaillierte Eingabe'!B93</f>
        <v>0.5937498333333352</v>
      </c>
      <c r="I79" s="143">
        <f>'Detaillierte Eingabe'!C93</f>
        <v>0.59722205333333522</v>
      </c>
      <c r="J79" s="144">
        <f>'Detaillierte Eingabe'!D93</f>
        <v>0</v>
      </c>
      <c r="K79" s="144">
        <f>'Detaillierte Eingabe'!E93</f>
        <v>12</v>
      </c>
      <c r="L79" s="144">
        <f>'Detaillierte Eingabe'!F93</f>
        <v>1.2</v>
      </c>
      <c r="M79" s="144">
        <f>'Detaillierte Eingabe'!G93</f>
        <v>2</v>
      </c>
      <c r="N79" s="144">
        <f>'Detaillierte Eingabe'!H93</f>
        <v>1.2</v>
      </c>
      <c r="O79" s="144">
        <f>'Detaillierte Eingabe'!I93</f>
        <v>0.1</v>
      </c>
      <c r="P79" s="145">
        <f>'Detaillierte Eingabe'!J93</f>
        <v>0.1</v>
      </c>
      <c r="Q79" s="142"/>
      <c r="R79" s="126"/>
      <c r="T79" s="117">
        <f t="shared" si="4"/>
        <v>16800</v>
      </c>
      <c r="U79" s="177">
        <f t="shared" si="6"/>
        <v>21600</v>
      </c>
      <c r="V79" s="144">
        <f t="shared" si="5"/>
        <v>43200</v>
      </c>
      <c r="W79" s="177">
        <f t="shared" si="7"/>
        <v>4320</v>
      </c>
      <c r="X79" s="146">
        <f>('WERTE IR'!$E380)</f>
        <v>2514.7229145017604</v>
      </c>
      <c r="AC79" s="86"/>
    </row>
    <row r="80" spans="5:29" x14ac:dyDescent="0.25">
      <c r="E80" s="126"/>
      <c r="F80" s="144"/>
      <c r="G80" s="144"/>
      <c r="H80" s="143">
        <f>'Detaillierte Eingabe'!B94</f>
        <v>0.59722205333333522</v>
      </c>
      <c r="I80" s="143">
        <f>'Detaillierte Eingabe'!C94</f>
        <v>0.60069427333333525</v>
      </c>
      <c r="J80" s="144">
        <f>'Detaillierte Eingabe'!D94</f>
        <v>0</v>
      </c>
      <c r="K80" s="144">
        <f>'Detaillierte Eingabe'!E94</f>
        <v>12</v>
      </c>
      <c r="L80" s="144">
        <f>'Detaillierte Eingabe'!F94</f>
        <v>1.2</v>
      </c>
      <c r="M80" s="144">
        <f>'Detaillierte Eingabe'!G94</f>
        <v>2</v>
      </c>
      <c r="N80" s="144">
        <f>'Detaillierte Eingabe'!H94</f>
        <v>1.2</v>
      </c>
      <c r="O80" s="144">
        <f>'Detaillierte Eingabe'!I94</f>
        <v>0.1</v>
      </c>
      <c r="P80" s="145">
        <f>'Detaillierte Eingabe'!J94</f>
        <v>0.1</v>
      </c>
      <c r="Q80" s="142"/>
      <c r="R80" s="126"/>
      <c r="T80" s="117">
        <f t="shared" si="4"/>
        <v>16800</v>
      </c>
      <c r="U80" s="177">
        <f t="shared" si="6"/>
        <v>21600</v>
      </c>
      <c r="V80" s="144">
        <f t="shared" si="5"/>
        <v>43200</v>
      </c>
      <c r="W80" s="177">
        <f t="shared" si="7"/>
        <v>4320</v>
      </c>
      <c r="X80" s="146">
        <f>('WERTE IR'!$E385)</f>
        <v>2533.0238636845029</v>
      </c>
      <c r="AC80" s="86"/>
    </row>
    <row r="81" spans="5:29" x14ac:dyDescent="0.25">
      <c r="E81" s="126"/>
      <c r="F81" s="144"/>
      <c r="G81" s="144"/>
      <c r="H81" s="143">
        <f>'Detaillierte Eingabe'!B95</f>
        <v>0.60069427333333525</v>
      </c>
      <c r="I81" s="143">
        <f>'Detaillierte Eingabe'!C95</f>
        <v>0.60416649333333527</v>
      </c>
      <c r="J81" s="144">
        <f>'Detaillierte Eingabe'!D95</f>
        <v>0</v>
      </c>
      <c r="K81" s="144">
        <f>'Detaillierte Eingabe'!E95</f>
        <v>12</v>
      </c>
      <c r="L81" s="144">
        <f>'Detaillierte Eingabe'!F95</f>
        <v>1.2</v>
      </c>
      <c r="M81" s="144">
        <f>'Detaillierte Eingabe'!G95</f>
        <v>2</v>
      </c>
      <c r="N81" s="144">
        <f>'Detaillierte Eingabe'!H95</f>
        <v>1.2</v>
      </c>
      <c r="O81" s="144">
        <f>'Detaillierte Eingabe'!I95</f>
        <v>0.1</v>
      </c>
      <c r="P81" s="145">
        <f>'Detaillierte Eingabe'!J95</f>
        <v>0.1</v>
      </c>
      <c r="Q81" s="142"/>
      <c r="R81" s="126"/>
      <c r="T81" s="117">
        <f t="shared" si="4"/>
        <v>16800</v>
      </c>
      <c r="U81" s="177">
        <f t="shared" si="6"/>
        <v>21600</v>
      </c>
      <c r="V81" s="144">
        <f t="shared" si="5"/>
        <v>43200</v>
      </c>
      <c r="W81" s="177">
        <f t="shared" si="7"/>
        <v>4320</v>
      </c>
      <c r="X81" s="146">
        <f>('WERTE IR'!$E390)</f>
        <v>2551.1729386455472</v>
      </c>
      <c r="AC81" s="86"/>
    </row>
    <row r="82" spans="5:29" x14ac:dyDescent="0.25">
      <c r="E82" s="126"/>
      <c r="F82" s="144"/>
      <c r="G82" s="144"/>
      <c r="H82" s="143">
        <f>'Detaillierte Eingabe'!B96</f>
        <v>0.60416649333333527</v>
      </c>
      <c r="I82" s="143">
        <f>'Detaillierte Eingabe'!C96</f>
        <v>0.6076387133333353</v>
      </c>
      <c r="J82" s="144">
        <f>'Detaillierte Eingabe'!D96</f>
        <v>0</v>
      </c>
      <c r="K82" s="144">
        <f>'Detaillierte Eingabe'!E96</f>
        <v>12</v>
      </c>
      <c r="L82" s="144">
        <f>'Detaillierte Eingabe'!F96</f>
        <v>1.2</v>
      </c>
      <c r="M82" s="144">
        <f>'Detaillierte Eingabe'!G96</f>
        <v>2</v>
      </c>
      <c r="N82" s="144">
        <f>'Detaillierte Eingabe'!H96</f>
        <v>1.2</v>
      </c>
      <c r="O82" s="144">
        <f>'Detaillierte Eingabe'!I96</f>
        <v>0.1</v>
      </c>
      <c r="P82" s="145">
        <f>'Detaillierte Eingabe'!J96</f>
        <v>0.1</v>
      </c>
      <c r="Q82" s="142"/>
      <c r="R82" s="126"/>
      <c r="T82" s="117">
        <f t="shared" si="4"/>
        <v>16800</v>
      </c>
      <c r="U82" s="177">
        <f t="shared" si="6"/>
        <v>21600</v>
      </c>
      <c r="V82" s="144">
        <f t="shared" si="5"/>
        <v>43200</v>
      </c>
      <c r="W82" s="177">
        <f t="shared" si="7"/>
        <v>4320</v>
      </c>
      <c r="X82" s="146">
        <f>('WERTE IR'!$E395)</f>
        <v>2569.1713997446145</v>
      </c>
      <c r="AC82" s="86"/>
    </row>
    <row r="83" spans="5:29" x14ac:dyDescent="0.25">
      <c r="E83" s="126"/>
      <c r="F83" s="144"/>
      <c r="G83" s="144"/>
      <c r="H83" s="143">
        <f>'Detaillierte Eingabe'!B97</f>
        <v>0.6076387133333353</v>
      </c>
      <c r="I83" s="143">
        <f>'Detaillierte Eingabe'!C97</f>
        <v>0.61111093333333533</v>
      </c>
      <c r="J83" s="144">
        <f>'Detaillierte Eingabe'!D97</f>
        <v>0</v>
      </c>
      <c r="K83" s="144">
        <f>'Detaillierte Eingabe'!E97</f>
        <v>12</v>
      </c>
      <c r="L83" s="144">
        <f>'Detaillierte Eingabe'!F97</f>
        <v>1.2</v>
      </c>
      <c r="M83" s="144">
        <f>'Detaillierte Eingabe'!G97</f>
        <v>2</v>
      </c>
      <c r="N83" s="144">
        <f>'Detaillierte Eingabe'!H97</f>
        <v>1.2</v>
      </c>
      <c r="O83" s="144">
        <f>'Detaillierte Eingabe'!I97</f>
        <v>0.1</v>
      </c>
      <c r="P83" s="145">
        <f>'Detaillierte Eingabe'!J97</f>
        <v>0.1</v>
      </c>
      <c r="Q83" s="142"/>
      <c r="R83" s="126"/>
      <c r="T83" s="117">
        <f t="shared" si="4"/>
        <v>16800</v>
      </c>
      <c r="U83" s="177">
        <f t="shared" si="6"/>
        <v>21600</v>
      </c>
      <c r="V83" s="144">
        <f t="shared" si="5"/>
        <v>43200</v>
      </c>
      <c r="W83" s="177">
        <f t="shared" si="7"/>
        <v>4320</v>
      </c>
      <c r="X83" s="146">
        <f>('WERTE IR'!$E400)</f>
        <v>2587.0204968820703</v>
      </c>
      <c r="AC83" s="86"/>
    </row>
    <row r="84" spans="5:29" x14ac:dyDescent="0.25">
      <c r="E84" s="126"/>
      <c r="F84" s="144"/>
      <c r="G84" s="144"/>
      <c r="H84" s="143">
        <f>'Detaillierte Eingabe'!B98</f>
        <v>0.61111093333333533</v>
      </c>
      <c r="I84" s="143">
        <f>'Detaillierte Eingabe'!C98</f>
        <v>0.61458315333333535</v>
      </c>
      <c r="J84" s="144">
        <f>'Detaillierte Eingabe'!D98</f>
        <v>0</v>
      </c>
      <c r="K84" s="144">
        <f>'Detaillierte Eingabe'!E98</f>
        <v>12</v>
      </c>
      <c r="L84" s="144">
        <f>'Detaillierte Eingabe'!F98</f>
        <v>1.2</v>
      </c>
      <c r="M84" s="144">
        <f>'Detaillierte Eingabe'!G98</f>
        <v>2</v>
      </c>
      <c r="N84" s="144">
        <f>'Detaillierte Eingabe'!H98</f>
        <v>1.2</v>
      </c>
      <c r="O84" s="144">
        <f>'Detaillierte Eingabe'!I98</f>
        <v>0.1</v>
      </c>
      <c r="P84" s="145">
        <f>'Detaillierte Eingabe'!J98</f>
        <v>0.1</v>
      </c>
      <c r="Q84" s="142"/>
      <c r="R84" s="126"/>
      <c r="T84" s="117">
        <f t="shared" si="4"/>
        <v>16800</v>
      </c>
      <c r="U84" s="177">
        <f t="shared" si="6"/>
        <v>21600</v>
      </c>
      <c r="V84" s="144">
        <f t="shared" si="5"/>
        <v>43200</v>
      </c>
      <c r="W84" s="177">
        <f t="shared" si="7"/>
        <v>4320</v>
      </c>
      <c r="X84" s="146">
        <f>('WERTE IR'!$E405)</f>
        <v>2604.7214695857219</v>
      </c>
      <c r="AC84" s="86"/>
    </row>
    <row r="85" spans="5:29" x14ac:dyDescent="0.25">
      <c r="E85" s="126"/>
      <c r="F85" s="144"/>
      <c r="G85" s="144"/>
      <c r="H85" s="143">
        <f>'Detaillierte Eingabe'!B99</f>
        <v>0.61458315333333535</v>
      </c>
      <c r="I85" s="143">
        <f>'Detaillierte Eingabe'!C99</f>
        <v>0.61805537333333538</v>
      </c>
      <c r="J85" s="144">
        <f>'Detaillierte Eingabe'!D99</f>
        <v>0</v>
      </c>
      <c r="K85" s="144">
        <f>'Detaillierte Eingabe'!E99</f>
        <v>12</v>
      </c>
      <c r="L85" s="144">
        <f>'Detaillierte Eingabe'!F99</f>
        <v>1.2</v>
      </c>
      <c r="M85" s="144">
        <f>'Detaillierte Eingabe'!G99</f>
        <v>2</v>
      </c>
      <c r="N85" s="144">
        <f>'Detaillierte Eingabe'!H99</f>
        <v>1.2</v>
      </c>
      <c r="O85" s="144">
        <f>'Detaillierte Eingabe'!I99</f>
        <v>0.1</v>
      </c>
      <c r="P85" s="145">
        <f>'Detaillierte Eingabe'!J99</f>
        <v>0.1</v>
      </c>
      <c r="Q85" s="142"/>
      <c r="R85" s="126"/>
      <c r="T85" s="117">
        <f t="shared" si="4"/>
        <v>16800</v>
      </c>
      <c r="U85" s="177">
        <f t="shared" si="6"/>
        <v>21600</v>
      </c>
      <c r="V85" s="144">
        <f t="shared" si="5"/>
        <v>43200</v>
      </c>
      <c r="W85" s="177">
        <f t="shared" si="7"/>
        <v>4320</v>
      </c>
      <c r="X85" s="146">
        <f>('WERTE IR'!$E410)</f>
        <v>2622.2755470968987</v>
      </c>
      <c r="AC85" s="86"/>
    </row>
    <row r="86" spans="5:29" x14ac:dyDescent="0.25">
      <c r="E86" s="126"/>
      <c r="F86" s="144"/>
      <c r="G86" s="144"/>
      <c r="H86" s="143">
        <f>'Detaillierte Eingabe'!B100</f>
        <v>0.61805537333333538</v>
      </c>
      <c r="I86" s="143">
        <f>'Detaillierte Eingabe'!C100</f>
        <v>0.6215275933333354</v>
      </c>
      <c r="J86" s="144">
        <f>'Detaillierte Eingabe'!D100</f>
        <v>0</v>
      </c>
      <c r="K86" s="144">
        <f>'Detaillierte Eingabe'!E100</f>
        <v>12</v>
      </c>
      <c r="L86" s="144">
        <f>'Detaillierte Eingabe'!F100</f>
        <v>1.2</v>
      </c>
      <c r="M86" s="144">
        <f>'Detaillierte Eingabe'!G100</f>
        <v>2</v>
      </c>
      <c r="N86" s="144">
        <f>'Detaillierte Eingabe'!H100</f>
        <v>1.2</v>
      </c>
      <c r="O86" s="144">
        <f>'Detaillierte Eingabe'!I100</f>
        <v>0.1</v>
      </c>
      <c r="P86" s="145">
        <f>'Detaillierte Eingabe'!J100</f>
        <v>0.1</v>
      </c>
      <c r="Q86" s="142"/>
      <c r="R86" s="126"/>
      <c r="T86" s="117">
        <f t="shared" si="4"/>
        <v>16800</v>
      </c>
      <c r="U86" s="177">
        <f t="shared" si="6"/>
        <v>21600</v>
      </c>
      <c r="V86" s="144">
        <f t="shared" si="5"/>
        <v>43200</v>
      </c>
      <c r="W86" s="177">
        <f t="shared" si="7"/>
        <v>4320</v>
      </c>
      <c r="X86" s="146">
        <f>('WERTE IR'!$E415)</f>
        <v>2639.6839484558159</v>
      </c>
      <c r="AC86" s="86"/>
    </row>
    <row r="87" spans="5:29" x14ac:dyDescent="0.25">
      <c r="E87" s="126"/>
      <c r="F87" s="144"/>
      <c r="G87" s="144"/>
      <c r="H87" s="143">
        <f>'Detaillierte Eingabe'!B101</f>
        <v>0.6215275933333354</v>
      </c>
      <c r="I87" s="143">
        <f>'Detaillierte Eingabe'!C101</f>
        <v>0.62499981333333543</v>
      </c>
      <c r="J87" s="144">
        <f>'Detaillierte Eingabe'!D101</f>
        <v>0</v>
      </c>
      <c r="K87" s="144">
        <f>'Detaillierte Eingabe'!E101</f>
        <v>12</v>
      </c>
      <c r="L87" s="144">
        <f>'Detaillierte Eingabe'!F101</f>
        <v>1.2</v>
      </c>
      <c r="M87" s="144">
        <f>'Detaillierte Eingabe'!G101</f>
        <v>2</v>
      </c>
      <c r="N87" s="144">
        <f>'Detaillierte Eingabe'!H101</f>
        <v>1.2</v>
      </c>
      <c r="O87" s="144">
        <f>'Detaillierte Eingabe'!I101</f>
        <v>0.1</v>
      </c>
      <c r="P87" s="145">
        <f>'Detaillierte Eingabe'!J101</f>
        <v>0.1</v>
      </c>
      <c r="Q87" s="142"/>
      <c r="R87" s="126"/>
      <c r="T87" s="117">
        <f t="shared" si="4"/>
        <v>16800</v>
      </c>
      <c r="U87" s="177">
        <f t="shared" si="6"/>
        <v>21600</v>
      </c>
      <c r="V87" s="144">
        <f t="shared" si="5"/>
        <v>43200</v>
      </c>
      <c r="W87" s="177">
        <f t="shared" si="7"/>
        <v>4320</v>
      </c>
      <c r="X87" s="146">
        <f>('WERTE IR'!$E420)</f>
        <v>2656.9478825862302</v>
      </c>
      <c r="AC87" s="86"/>
    </row>
    <row r="88" spans="5:29" x14ac:dyDescent="0.25">
      <c r="E88" s="126"/>
      <c r="F88" s="144"/>
      <c r="G88" s="144"/>
      <c r="H88" s="143">
        <f>'Detaillierte Eingabe'!B102</f>
        <v>0.62499981333333543</v>
      </c>
      <c r="I88" s="143">
        <f>'Detaillierte Eingabe'!C102</f>
        <v>0.62847203333333546</v>
      </c>
      <c r="J88" s="144">
        <f>'Detaillierte Eingabe'!D102</f>
        <v>0</v>
      </c>
      <c r="K88" s="144">
        <f>'Detaillierte Eingabe'!E102</f>
        <v>12</v>
      </c>
      <c r="L88" s="144">
        <f>'Detaillierte Eingabe'!F102</f>
        <v>1.2</v>
      </c>
      <c r="M88" s="144">
        <f>'Detaillierte Eingabe'!G102</f>
        <v>2</v>
      </c>
      <c r="N88" s="144">
        <f>'Detaillierte Eingabe'!H102</f>
        <v>1.2</v>
      </c>
      <c r="O88" s="144">
        <f>'Detaillierte Eingabe'!I102</f>
        <v>0.1</v>
      </c>
      <c r="P88" s="145">
        <f>'Detaillierte Eingabe'!J102</f>
        <v>0.1</v>
      </c>
      <c r="Q88" s="142"/>
      <c r="R88" s="126"/>
      <c r="T88" s="117">
        <f t="shared" si="4"/>
        <v>16800</v>
      </c>
      <c r="U88" s="177">
        <f t="shared" si="6"/>
        <v>21600</v>
      </c>
      <c r="V88" s="144">
        <f t="shared" si="5"/>
        <v>43200</v>
      </c>
      <c r="W88" s="177">
        <f t="shared" si="7"/>
        <v>4320</v>
      </c>
      <c r="X88" s="146">
        <f>('WERTE IR'!$E425)</f>
        <v>2674.0685483793945</v>
      </c>
      <c r="AC88" s="86"/>
    </row>
    <row r="89" spans="5:29" x14ac:dyDescent="0.25">
      <c r="E89" s="126"/>
      <c r="F89" s="144"/>
      <c r="G89" s="144"/>
      <c r="H89" s="143">
        <f>'Detaillierte Eingabe'!B103</f>
        <v>0.62847203333333546</v>
      </c>
      <c r="I89" s="143">
        <f>'Detaillierte Eingabe'!C103</f>
        <v>0.63194425333333548</v>
      </c>
      <c r="J89" s="144">
        <f>'Detaillierte Eingabe'!D103</f>
        <v>0</v>
      </c>
      <c r="K89" s="144">
        <f>'Detaillierte Eingabe'!E103</f>
        <v>12</v>
      </c>
      <c r="L89" s="144">
        <f>'Detaillierte Eingabe'!F103</f>
        <v>1.2</v>
      </c>
      <c r="M89" s="144">
        <f>'Detaillierte Eingabe'!G103</f>
        <v>2</v>
      </c>
      <c r="N89" s="144">
        <f>'Detaillierte Eingabe'!H103</f>
        <v>1.2</v>
      </c>
      <c r="O89" s="144">
        <f>'Detaillierte Eingabe'!I103</f>
        <v>0.1</v>
      </c>
      <c r="P89" s="145">
        <f>'Detaillierte Eingabe'!J103</f>
        <v>0.1</v>
      </c>
      <c r="Q89" s="142"/>
      <c r="R89" s="126"/>
      <c r="T89" s="117">
        <f t="shared" si="4"/>
        <v>16800</v>
      </c>
      <c r="U89" s="177">
        <f t="shared" si="6"/>
        <v>21600</v>
      </c>
      <c r="V89" s="144">
        <f t="shared" si="5"/>
        <v>43200</v>
      </c>
      <c r="W89" s="177">
        <f t="shared" si="7"/>
        <v>4320</v>
      </c>
      <c r="X89" s="146">
        <f>('WERTE IR'!$E430)</f>
        <v>2691.0471347773137</v>
      </c>
      <c r="AC89" s="86"/>
    </row>
    <row r="90" spans="5:29" x14ac:dyDescent="0.25">
      <c r="E90" s="126"/>
      <c r="F90" s="144"/>
      <c r="G90" s="144"/>
      <c r="H90" s="143">
        <f>'Detaillierte Eingabe'!B104</f>
        <v>0.63194425333333548</v>
      </c>
      <c r="I90" s="143">
        <f>'Detaillierte Eingabe'!C104</f>
        <v>0.63541647333333551</v>
      </c>
      <c r="J90" s="144">
        <f>'Detaillierte Eingabe'!D104</f>
        <v>0</v>
      </c>
      <c r="K90" s="144">
        <f>'Detaillierte Eingabe'!E104</f>
        <v>12</v>
      </c>
      <c r="L90" s="144">
        <f>'Detaillierte Eingabe'!F104</f>
        <v>1.2</v>
      </c>
      <c r="M90" s="144">
        <f>'Detaillierte Eingabe'!G104</f>
        <v>2</v>
      </c>
      <c r="N90" s="144">
        <f>'Detaillierte Eingabe'!H104</f>
        <v>1.2</v>
      </c>
      <c r="O90" s="144">
        <f>'Detaillierte Eingabe'!I104</f>
        <v>0.1</v>
      </c>
      <c r="P90" s="145">
        <f>'Detaillierte Eingabe'!J104</f>
        <v>0.1</v>
      </c>
      <c r="Q90" s="142"/>
      <c r="R90" s="126"/>
      <c r="T90" s="117">
        <f t="shared" si="4"/>
        <v>16800</v>
      </c>
      <c r="U90" s="177">
        <f t="shared" si="6"/>
        <v>21600</v>
      </c>
      <c r="V90" s="144">
        <f t="shared" si="5"/>
        <v>43200</v>
      </c>
      <c r="W90" s="177">
        <f t="shared" si="7"/>
        <v>4320</v>
      </c>
      <c r="X90" s="146">
        <f>('WERTE IR'!$E435)</f>
        <v>2707.8848208553109</v>
      </c>
      <c r="AC90" s="86"/>
    </row>
    <row r="91" spans="5:29" x14ac:dyDescent="0.25">
      <c r="E91" s="126"/>
      <c r="F91" s="144"/>
      <c r="G91" s="144"/>
      <c r="H91" s="143">
        <f>'Detaillierte Eingabe'!B105</f>
        <v>0.63541647333333551</v>
      </c>
      <c r="I91" s="143">
        <f>'Detaillierte Eingabe'!C105</f>
        <v>0.63888869333333553</v>
      </c>
      <c r="J91" s="144">
        <f>'Detaillierte Eingabe'!D105</f>
        <v>0</v>
      </c>
      <c r="K91" s="144">
        <f>'Detaillierte Eingabe'!E105</f>
        <v>12</v>
      </c>
      <c r="L91" s="144">
        <f>'Detaillierte Eingabe'!F105</f>
        <v>1.2</v>
      </c>
      <c r="M91" s="144">
        <f>'Detaillierte Eingabe'!G105</f>
        <v>2</v>
      </c>
      <c r="N91" s="144">
        <f>'Detaillierte Eingabe'!H105</f>
        <v>1.2</v>
      </c>
      <c r="O91" s="144">
        <f>'Detaillierte Eingabe'!I105</f>
        <v>0.1</v>
      </c>
      <c r="P91" s="145">
        <f>'Detaillierte Eingabe'!J105</f>
        <v>0.1</v>
      </c>
      <c r="Q91" s="142"/>
      <c r="R91" s="126"/>
      <c r="T91" s="117">
        <f t="shared" si="4"/>
        <v>16800</v>
      </c>
      <c r="U91" s="177">
        <f t="shared" si="6"/>
        <v>21600</v>
      </c>
      <c r="V91" s="144">
        <f t="shared" si="5"/>
        <v>43200</v>
      </c>
      <c r="W91" s="177">
        <f t="shared" si="7"/>
        <v>4320</v>
      </c>
      <c r="X91" s="146">
        <f>('WERTE IR'!$E440)</f>
        <v>2724.5827759039084</v>
      </c>
      <c r="AC91" s="86"/>
    </row>
    <row r="92" spans="5:29" x14ac:dyDescent="0.25">
      <c r="E92" s="126"/>
      <c r="F92" s="144"/>
      <c r="G92" s="144"/>
      <c r="H92" s="143">
        <f>'Detaillierte Eingabe'!B106</f>
        <v>0.63888869333333553</v>
      </c>
      <c r="I92" s="143">
        <f>'Detaillierte Eingabe'!C106</f>
        <v>0.64236091333333556</v>
      </c>
      <c r="J92" s="144">
        <f>'Detaillierte Eingabe'!D106</f>
        <v>0</v>
      </c>
      <c r="K92" s="144">
        <f>'Detaillierte Eingabe'!E106</f>
        <v>12</v>
      </c>
      <c r="L92" s="144">
        <f>'Detaillierte Eingabe'!F106</f>
        <v>1.2</v>
      </c>
      <c r="M92" s="144">
        <f>'Detaillierte Eingabe'!G106</f>
        <v>2</v>
      </c>
      <c r="N92" s="144">
        <f>'Detaillierte Eingabe'!H106</f>
        <v>1.2</v>
      </c>
      <c r="O92" s="144">
        <f>'Detaillierte Eingabe'!I106</f>
        <v>0.1</v>
      </c>
      <c r="P92" s="145">
        <f>'Detaillierte Eingabe'!J106</f>
        <v>0.1</v>
      </c>
      <c r="Q92" s="142"/>
      <c r="R92" s="126"/>
      <c r="T92" s="117">
        <f t="shared" si="4"/>
        <v>16800</v>
      </c>
      <c r="U92" s="177">
        <f t="shared" si="6"/>
        <v>21600</v>
      </c>
      <c r="V92" s="144">
        <f t="shared" si="5"/>
        <v>43200</v>
      </c>
      <c r="W92" s="177">
        <f t="shared" si="7"/>
        <v>4320</v>
      </c>
      <c r="X92" s="146">
        <f>('WERTE IR'!$E445)</f>
        <v>2741.1421595100287</v>
      </c>
      <c r="AC92" s="86"/>
    </row>
    <row r="93" spans="5:29" x14ac:dyDescent="0.25">
      <c r="E93" s="126"/>
      <c r="F93" s="144"/>
      <c r="G93" s="144"/>
      <c r="H93" s="143">
        <f>'Detaillierte Eingabe'!B107</f>
        <v>0.64236091333333556</v>
      </c>
      <c r="I93" s="143">
        <f>'Detaillierte Eingabe'!C107</f>
        <v>0.64583313333333559</v>
      </c>
      <c r="J93" s="144">
        <f>'Detaillierte Eingabe'!D107</f>
        <v>0</v>
      </c>
      <c r="K93" s="144">
        <f>'Detaillierte Eingabe'!E107</f>
        <v>12</v>
      </c>
      <c r="L93" s="144">
        <f>'Detaillierte Eingabe'!F107</f>
        <v>1.2</v>
      </c>
      <c r="M93" s="144">
        <f>'Detaillierte Eingabe'!G107</f>
        <v>2</v>
      </c>
      <c r="N93" s="144">
        <f>'Detaillierte Eingabe'!H107</f>
        <v>1.2</v>
      </c>
      <c r="O93" s="144">
        <f>'Detaillierte Eingabe'!I107</f>
        <v>0.1</v>
      </c>
      <c r="P93" s="145">
        <f>'Detaillierte Eingabe'!J107</f>
        <v>0.1</v>
      </c>
      <c r="Q93" s="142"/>
      <c r="R93" s="126"/>
      <c r="T93" s="117">
        <f t="shared" si="4"/>
        <v>16800</v>
      </c>
      <c r="U93" s="177">
        <f t="shared" si="6"/>
        <v>21600</v>
      </c>
      <c r="V93" s="144">
        <f t="shared" si="5"/>
        <v>43200</v>
      </c>
      <c r="W93" s="177">
        <f t="shared" si="7"/>
        <v>4320</v>
      </c>
      <c r="X93" s="146">
        <f>('WERTE IR'!$E450)</f>
        <v>2757.5641216375211</v>
      </c>
      <c r="AC93" s="86"/>
    </row>
    <row r="94" spans="5:29" x14ac:dyDescent="0.25">
      <c r="E94" s="126"/>
      <c r="F94" s="144"/>
      <c r="G94" s="144"/>
      <c r="H94" s="143">
        <f>'Detaillierte Eingabe'!B108</f>
        <v>0.64583313333333559</v>
      </c>
      <c r="I94" s="143">
        <f>'Detaillierte Eingabe'!C108</f>
        <v>0.64930535333333561</v>
      </c>
      <c r="J94" s="144">
        <f>'Detaillierte Eingabe'!D108</f>
        <v>0</v>
      </c>
      <c r="K94" s="144">
        <f>'Detaillierte Eingabe'!E108</f>
        <v>12</v>
      </c>
      <c r="L94" s="144">
        <f>'Detaillierte Eingabe'!F108</f>
        <v>1.2</v>
      </c>
      <c r="M94" s="144">
        <f>'Detaillierte Eingabe'!G108</f>
        <v>2</v>
      </c>
      <c r="N94" s="144">
        <f>'Detaillierte Eingabe'!H108</f>
        <v>1.2</v>
      </c>
      <c r="O94" s="144">
        <f>'Detaillierte Eingabe'!I108</f>
        <v>0.1</v>
      </c>
      <c r="P94" s="145">
        <f>'Detaillierte Eingabe'!J108</f>
        <v>0.1</v>
      </c>
      <c r="Q94" s="142"/>
      <c r="R94" s="126"/>
      <c r="T94" s="117">
        <f t="shared" si="4"/>
        <v>16800</v>
      </c>
      <c r="U94" s="177">
        <f t="shared" si="6"/>
        <v>21600</v>
      </c>
      <c r="V94" s="144">
        <f t="shared" si="5"/>
        <v>43200</v>
      </c>
      <c r="W94" s="177">
        <f t="shared" si="7"/>
        <v>4320</v>
      </c>
      <c r="X94" s="146">
        <f>('WERTE IR'!$E455)</f>
        <v>2773.8498027070218</v>
      </c>
      <c r="AC94" s="86"/>
    </row>
    <row r="95" spans="5:29" x14ac:dyDescent="0.25">
      <c r="E95" s="126"/>
      <c r="F95" s="144"/>
      <c r="G95" s="144"/>
      <c r="H95" s="143">
        <f>'Detaillierte Eingabe'!B109</f>
        <v>0.64930535333333561</v>
      </c>
      <c r="I95" s="143">
        <f>'Detaillierte Eingabe'!C109</f>
        <v>0.65277757333333564</v>
      </c>
      <c r="J95" s="144">
        <f>'Detaillierte Eingabe'!D109</f>
        <v>0</v>
      </c>
      <c r="K95" s="144">
        <f>'Detaillierte Eingabe'!E109</f>
        <v>12</v>
      </c>
      <c r="L95" s="144">
        <f>'Detaillierte Eingabe'!F109</f>
        <v>1.2</v>
      </c>
      <c r="M95" s="144">
        <f>'Detaillierte Eingabe'!G109</f>
        <v>2</v>
      </c>
      <c r="N95" s="144">
        <f>'Detaillierte Eingabe'!H109</f>
        <v>1.2</v>
      </c>
      <c r="O95" s="144">
        <f>'Detaillierte Eingabe'!I109</f>
        <v>0.1</v>
      </c>
      <c r="P95" s="145">
        <f>'Detaillierte Eingabe'!J109</f>
        <v>0.1</v>
      </c>
      <c r="Q95" s="142"/>
      <c r="R95" s="126"/>
      <c r="T95" s="117">
        <f t="shared" si="4"/>
        <v>16800</v>
      </c>
      <c r="U95" s="177">
        <f t="shared" si="6"/>
        <v>21600</v>
      </c>
      <c r="V95" s="144">
        <f t="shared" si="5"/>
        <v>43200</v>
      </c>
      <c r="W95" s="177">
        <f t="shared" si="7"/>
        <v>4320</v>
      </c>
      <c r="X95" s="146">
        <f>('WERTE IR'!$E460)</f>
        <v>2790.0003336751502</v>
      </c>
      <c r="AC95" s="86"/>
    </row>
    <row r="96" spans="5:29" x14ac:dyDescent="0.25">
      <c r="E96" s="126"/>
      <c r="F96" s="144"/>
      <c r="G96" s="144"/>
      <c r="H96" s="143">
        <f>'Detaillierte Eingabe'!B110</f>
        <v>0.65277757333333564</v>
      </c>
      <c r="I96" s="143">
        <f>'Detaillierte Eingabe'!C110</f>
        <v>0.65624979333333566</v>
      </c>
      <c r="J96" s="144">
        <f>'Detaillierte Eingabe'!D110</f>
        <v>0</v>
      </c>
      <c r="K96" s="144">
        <f>'Detaillierte Eingabe'!E110</f>
        <v>12</v>
      </c>
      <c r="L96" s="144">
        <f>'Detaillierte Eingabe'!F110</f>
        <v>1.2</v>
      </c>
      <c r="M96" s="144">
        <f>'Detaillierte Eingabe'!G110</f>
        <v>2</v>
      </c>
      <c r="N96" s="144">
        <f>'Detaillierte Eingabe'!H110</f>
        <v>1.2</v>
      </c>
      <c r="O96" s="144">
        <f>'Detaillierte Eingabe'!I110</f>
        <v>0.1</v>
      </c>
      <c r="P96" s="145">
        <f>'Detaillierte Eingabe'!J110</f>
        <v>0.1</v>
      </c>
      <c r="Q96" s="142"/>
      <c r="R96" s="126"/>
      <c r="T96" s="117">
        <f t="shared" si="4"/>
        <v>16800</v>
      </c>
      <c r="U96" s="177">
        <f t="shared" si="6"/>
        <v>21600</v>
      </c>
      <c r="V96" s="144">
        <f t="shared" si="5"/>
        <v>43200</v>
      </c>
      <c r="W96" s="177">
        <f t="shared" si="7"/>
        <v>4320</v>
      </c>
      <c r="X96" s="146">
        <f>('WERTE IR'!$E465)</f>
        <v>2806.0168361130472</v>
      </c>
      <c r="AC96" s="86"/>
    </row>
    <row r="97" spans="5:29" x14ac:dyDescent="0.25">
      <c r="E97" s="126"/>
      <c r="F97" s="144"/>
      <c r="G97" s="144"/>
      <c r="H97" s="143">
        <f>'Detaillierte Eingabe'!B111</f>
        <v>0.65624979333333566</v>
      </c>
      <c r="I97" s="143">
        <f>'Detaillierte Eingabe'!C111</f>
        <v>0.65972201333333569</v>
      </c>
      <c r="J97" s="144">
        <f>'Detaillierte Eingabe'!D111</f>
        <v>0</v>
      </c>
      <c r="K97" s="144">
        <f>'Detaillierte Eingabe'!E111</f>
        <v>12</v>
      </c>
      <c r="L97" s="144">
        <f>'Detaillierte Eingabe'!F111</f>
        <v>1.2</v>
      </c>
      <c r="M97" s="144">
        <f>'Detaillierte Eingabe'!G111</f>
        <v>2</v>
      </c>
      <c r="N97" s="144">
        <f>'Detaillierte Eingabe'!H111</f>
        <v>1.2</v>
      </c>
      <c r="O97" s="144">
        <f>'Detaillierte Eingabe'!I111</f>
        <v>0.1</v>
      </c>
      <c r="P97" s="145">
        <f>'Detaillierte Eingabe'!J111</f>
        <v>0.1</v>
      </c>
      <c r="Q97" s="142"/>
      <c r="R97" s="126"/>
      <c r="T97" s="117">
        <f t="shared" si="4"/>
        <v>16800</v>
      </c>
      <c r="U97" s="177">
        <f t="shared" si="6"/>
        <v>21600</v>
      </c>
      <c r="V97" s="144">
        <f t="shared" si="5"/>
        <v>43200</v>
      </c>
      <c r="W97" s="177">
        <f t="shared" si="7"/>
        <v>4320</v>
      </c>
      <c r="X97" s="146">
        <f>('WERTE IR'!$E470)</f>
        <v>2821.9004222842636</v>
      </c>
      <c r="AC97" s="86"/>
    </row>
    <row r="98" spans="5:29" x14ac:dyDescent="0.25">
      <c r="E98" s="126"/>
      <c r="F98" s="144"/>
      <c r="G98" s="144"/>
      <c r="H98" s="143">
        <f>'Detaillierte Eingabe'!B112</f>
        <v>0.65972201333333569</v>
      </c>
      <c r="I98" s="143">
        <f>'Detaillierte Eingabe'!C112</f>
        <v>0.66319423333333571</v>
      </c>
      <c r="J98" s="144">
        <f>'Detaillierte Eingabe'!D112</f>
        <v>0</v>
      </c>
      <c r="K98" s="144">
        <f>'Detaillierte Eingabe'!E112</f>
        <v>12</v>
      </c>
      <c r="L98" s="144">
        <f>'Detaillierte Eingabe'!F112</f>
        <v>1.2</v>
      </c>
      <c r="M98" s="144">
        <f>'Detaillierte Eingabe'!G112</f>
        <v>2</v>
      </c>
      <c r="N98" s="144">
        <f>'Detaillierte Eingabe'!H112</f>
        <v>1.2</v>
      </c>
      <c r="O98" s="144">
        <f>'Detaillierte Eingabe'!I112</f>
        <v>0.1</v>
      </c>
      <c r="P98" s="145">
        <f>'Detaillierte Eingabe'!J112</f>
        <v>0.1</v>
      </c>
      <c r="Q98" s="142"/>
      <c r="R98" s="126"/>
      <c r="T98" s="117">
        <f t="shared" si="4"/>
        <v>16800</v>
      </c>
      <c r="U98" s="177">
        <f t="shared" si="6"/>
        <v>21600</v>
      </c>
      <c r="V98" s="144">
        <f t="shared" si="5"/>
        <v>43200</v>
      </c>
      <c r="W98" s="177">
        <f t="shared" si="7"/>
        <v>4320</v>
      </c>
      <c r="X98" s="146">
        <f>('WERTE IR'!$E475)</f>
        <v>2837.6521952219996</v>
      </c>
      <c r="AC98" s="86"/>
    </row>
    <row r="99" spans="5:29" x14ac:dyDescent="0.25">
      <c r="E99" s="126"/>
      <c r="F99" s="144"/>
      <c r="G99" s="144"/>
      <c r="H99" s="143">
        <f>'Detaillierte Eingabe'!B113</f>
        <v>0.66319423333333571</v>
      </c>
      <c r="I99" s="143">
        <f>'Detaillierte Eingabe'!C113</f>
        <v>0.66666645333333574</v>
      </c>
      <c r="J99" s="144">
        <f>'Detaillierte Eingabe'!D113</f>
        <v>0</v>
      </c>
      <c r="K99" s="144">
        <f>'Detaillierte Eingabe'!E113</f>
        <v>12</v>
      </c>
      <c r="L99" s="144">
        <f>'Detaillierte Eingabe'!F113</f>
        <v>1.2</v>
      </c>
      <c r="M99" s="144">
        <f>'Detaillierte Eingabe'!G113</f>
        <v>2</v>
      </c>
      <c r="N99" s="144">
        <f>'Detaillierte Eingabe'!H113</f>
        <v>1.2</v>
      </c>
      <c r="O99" s="144">
        <f>'Detaillierte Eingabe'!I113</f>
        <v>0.1</v>
      </c>
      <c r="P99" s="145">
        <f>'Detaillierte Eingabe'!J113</f>
        <v>0.1</v>
      </c>
      <c r="Q99" s="142"/>
      <c r="R99" s="126"/>
      <c r="T99" s="117">
        <f t="shared" si="4"/>
        <v>16800</v>
      </c>
      <c r="U99" s="177">
        <f t="shared" si="6"/>
        <v>21600</v>
      </c>
      <c r="V99" s="144">
        <f t="shared" si="5"/>
        <v>43200</v>
      </c>
      <c r="W99" s="177">
        <f t="shared" si="7"/>
        <v>4320</v>
      </c>
      <c r="X99" s="146">
        <f>('WERTE IR'!$E480)</f>
        <v>2853.2732488057068</v>
      </c>
      <c r="AC99" s="86"/>
    </row>
    <row r="100" spans="5:29" x14ac:dyDescent="0.25">
      <c r="E100" s="126"/>
      <c r="F100" s="144"/>
      <c r="G100" s="144"/>
      <c r="H100" s="143">
        <f>'Detaillierte Eingabe'!B114</f>
        <v>0.66666645333333574</v>
      </c>
      <c r="I100" s="143">
        <f>'Detaillierte Eingabe'!C114</f>
        <v>0.67013867333333577</v>
      </c>
      <c r="J100" s="144">
        <f>'Detaillierte Eingabe'!D114</f>
        <v>0</v>
      </c>
      <c r="K100" s="144">
        <f>'Detaillierte Eingabe'!E114</f>
        <v>12</v>
      </c>
      <c r="L100" s="144">
        <f>'Detaillierte Eingabe'!F114</f>
        <v>1.2</v>
      </c>
      <c r="M100" s="144">
        <f>'Detaillierte Eingabe'!G114</f>
        <v>2</v>
      </c>
      <c r="N100" s="144">
        <f>'Detaillierte Eingabe'!H114</f>
        <v>1.2</v>
      </c>
      <c r="O100" s="144">
        <f>'Detaillierte Eingabe'!I114</f>
        <v>0.1</v>
      </c>
      <c r="P100" s="145">
        <f>'Detaillierte Eingabe'!J114</f>
        <v>0.1</v>
      </c>
      <c r="Q100" s="142"/>
      <c r="R100" s="126"/>
      <c r="T100" s="117">
        <f t="shared" si="4"/>
        <v>16800</v>
      </c>
      <c r="U100" s="177">
        <f t="shared" si="6"/>
        <v>21600</v>
      </c>
      <c r="V100" s="144">
        <f t="shared" si="5"/>
        <v>43200</v>
      </c>
      <c r="W100" s="177">
        <f t="shared" si="7"/>
        <v>4320</v>
      </c>
      <c r="X100" s="146">
        <f>('WERTE IR'!$E485)</f>
        <v>2868.7646678370502</v>
      </c>
      <c r="AC100" s="86"/>
    </row>
    <row r="101" spans="5:29" x14ac:dyDescent="0.25">
      <c r="E101" s="126"/>
      <c r="F101" s="144"/>
      <c r="G101" s="144"/>
      <c r="H101" s="143">
        <f>'Detaillierte Eingabe'!B115</f>
        <v>0.67013867333333577</v>
      </c>
      <c r="I101" s="143">
        <f>'Detaillierte Eingabe'!C115</f>
        <v>0.67361089333333579</v>
      </c>
      <c r="J101" s="144">
        <f>'Detaillierte Eingabe'!D115</f>
        <v>0</v>
      </c>
      <c r="K101" s="144">
        <f>'Detaillierte Eingabe'!E115</f>
        <v>12</v>
      </c>
      <c r="L101" s="144">
        <f>'Detaillierte Eingabe'!F115</f>
        <v>1.2</v>
      </c>
      <c r="M101" s="144">
        <f>'Detaillierte Eingabe'!G115</f>
        <v>2</v>
      </c>
      <c r="N101" s="144">
        <f>'Detaillierte Eingabe'!H115</f>
        <v>1.2</v>
      </c>
      <c r="O101" s="144">
        <f>'Detaillierte Eingabe'!I115</f>
        <v>0.1</v>
      </c>
      <c r="P101" s="145">
        <f>'Detaillierte Eingabe'!J115</f>
        <v>0.1</v>
      </c>
      <c r="Q101" s="142"/>
      <c r="R101" s="126"/>
      <c r="T101" s="117">
        <f t="shared" si="4"/>
        <v>16800</v>
      </c>
      <c r="U101" s="177">
        <f t="shared" si="6"/>
        <v>21600</v>
      </c>
      <c r="V101" s="144">
        <f t="shared" si="5"/>
        <v>43200</v>
      </c>
      <c r="W101" s="177">
        <f t="shared" si="7"/>
        <v>4320</v>
      </c>
      <c r="X101" s="146">
        <f>('WERTE IR'!$E490)</f>
        <v>2884.1275281152439</v>
      </c>
      <c r="AC101" s="86"/>
    </row>
    <row r="102" spans="5:29" x14ac:dyDescent="0.25">
      <c r="E102" s="126"/>
      <c r="F102" s="144"/>
      <c r="G102" s="144"/>
      <c r="H102" s="143">
        <f>'Detaillierte Eingabe'!B116</f>
        <v>0.67361089333333579</v>
      </c>
      <c r="I102" s="143">
        <f>'Detaillierte Eingabe'!C116</f>
        <v>0.67708311333333582</v>
      </c>
      <c r="J102" s="144">
        <f>'Detaillierte Eingabe'!D116</f>
        <v>0</v>
      </c>
      <c r="K102" s="144">
        <f>'Detaillierte Eingabe'!E116</f>
        <v>12</v>
      </c>
      <c r="L102" s="144">
        <f>'Detaillierte Eingabe'!F116</f>
        <v>1.2</v>
      </c>
      <c r="M102" s="144">
        <f>'Detaillierte Eingabe'!G116</f>
        <v>2</v>
      </c>
      <c r="N102" s="144">
        <f>'Detaillierte Eingabe'!H116</f>
        <v>1.2</v>
      </c>
      <c r="O102" s="144">
        <f>'Detaillierte Eingabe'!I116</f>
        <v>0.1</v>
      </c>
      <c r="P102" s="145">
        <f>'Detaillierte Eingabe'!J116</f>
        <v>0.1</v>
      </c>
      <c r="Q102" s="142"/>
      <c r="R102" s="126"/>
      <c r="T102" s="117">
        <f t="shared" si="4"/>
        <v>16800</v>
      </c>
      <c r="U102" s="177">
        <f t="shared" si="6"/>
        <v>21600</v>
      </c>
      <c r="V102" s="144">
        <f t="shared" si="5"/>
        <v>43200</v>
      </c>
      <c r="W102" s="177">
        <f t="shared" si="7"/>
        <v>4320</v>
      </c>
      <c r="X102" s="146">
        <f>('WERTE IR'!$E495)</f>
        <v>2899.3628965117591</v>
      </c>
      <c r="AC102" s="86"/>
    </row>
    <row r="103" spans="5:29" x14ac:dyDescent="0.25">
      <c r="E103" s="126"/>
      <c r="F103" s="144"/>
      <c r="G103" s="144"/>
      <c r="H103" s="143">
        <f>'Detaillierte Eingabe'!B117</f>
        <v>0.67708311333333582</v>
      </c>
      <c r="I103" s="143">
        <f>'Detaillierte Eingabe'!C117</f>
        <v>0.68055533333333584</v>
      </c>
      <c r="J103" s="144">
        <f>'Detaillierte Eingabe'!D117</f>
        <v>0</v>
      </c>
      <c r="K103" s="144">
        <f>'Detaillierte Eingabe'!E117</f>
        <v>12</v>
      </c>
      <c r="L103" s="144">
        <f>'Detaillierte Eingabe'!F117</f>
        <v>1.2</v>
      </c>
      <c r="M103" s="144">
        <f>'Detaillierte Eingabe'!G117</f>
        <v>2</v>
      </c>
      <c r="N103" s="144">
        <f>'Detaillierte Eingabe'!H117</f>
        <v>1.2</v>
      </c>
      <c r="O103" s="144">
        <f>'Detaillierte Eingabe'!I117</f>
        <v>0.1</v>
      </c>
      <c r="P103" s="145">
        <f>'Detaillierte Eingabe'!J117</f>
        <v>0.1</v>
      </c>
      <c r="Q103" s="142"/>
      <c r="R103" s="126"/>
      <c r="T103" s="117">
        <f t="shared" si="4"/>
        <v>16800</v>
      </c>
      <c r="U103" s="177">
        <f t="shared" si="6"/>
        <v>21600</v>
      </c>
      <c r="V103" s="144">
        <f t="shared" si="5"/>
        <v>43200</v>
      </c>
      <c r="W103" s="177">
        <f t="shared" si="7"/>
        <v>4320</v>
      </c>
      <c r="X103" s="146">
        <f>('WERTE IR'!$E500)</f>
        <v>2914.4718310444127</v>
      </c>
      <c r="AC103" s="86"/>
    </row>
    <row r="104" spans="5:29" x14ac:dyDescent="0.25">
      <c r="E104" s="126"/>
      <c r="F104" s="144"/>
      <c r="G104" s="144"/>
      <c r="H104" s="143">
        <f>'Detaillierte Eingabe'!B118</f>
        <v>0.68055533333333584</v>
      </c>
      <c r="I104" s="143">
        <f>'Detaillierte Eingabe'!C118</f>
        <v>0.68402755333333587</v>
      </c>
      <c r="J104" s="144">
        <f>'Detaillierte Eingabe'!D118</f>
        <v>0</v>
      </c>
      <c r="K104" s="144">
        <f>'Detaillierte Eingabe'!E118</f>
        <v>12</v>
      </c>
      <c r="L104" s="144">
        <f>'Detaillierte Eingabe'!F118</f>
        <v>1.2</v>
      </c>
      <c r="M104" s="144">
        <f>'Detaillierte Eingabe'!G118</f>
        <v>2</v>
      </c>
      <c r="N104" s="144">
        <f>'Detaillierte Eingabe'!H118</f>
        <v>1.2</v>
      </c>
      <c r="O104" s="144">
        <f>'Detaillierte Eingabe'!I118</f>
        <v>0.1</v>
      </c>
      <c r="P104" s="145">
        <f>'Detaillierte Eingabe'!J118</f>
        <v>0.1</v>
      </c>
      <c r="Q104" s="142"/>
      <c r="R104" s="126"/>
      <c r="T104" s="117">
        <f t="shared" si="4"/>
        <v>16800</v>
      </c>
      <c r="U104" s="177">
        <f t="shared" si="6"/>
        <v>21600</v>
      </c>
      <c r="V104" s="144">
        <f t="shared" si="5"/>
        <v>43200</v>
      </c>
      <c r="W104" s="177">
        <f t="shared" si="7"/>
        <v>4320</v>
      </c>
      <c r="X104" s="146">
        <f>('WERTE IR'!$E505)</f>
        <v>2929.4553809508416</v>
      </c>
      <c r="AC104" s="86"/>
    </row>
    <row r="105" spans="5:29" x14ac:dyDescent="0.25">
      <c r="E105" s="126"/>
      <c r="F105" s="144"/>
      <c r="G105" s="144"/>
      <c r="H105" s="143">
        <f>'Detaillierte Eingabe'!B119</f>
        <v>0.68402755333333587</v>
      </c>
      <c r="I105" s="143">
        <f>'Detaillierte Eingabe'!C119</f>
        <v>0.6874997733333359</v>
      </c>
      <c r="J105" s="144">
        <f>'Detaillierte Eingabe'!D119</f>
        <v>0</v>
      </c>
      <c r="K105" s="144">
        <f>'Detaillierte Eingabe'!E119</f>
        <v>12</v>
      </c>
      <c r="L105" s="144">
        <f>'Detaillierte Eingabe'!F119</f>
        <v>1.2</v>
      </c>
      <c r="M105" s="144">
        <f>'Detaillierte Eingabe'!G119</f>
        <v>2</v>
      </c>
      <c r="N105" s="144">
        <f>'Detaillierte Eingabe'!H119</f>
        <v>1.2</v>
      </c>
      <c r="O105" s="144">
        <f>'Detaillierte Eingabe'!I119</f>
        <v>0.1</v>
      </c>
      <c r="P105" s="145">
        <f>'Detaillierte Eingabe'!J119</f>
        <v>0.1</v>
      </c>
      <c r="Q105" s="142"/>
      <c r="R105" s="126"/>
      <c r="T105" s="117">
        <f t="shared" si="4"/>
        <v>16800</v>
      </c>
      <c r="U105" s="177">
        <f t="shared" si="6"/>
        <v>21600</v>
      </c>
      <c r="V105" s="144">
        <f t="shared" si="5"/>
        <v>43200</v>
      </c>
      <c r="W105" s="177">
        <f t="shared" si="7"/>
        <v>4320</v>
      </c>
      <c r="X105" s="146">
        <f>('WERTE IR'!$E510)</f>
        <v>2944.3145867613662</v>
      </c>
      <c r="AC105" s="86"/>
    </row>
    <row r="106" spans="5:29" x14ac:dyDescent="0.25">
      <c r="E106" s="126"/>
      <c r="F106" s="144"/>
      <c r="G106" s="144"/>
      <c r="H106" s="143">
        <f>'Detaillierte Eingabe'!B120</f>
        <v>0.6874997733333359</v>
      </c>
      <c r="I106" s="143">
        <f>'Detaillierte Eingabe'!C120</f>
        <v>0.69097199333333592</v>
      </c>
      <c r="J106" s="144">
        <f>'Detaillierte Eingabe'!D120</f>
        <v>0</v>
      </c>
      <c r="K106" s="144">
        <f>'Detaillierte Eingabe'!E120</f>
        <v>12</v>
      </c>
      <c r="L106" s="144">
        <f>'Detaillierte Eingabe'!F120</f>
        <v>1.2</v>
      </c>
      <c r="M106" s="144">
        <f>'Detaillierte Eingabe'!G120</f>
        <v>2</v>
      </c>
      <c r="N106" s="144">
        <f>'Detaillierte Eingabe'!H120</f>
        <v>1.2</v>
      </c>
      <c r="O106" s="144">
        <f>'Detaillierte Eingabe'!I120</f>
        <v>0.1</v>
      </c>
      <c r="P106" s="145">
        <f>'Detaillierte Eingabe'!J120</f>
        <v>0.1</v>
      </c>
      <c r="Q106" s="142"/>
      <c r="R106" s="126"/>
      <c r="T106" s="117">
        <f t="shared" si="4"/>
        <v>16800</v>
      </c>
      <c r="U106" s="177">
        <f t="shared" si="6"/>
        <v>21600</v>
      </c>
      <c r="V106" s="144">
        <f t="shared" si="5"/>
        <v>43200</v>
      </c>
      <c r="W106" s="177">
        <f t="shared" si="7"/>
        <v>4320</v>
      </c>
      <c r="X106" s="146">
        <f>('WERTE IR'!$E515)</f>
        <v>2959.0504803712502</v>
      </c>
      <c r="AC106" s="86"/>
    </row>
    <row r="107" spans="5:29" x14ac:dyDescent="0.25">
      <c r="E107" s="126"/>
      <c r="F107" s="144"/>
      <c r="G107" s="144"/>
      <c r="H107" s="143">
        <f>'Detaillierte Eingabe'!B121</f>
        <v>0.69097199333333592</v>
      </c>
      <c r="I107" s="143">
        <f>'Detaillierte Eingabe'!C121</f>
        <v>0.69444421333333595</v>
      </c>
      <c r="J107" s="144">
        <f>'Detaillierte Eingabe'!D121</f>
        <v>0</v>
      </c>
      <c r="K107" s="144">
        <f>'Detaillierte Eingabe'!E121</f>
        <v>12</v>
      </c>
      <c r="L107" s="144">
        <f>'Detaillierte Eingabe'!F121</f>
        <v>1.2</v>
      </c>
      <c r="M107" s="144">
        <f>'Detaillierte Eingabe'!G121</f>
        <v>2</v>
      </c>
      <c r="N107" s="144">
        <f>'Detaillierte Eingabe'!H121</f>
        <v>1.2</v>
      </c>
      <c r="O107" s="144">
        <f>'Detaillierte Eingabe'!I121</f>
        <v>0.1</v>
      </c>
      <c r="P107" s="145">
        <f>'Detaillierte Eingabe'!J121</f>
        <v>0.1</v>
      </c>
      <c r="Q107" s="142"/>
      <c r="R107" s="126"/>
      <c r="T107" s="117">
        <f t="shared" si="4"/>
        <v>16800</v>
      </c>
      <c r="U107" s="177">
        <f t="shared" si="6"/>
        <v>21600</v>
      </c>
      <c r="V107" s="144">
        <f t="shared" si="5"/>
        <v>43200</v>
      </c>
      <c r="W107" s="177">
        <f t="shared" si="7"/>
        <v>4320</v>
      </c>
      <c r="X107" s="146">
        <f>('WERTE IR'!$E520)</f>
        <v>2973.6640851123611</v>
      </c>
      <c r="AC107" s="86"/>
    </row>
    <row r="108" spans="5:29" x14ac:dyDescent="0.25">
      <c r="E108" s="126"/>
      <c r="F108" s="144"/>
      <c r="G108" s="144"/>
      <c r="H108" s="143">
        <f>'Detaillierte Eingabe'!B122</f>
        <v>0.69444421333333595</v>
      </c>
      <c r="I108" s="143">
        <f>'Detaillierte Eingabe'!C122</f>
        <v>0.69791643333333597</v>
      </c>
      <c r="J108" s="144">
        <f>'Detaillierte Eingabe'!D122</f>
        <v>0</v>
      </c>
      <c r="K108" s="144">
        <f>'Detaillierte Eingabe'!E122</f>
        <v>12</v>
      </c>
      <c r="L108" s="144">
        <f>'Detaillierte Eingabe'!F122</f>
        <v>1.2</v>
      </c>
      <c r="M108" s="144">
        <f>'Detaillierte Eingabe'!G122</f>
        <v>2</v>
      </c>
      <c r="N108" s="144">
        <f>'Detaillierte Eingabe'!H122</f>
        <v>1.2</v>
      </c>
      <c r="O108" s="144">
        <f>'Detaillierte Eingabe'!I122</f>
        <v>0.1</v>
      </c>
      <c r="P108" s="145">
        <f>'Detaillierte Eingabe'!J122</f>
        <v>0.1</v>
      </c>
      <c r="Q108" s="142"/>
      <c r="R108" s="126"/>
      <c r="T108" s="117">
        <f t="shared" si="4"/>
        <v>16800</v>
      </c>
      <c r="U108" s="177">
        <f t="shared" si="6"/>
        <v>21600</v>
      </c>
      <c r="V108" s="144">
        <f t="shared" si="5"/>
        <v>43200</v>
      </c>
      <c r="W108" s="177">
        <f t="shared" si="7"/>
        <v>4320</v>
      </c>
      <c r="X108" s="146">
        <f>('WERTE IR'!$E525)</f>
        <v>2988.1564158242345</v>
      </c>
      <c r="AC108" s="86"/>
    </row>
    <row r="109" spans="5:29" x14ac:dyDescent="0.25">
      <c r="E109" s="126"/>
      <c r="F109" s="144"/>
      <c r="G109" s="144"/>
      <c r="H109" s="143">
        <f>'Detaillierte Eingabe'!B123</f>
        <v>0.69791643333333597</v>
      </c>
      <c r="I109" s="143">
        <f>'Detaillierte Eingabe'!C123</f>
        <v>0.701388653333336</v>
      </c>
      <c r="J109" s="144">
        <f>'Detaillierte Eingabe'!D123</f>
        <v>0</v>
      </c>
      <c r="K109" s="144">
        <f>'Detaillierte Eingabe'!E123</f>
        <v>12</v>
      </c>
      <c r="L109" s="144">
        <f>'Detaillierte Eingabe'!F123</f>
        <v>1.2</v>
      </c>
      <c r="M109" s="144">
        <f>'Detaillierte Eingabe'!G123</f>
        <v>2</v>
      </c>
      <c r="N109" s="144">
        <f>'Detaillierte Eingabe'!H123</f>
        <v>1.2</v>
      </c>
      <c r="O109" s="144">
        <f>'Detaillierte Eingabe'!I123</f>
        <v>0.1</v>
      </c>
      <c r="P109" s="145">
        <f>'Detaillierte Eingabe'!J123</f>
        <v>0.1</v>
      </c>
      <c r="Q109" s="142"/>
      <c r="R109" s="126"/>
      <c r="T109" s="117">
        <f t="shared" si="4"/>
        <v>16800</v>
      </c>
      <c r="U109" s="177">
        <f t="shared" si="6"/>
        <v>21600</v>
      </c>
      <c r="V109" s="144">
        <f t="shared" si="5"/>
        <v>43200</v>
      </c>
      <c r="W109" s="177">
        <f t="shared" si="7"/>
        <v>4320</v>
      </c>
      <c r="X109" s="146">
        <f>('WERTE IR'!$E530)</f>
        <v>3002.5284789245497</v>
      </c>
      <c r="AC109" s="86"/>
    </row>
    <row r="110" spans="5:29" x14ac:dyDescent="0.25">
      <c r="E110" s="126"/>
      <c r="F110" s="144"/>
      <c r="G110" s="144"/>
      <c r="H110" s="143">
        <f>'Detaillierte Eingabe'!B124</f>
        <v>0.701388653333336</v>
      </c>
      <c r="I110" s="143">
        <f>'Detaillierte Eingabe'!C124</f>
        <v>0.70486087333333602</v>
      </c>
      <c r="J110" s="144">
        <f>'Detaillierte Eingabe'!D124</f>
        <v>0</v>
      </c>
      <c r="K110" s="144">
        <f>'Detaillierte Eingabe'!E124</f>
        <v>12</v>
      </c>
      <c r="L110" s="144">
        <f>'Detaillierte Eingabe'!F124</f>
        <v>1.2</v>
      </c>
      <c r="M110" s="144">
        <f>'Detaillierte Eingabe'!G124</f>
        <v>2</v>
      </c>
      <c r="N110" s="144">
        <f>'Detaillierte Eingabe'!H124</f>
        <v>1.2</v>
      </c>
      <c r="O110" s="144">
        <f>'Detaillierte Eingabe'!I124</f>
        <v>0.1</v>
      </c>
      <c r="P110" s="145">
        <f>'Detaillierte Eingabe'!J124</f>
        <v>0.1</v>
      </c>
      <c r="Q110" s="142"/>
      <c r="R110" s="126"/>
      <c r="T110" s="117">
        <f t="shared" si="4"/>
        <v>16800</v>
      </c>
      <c r="U110" s="177">
        <f t="shared" si="6"/>
        <v>21600</v>
      </c>
      <c r="V110" s="144">
        <f t="shared" si="5"/>
        <v>43200</v>
      </c>
      <c r="W110" s="177">
        <f t="shared" si="7"/>
        <v>4320</v>
      </c>
      <c r="X110" s="146">
        <f>('WERTE IR'!$E535)</f>
        <v>3016.7812724790197</v>
      </c>
      <c r="AC110" s="86"/>
    </row>
    <row r="111" spans="5:29" x14ac:dyDescent="0.25">
      <c r="E111" s="126"/>
      <c r="F111" s="144"/>
      <c r="G111" s="144"/>
      <c r="H111" s="143">
        <f>'Detaillierte Eingabe'!B125</f>
        <v>0.70486087333333602</v>
      </c>
      <c r="I111" s="143">
        <f>'Detaillierte Eingabe'!C125</f>
        <v>0.70833309333333605</v>
      </c>
      <c r="J111" s="144">
        <f>'Detaillierte Eingabe'!D125</f>
        <v>0</v>
      </c>
      <c r="K111" s="144">
        <f>'Detaillierte Eingabe'!E125</f>
        <v>12</v>
      </c>
      <c r="L111" s="144">
        <f>'Detaillierte Eingabe'!F125</f>
        <v>1.2</v>
      </c>
      <c r="M111" s="144">
        <f>'Detaillierte Eingabe'!G125</f>
        <v>2</v>
      </c>
      <c r="N111" s="144">
        <f>'Detaillierte Eingabe'!H125</f>
        <v>1.2</v>
      </c>
      <c r="O111" s="144">
        <f>'Detaillierte Eingabe'!I125</f>
        <v>0.1</v>
      </c>
      <c r="P111" s="145">
        <f>'Detaillierte Eingabe'!J125</f>
        <v>0.1</v>
      </c>
      <c r="Q111" s="142"/>
      <c r="R111" s="126"/>
      <c r="T111" s="117">
        <f t="shared" si="4"/>
        <v>16800</v>
      </c>
      <c r="U111" s="177">
        <f t="shared" si="6"/>
        <v>21600</v>
      </c>
      <c r="V111" s="144">
        <f t="shared" si="5"/>
        <v>43200</v>
      </c>
      <c r="W111" s="177">
        <f t="shared" si="7"/>
        <v>4320</v>
      </c>
      <c r="X111" s="146">
        <f>('WERTE IR'!$E540)</f>
        <v>3030.9157862707025</v>
      </c>
      <c r="AC111" s="86"/>
    </row>
    <row r="112" spans="5:29" x14ac:dyDescent="0.25">
      <c r="E112" s="126"/>
      <c r="F112" s="144"/>
      <c r="G112" s="144"/>
      <c r="H112" s="143">
        <f>'Detaillierte Eingabe'!B126</f>
        <v>0.70833309333333605</v>
      </c>
      <c r="I112" s="143">
        <f>'Detaillierte Eingabe'!C126</f>
        <v>0.71180531333333608</v>
      </c>
      <c r="J112" s="144">
        <f>'Detaillierte Eingabe'!D126</f>
        <v>0</v>
      </c>
      <c r="K112" s="144">
        <f>'Detaillierte Eingabe'!E126</f>
        <v>12</v>
      </c>
      <c r="L112" s="144">
        <f>'Detaillierte Eingabe'!F126</f>
        <v>1.2</v>
      </c>
      <c r="M112" s="144">
        <f>'Detaillierte Eingabe'!G126</f>
        <v>2</v>
      </c>
      <c r="N112" s="144">
        <f>'Detaillierte Eingabe'!H126</f>
        <v>1.2</v>
      </c>
      <c r="O112" s="144">
        <f>'Detaillierte Eingabe'!I126</f>
        <v>0.1</v>
      </c>
      <c r="P112" s="145">
        <f>'Detaillierte Eingabe'!J126</f>
        <v>0.1</v>
      </c>
      <c r="Q112" s="142"/>
      <c r="R112" s="126"/>
      <c r="T112" s="117">
        <f t="shared" si="4"/>
        <v>16800</v>
      </c>
      <c r="U112" s="177">
        <f t="shared" si="6"/>
        <v>21600</v>
      </c>
      <c r="V112" s="144">
        <f t="shared" si="5"/>
        <v>43200</v>
      </c>
      <c r="W112" s="177">
        <f t="shared" si="7"/>
        <v>4320</v>
      </c>
      <c r="X112" s="146">
        <f>('WERTE IR'!$E545)</f>
        <v>3044.9330018687365</v>
      </c>
      <c r="AC112" s="86"/>
    </row>
    <row r="113" spans="5:29" x14ac:dyDescent="0.25">
      <c r="E113" s="126"/>
      <c r="F113" s="144"/>
      <c r="G113" s="144"/>
      <c r="H113" s="143">
        <f>'Detaillierte Eingabe'!B127</f>
        <v>0.71180531333333608</v>
      </c>
      <c r="I113" s="143">
        <f>'Detaillierte Eingabe'!C127</f>
        <v>0.7152775333333361</v>
      </c>
      <c r="J113" s="144">
        <f>'Detaillierte Eingabe'!D127</f>
        <v>0</v>
      </c>
      <c r="K113" s="144">
        <f>'Detaillierte Eingabe'!E127</f>
        <v>12</v>
      </c>
      <c r="L113" s="144">
        <f>'Detaillierte Eingabe'!F127</f>
        <v>1.2</v>
      </c>
      <c r="M113" s="144">
        <f>'Detaillierte Eingabe'!G127</f>
        <v>2</v>
      </c>
      <c r="N113" s="144">
        <f>'Detaillierte Eingabe'!H127</f>
        <v>1.2</v>
      </c>
      <c r="O113" s="144">
        <f>'Detaillierte Eingabe'!I127</f>
        <v>0.1</v>
      </c>
      <c r="P113" s="145">
        <f>'Detaillierte Eingabe'!J127</f>
        <v>0.1</v>
      </c>
      <c r="Q113" s="142"/>
      <c r="R113" s="126"/>
      <c r="T113" s="117">
        <f t="shared" si="4"/>
        <v>16800</v>
      </c>
      <c r="U113" s="177">
        <f t="shared" si="6"/>
        <v>21600</v>
      </c>
      <c r="V113" s="144">
        <f t="shared" si="5"/>
        <v>43200</v>
      </c>
      <c r="W113" s="177">
        <f t="shared" si="7"/>
        <v>4320</v>
      </c>
      <c r="X113" s="146">
        <f>('WERTE IR'!$E550)</f>
        <v>3058.8338926965043</v>
      </c>
      <c r="AC113" s="86"/>
    </row>
    <row r="114" spans="5:29" x14ac:dyDescent="0.25">
      <c r="E114" s="126"/>
      <c r="F114" s="144"/>
      <c r="G114" s="144"/>
      <c r="H114" s="143">
        <f>'Detaillierte Eingabe'!B128</f>
        <v>0.7152775333333361</v>
      </c>
      <c r="I114" s="143">
        <f>'Detaillierte Eingabe'!C128</f>
        <v>0.71874975333333613</v>
      </c>
      <c r="J114" s="144">
        <f>'Detaillierte Eingabe'!D128</f>
        <v>0</v>
      </c>
      <c r="K114" s="144">
        <f>'Detaillierte Eingabe'!E128</f>
        <v>12</v>
      </c>
      <c r="L114" s="144">
        <f>'Detaillierte Eingabe'!F128</f>
        <v>1.2</v>
      </c>
      <c r="M114" s="144">
        <f>'Detaillierte Eingabe'!G128</f>
        <v>2</v>
      </c>
      <c r="N114" s="144">
        <f>'Detaillierte Eingabe'!H128</f>
        <v>1.2</v>
      </c>
      <c r="O114" s="144">
        <f>'Detaillierte Eingabe'!I128</f>
        <v>0.1</v>
      </c>
      <c r="P114" s="145">
        <f>'Detaillierte Eingabe'!J128</f>
        <v>0.1</v>
      </c>
      <c r="Q114" s="142"/>
      <c r="R114" s="126"/>
      <c r="T114" s="117">
        <f t="shared" si="4"/>
        <v>16800</v>
      </c>
      <c r="U114" s="177">
        <f t="shared" si="6"/>
        <v>21600</v>
      </c>
      <c r="V114" s="144">
        <f t="shared" si="5"/>
        <v>43200</v>
      </c>
      <c r="W114" s="177">
        <f t="shared" si="7"/>
        <v>4320</v>
      </c>
      <c r="X114" s="146">
        <f>('WERTE IR'!$E555)</f>
        <v>3072.6194240992336</v>
      </c>
      <c r="AC114" s="86"/>
    </row>
    <row r="115" spans="5:29" x14ac:dyDescent="0.25">
      <c r="E115" s="126"/>
      <c r="F115" s="144"/>
      <c r="G115" s="144"/>
      <c r="H115" s="143">
        <f>'Detaillierte Eingabe'!B129</f>
        <v>0.71874975333333613</v>
      </c>
      <c r="I115" s="143">
        <f>'Detaillierte Eingabe'!C129</f>
        <v>0.72222197333333615</v>
      </c>
      <c r="J115" s="144">
        <f>'Detaillierte Eingabe'!D129</f>
        <v>0</v>
      </c>
      <c r="K115" s="144">
        <f>'Detaillierte Eingabe'!E129</f>
        <v>12</v>
      </c>
      <c r="L115" s="144">
        <f>'Detaillierte Eingabe'!F129</f>
        <v>1.2</v>
      </c>
      <c r="M115" s="144">
        <f>'Detaillierte Eingabe'!G129</f>
        <v>2</v>
      </c>
      <c r="N115" s="144">
        <f>'Detaillierte Eingabe'!H129</f>
        <v>1.2</v>
      </c>
      <c r="O115" s="144">
        <f>'Detaillierte Eingabe'!I129</f>
        <v>0.1</v>
      </c>
      <c r="P115" s="145">
        <f>'Detaillierte Eingabe'!J129</f>
        <v>0.1</v>
      </c>
      <c r="Q115" s="142"/>
      <c r="R115" s="126"/>
      <c r="T115" s="117">
        <f t="shared" si="4"/>
        <v>16800</v>
      </c>
      <c r="U115" s="177">
        <f t="shared" si="6"/>
        <v>21600</v>
      </c>
      <c r="V115" s="144">
        <f t="shared" si="5"/>
        <v>43200</v>
      </c>
      <c r="W115" s="177">
        <f t="shared" si="7"/>
        <v>4320</v>
      </c>
      <c r="X115" s="146">
        <f>('WERTE IR'!$E560)</f>
        <v>3086.2905534110341</v>
      </c>
      <c r="AC115" s="86"/>
    </row>
    <row r="116" spans="5:29" x14ac:dyDescent="0.25">
      <c r="E116" s="126"/>
      <c r="F116" s="144"/>
      <c r="G116" s="144"/>
      <c r="H116" s="143">
        <f>'Detaillierte Eingabe'!B130</f>
        <v>0.72222197333333615</v>
      </c>
      <c r="I116" s="143">
        <f>'Detaillierte Eingabe'!C130</f>
        <v>0.72569419333333618</v>
      </c>
      <c r="J116" s="144">
        <f>'Detaillierte Eingabe'!D130</f>
        <v>0</v>
      </c>
      <c r="K116" s="144">
        <f>'Detaillierte Eingabe'!E130</f>
        <v>12</v>
      </c>
      <c r="L116" s="144">
        <f>'Detaillierte Eingabe'!F130</f>
        <v>1.2</v>
      </c>
      <c r="M116" s="144">
        <f>'Detaillierte Eingabe'!G130</f>
        <v>2</v>
      </c>
      <c r="N116" s="144">
        <f>'Detaillierte Eingabe'!H130</f>
        <v>1.2</v>
      </c>
      <c r="O116" s="144">
        <f>'Detaillierte Eingabe'!I130</f>
        <v>0.1</v>
      </c>
      <c r="P116" s="145">
        <f>'Detaillierte Eingabe'!J130</f>
        <v>0.1</v>
      </c>
      <c r="Q116" s="142"/>
      <c r="R116" s="126"/>
      <c r="T116" s="117">
        <f t="shared" si="4"/>
        <v>16800</v>
      </c>
      <c r="U116" s="177">
        <f t="shared" si="6"/>
        <v>21600</v>
      </c>
      <c r="V116" s="144">
        <f t="shared" si="5"/>
        <v>43200</v>
      </c>
      <c r="W116" s="177">
        <f t="shared" si="7"/>
        <v>4320</v>
      </c>
      <c r="X116" s="146">
        <f>('WERTE IR'!$E565)</f>
        <v>3099.84823002138</v>
      </c>
      <c r="AC116" s="86"/>
    </row>
    <row r="117" spans="5:29" x14ac:dyDescent="0.25">
      <c r="E117" s="126"/>
      <c r="F117" s="144"/>
      <c r="G117" s="144"/>
      <c r="H117" s="143">
        <f>'Detaillierte Eingabe'!B131</f>
        <v>0.72569419333333618</v>
      </c>
      <c r="I117" s="143">
        <f>'Detaillierte Eingabe'!C131</f>
        <v>0.72916641333333621</v>
      </c>
      <c r="J117" s="144">
        <f>'Detaillierte Eingabe'!D131</f>
        <v>0</v>
      </c>
      <c r="K117" s="144">
        <f>'Detaillierte Eingabe'!E131</f>
        <v>12</v>
      </c>
      <c r="L117" s="144">
        <f>'Detaillierte Eingabe'!F131</f>
        <v>1.2</v>
      </c>
      <c r="M117" s="144">
        <f>'Detaillierte Eingabe'!G131</f>
        <v>2</v>
      </c>
      <c r="N117" s="144">
        <f>'Detaillierte Eingabe'!H131</f>
        <v>1.2</v>
      </c>
      <c r="O117" s="144">
        <f>'Detaillierte Eingabe'!I131</f>
        <v>0.1</v>
      </c>
      <c r="P117" s="145">
        <f>'Detaillierte Eingabe'!J131</f>
        <v>0.1</v>
      </c>
      <c r="Q117" s="142"/>
      <c r="R117" s="126"/>
      <c r="T117" s="117">
        <f t="shared" si="4"/>
        <v>16800</v>
      </c>
      <c r="U117" s="177">
        <f t="shared" si="6"/>
        <v>21600</v>
      </c>
      <c r="V117" s="144">
        <f t="shared" si="5"/>
        <v>43200</v>
      </c>
      <c r="W117" s="177">
        <f t="shared" si="7"/>
        <v>4320</v>
      </c>
      <c r="X117" s="146">
        <f>('WERTE IR'!$E570)</f>
        <v>3113.29339544104</v>
      </c>
      <c r="AC117" s="86"/>
    </row>
    <row r="118" spans="5:29" x14ac:dyDescent="0.25">
      <c r="E118" s="126"/>
      <c r="F118" s="144"/>
      <c r="G118" s="144"/>
      <c r="H118" s="143">
        <f>'Detaillierte Eingabe'!B132</f>
        <v>0.72916641333333621</v>
      </c>
      <c r="I118" s="143">
        <f>'Detaillierte Eingabe'!C132</f>
        <v>0.73263863333333623</v>
      </c>
      <c r="J118" s="144">
        <f>'Detaillierte Eingabe'!D132</f>
        <v>0</v>
      </c>
      <c r="K118" s="144">
        <f>'Detaillierte Eingabe'!E132</f>
        <v>12</v>
      </c>
      <c r="L118" s="144">
        <f>'Detaillierte Eingabe'!F132</f>
        <v>1.2</v>
      </c>
      <c r="M118" s="144">
        <f>'Detaillierte Eingabe'!G132</f>
        <v>2</v>
      </c>
      <c r="N118" s="144">
        <f>'Detaillierte Eingabe'!H132</f>
        <v>1.2</v>
      </c>
      <c r="O118" s="144">
        <f>'Detaillierte Eingabe'!I132</f>
        <v>0.1</v>
      </c>
      <c r="P118" s="145">
        <f>'Detaillierte Eingabe'!J132</f>
        <v>0.1</v>
      </c>
      <c r="Q118" s="142"/>
      <c r="R118" s="126"/>
      <c r="T118" s="117">
        <f t="shared" si="4"/>
        <v>16800</v>
      </c>
      <c r="U118" s="177">
        <f t="shared" si="6"/>
        <v>21600</v>
      </c>
      <c r="V118" s="144">
        <f t="shared" si="5"/>
        <v>43200</v>
      </c>
      <c r="W118" s="177">
        <f t="shared" si="7"/>
        <v>4320</v>
      </c>
      <c r="X118" s="146">
        <f>('WERTE IR'!$E575)</f>
        <v>3126.6269833674601</v>
      </c>
      <c r="AC118" s="86"/>
    </row>
    <row r="119" spans="5:29" x14ac:dyDescent="0.25">
      <c r="E119" s="126"/>
      <c r="F119" s="144"/>
      <c r="G119" s="144"/>
      <c r="H119" s="143">
        <f>'Detaillierte Eingabe'!B133</f>
        <v>0.73263863333333623</v>
      </c>
      <c r="I119" s="143">
        <f>'Detaillierte Eingabe'!C133</f>
        <v>0.73611085333333626</v>
      </c>
      <c r="J119" s="144">
        <f>'Detaillierte Eingabe'!D133</f>
        <v>0</v>
      </c>
      <c r="K119" s="144">
        <f>'Detaillierte Eingabe'!E133</f>
        <v>12</v>
      </c>
      <c r="L119" s="144">
        <f>'Detaillierte Eingabe'!F133</f>
        <v>1.2</v>
      </c>
      <c r="M119" s="144">
        <f>'Detaillierte Eingabe'!G133</f>
        <v>2</v>
      </c>
      <c r="N119" s="144">
        <f>'Detaillierte Eingabe'!H133</f>
        <v>1.2</v>
      </c>
      <c r="O119" s="144">
        <f>'Detaillierte Eingabe'!I133</f>
        <v>0.1</v>
      </c>
      <c r="P119" s="145">
        <f>'Detaillierte Eingabe'!J133</f>
        <v>0.1</v>
      </c>
      <c r="Q119" s="142"/>
      <c r="R119" s="126"/>
      <c r="T119" s="117">
        <f t="shared" si="4"/>
        <v>16800</v>
      </c>
      <c r="U119" s="177">
        <f t="shared" si="6"/>
        <v>21600</v>
      </c>
      <c r="V119" s="144">
        <f t="shared" si="5"/>
        <v>43200</v>
      </c>
      <c r="W119" s="177">
        <f t="shared" si="7"/>
        <v>4320</v>
      </c>
      <c r="X119" s="146">
        <f>('WERTE IR'!$E580)</f>
        <v>3139.8499197496053</v>
      </c>
      <c r="AC119" s="86"/>
    </row>
    <row r="120" spans="5:29" x14ac:dyDescent="0.25">
      <c r="E120" s="126"/>
      <c r="F120" s="144"/>
      <c r="G120" s="144"/>
      <c r="H120" s="143">
        <f>'Detaillierte Eingabe'!B134</f>
        <v>0.73611085333333626</v>
      </c>
      <c r="I120" s="143">
        <f>'Detaillierte Eingabe'!C134</f>
        <v>0.73958307333333628</v>
      </c>
      <c r="J120" s="144">
        <f>'Detaillierte Eingabe'!D134</f>
        <v>0</v>
      </c>
      <c r="K120" s="144">
        <f>'Detaillierte Eingabe'!E134</f>
        <v>12</v>
      </c>
      <c r="L120" s="144">
        <f>'Detaillierte Eingabe'!F134</f>
        <v>1.2</v>
      </c>
      <c r="M120" s="144">
        <f>'Detaillierte Eingabe'!G134</f>
        <v>2</v>
      </c>
      <c r="N120" s="144">
        <f>'Detaillierte Eingabe'!H134</f>
        <v>1.2</v>
      </c>
      <c r="O120" s="144">
        <f>'Detaillierte Eingabe'!I134</f>
        <v>0.1</v>
      </c>
      <c r="P120" s="145">
        <f>'Detaillierte Eingabe'!J134</f>
        <v>0.1</v>
      </c>
      <c r="Q120" s="142"/>
      <c r="R120" s="126"/>
      <c r="T120" s="117">
        <f t="shared" si="4"/>
        <v>16800</v>
      </c>
      <c r="U120" s="177">
        <f t="shared" si="6"/>
        <v>21600</v>
      </c>
      <c r="V120" s="144">
        <f t="shared" si="5"/>
        <v>43200</v>
      </c>
      <c r="W120" s="177">
        <f t="shared" si="7"/>
        <v>4320</v>
      </c>
      <c r="X120" s="146">
        <f>('WERTE IR'!$E585)</f>
        <v>3152.9631228522603</v>
      </c>
      <c r="AC120" s="86"/>
    </row>
    <row r="121" spans="5:29" x14ac:dyDescent="0.25">
      <c r="E121" s="126"/>
      <c r="F121" s="144"/>
      <c r="G121" s="144"/>
      <c r="H121" s="143">
        <f>'Detaillierte Eingabe'!B135</f>
        <v>0.73958307333333628</v>
      </c>
      <c r="I121" s="143">
        <f>'Detaillierte Eingabe'!C135</f>
        <v>0.74305529333333631</v>
      </c>
      <c r="J121" s="144">
        <f>'Detaillierte Eingabe'!D135</f>
        <v>0</v>
      </c>
      <c r="K121" s="144">
        <f>'Detaillierte Eingabe'!E135</f>
        <v>12</v>
      </c>
      <c r="L121" s="144">
        <f>'Detaillierte Eingabe'!F135</f>
        <v>1.2</v>
      </c>
      <c r="M121" s="144">
        <f>'Detaillierte Eingabe'!G135</f>
        <v>2</v>
      </c>
      <c r="N121" s="144">
        <f>'Detaillierte Eingabe'!H135</f>
        <v>1.2</v>
      </c>
      <c r="O121" s="144">
        <f>'Detaillierte Eingabe'!I135</f>
        <v>0.1</v>
      </c>
      <c r="P121" s="145">
        <f>'Detaillierte Eingabe'!J135</f>
        <v>0.1</v>
      </c>
      <c r="Q121" s="142"/>
      <c r="R121" s="126"/>
      <c r="T121" s="117">
        <f t="shared" si="4"/>
        <v>16800</v>
      </c>
      <c r="U121" s="177">
        <f t="shared" si="6"/>
        <v>21600</v>
      </c>
      <c r="V121" s="144">
        <f t="shared" si="5"/>
        <v>43200</v>
      </c>
      <c r="W121" s="177">
        <f t="shared" si="7"/>
        <v>4320</v>
      </c>
      <c r="X121" s="146">
        <f>('WERTE IR'!$E590)</f>
        <v>3165.9675033197991</v>
      </c>
      <c r="AC121" s="86"/>
    </row>
    <row r="122" spans="5:29" x14ac:dyDescent="0.25">
      <c r="E122" s="126"/>
      <c r="F122" s="144"/>
      <c r="G122" s="144"/>
      <c r="H122" s="143">
        <f>'Detaillierte Eingabe'!B136</f>
        <v>0.74305529333333631</v>
      </c>
      <c r="I122" s="143">
        <f>'Detaillierte Eingabe'!C136</f>
        <v>0.74652751333333633</v>
      </c>
      <c r="J122" s="144">
        <f>'Detaillierte Eingabe'!D136</f>
        <v>0</v>
      </c>
      <c r="K122" s="144">
        <f>'Detaillierte Eingabe'!E136</f>
        <v>12</v>
      </c>
      <c r="L122" s="144">
        <f>'Detaillierte Eingabe'!F136</f>
        <v>1.2</v>
      </c>
      <c r="M122" s="144">
        <f>'Detaillierte Eingabe'!G136</f>
        <v>2</v>
      </c>
      <c r="N122" s="144">
        <f>'Detaillierte Eingabe'!H136</f>
        <v>1.2</v>
      </c>
      <c r="O122" s="144">
        <f>'Detaillierte Eingabe'!I136</f>
        <v>0.1</v>
      </c>
      <c r="P122" s="145">
        <f>'Detaillierte Eingabe'!J136</f>
        <v>0.1</v>
      </c>
      <c r="Q122" s="142"/>
      <c r="R122" s="126"/>
      <c r="T122" s="117">
        <f t="shared" si="4"/>
        <v>16800</v>
      </c>
      <c r="U122" s="177">
        <f t="shared" si="6"/>
        <v>21600</v>
      </c>
      <c r="V122" s="144">
        <f t="shared" si="5"/>
        <v>43200</v>
      </c>
      <c r="W122" s="177">
        <f t="shared" si="7"/>
        <v>4320</v>
      </c>
      <c r="X122" s="146">
        <f>('WERTE IR'!$E595)</f>
        <v>3178.8639642394251</v>
      </c>
      <c r="AC122" s="86"/>
    </row>
    <row r="123" spans="5:29" x14ac:dyDescent="0.25">
      <c r="E123" s="126"/>
      <c r="F123" s="144"/>
      <c r="G123" s="144"/>
      <c r="H123" s="143">
        <f>'Detaillierte Eingabe'!B137</f>
        <v>0.74652751333333633</v>
      </c>
      <c r="I123" s="143">
        <f>'Detaillierte Eingabe'!C137</f>
        <v>0.74999973333333636</v>
      </c>
      <c r="J123" s="144">
        <f>'Detaillierte Eingabe'!D137</f>
        <v>0</v>
      </c>
      <c r="K123" s="144">
        <f>'Detaillierte Eingabe'!E137</f>
        <v>12</v>
      </c>
      <c r="L123" s="144">
        <f>'Detaillierte Eingabe'!F137</f>
        <v>1.2</v>
      </c>
      <c r="M123" s="144">
        <f>'Detaillierte Eingabe'!G137</f>
        <v>2</v>
      </c>
      <c r="N123" s="144">
        <f>'Detaillierte Eingabe'!H137</f>
        <v>1.2</v>
      </c>
      <c r="O123" s="144">
        <f>'Detaillierte Eingabe'!I137</f>
        <v>0.1</v>
      </c>
      <c r="P123" s="145">
        <f>'Detaillierte Eingabe'!J137</f>
        <v>0.1</v>
      </c>
      <c r="Q123" s="142"/>
      <c r="R123" s="126"/>
      <c r="T123" s="117">
        <f t="shared" si="4"/>
        <v>16800</v>
      </c>
      <c r="U123" s="177">
        <f t="shared" si="6"/>
        <v>21600</v>
      </c>
      <c r="V123" s="144">
        <f t="shared" si="5"/>
        <v>43200</v>
      </c>
      <c r="W123" s="177">
        <f t="shared" si="7"/>
        <v>4320</v>
      </c>
      <c r="X123" s="146">
        <f>('WERTE IR'!$E600)</f>
        <v>3191.6534012038851</v>
      </c>
      <c r="AC123" s="86"/>
    </row>
    <row r="124" spans="5:29" x14ac:dyDescent="0.25">
      <c r="E124" s="126"/>
      <c r="F124" s="144"/>
      <c r="G124" s="144"/>
      <c r="H124" s="143">
        <f>'Detaillierte Eingabe'!B138</f>
        <v>0.74999973333333636</v>
      </c>
      <c r="I124" s="143">
        <f>'Detaillierte Eingabe'!C138</f>
        <v>0.75347195333333639</v>
      </c>
      <c r="J124" s="144">
        <f>'Detaillierte Eingabe'!D138</f>
        <v>0</v>
      </c>
      <c r="K124" s="144">
        <f>'Detaillierte Eingabe'!E138</f>
        <v>12</v>
      </c>
      <c r="L124" s="144">
        <f>'Detaillierte Eingabe'!F138</f>
        <v>1.2</v>
      </c>
      <c r="M124" s="144">
        <f>'Detaillierte Eingabe'!G138</f>
        <v>2</v>
      </c>
      <c r="N124" s="144">
        <f>'Detaillierte Eingabe'!H138</f>
        <v>1.2</v>
      </c>
      <c r="O124" s="144">
        <f>'Detaillierte Eingabe'!I138</f>
        <v>0.1</v>
      </c>
      <c r="P124" s="145">
        <f>'Detaillierte Eingabe'!J138</f>
        <v>0.1</v>
      </c>
      <c r="Q124" s="142"/>
      <c r="R124" s="126"/>
      <c r="T124" s="117">
        <f t="shared" si="4"/>
        <v>16800</v>
      </c>
      <c r="U124" s="177">
        <f t="shared" si="6"/>
        <v>21600</v>
      </c>
      <c r="V124" s="144">
        <f t="shared" si="5"/>
        <v>43200</v>
      </c>
      <c r="W124" s="177">
        <f t="shared" si="7"/>
        <v>4320</v>
      </c>
      <c r="X124" s="146">
        <f>('WERTE IR'!$E605)</f>
        <v>3204.3367023736637</v>
      </c>
      <c r="AC124" s="86"/>
    </row>
    <row r="125" spans="5:29" x14ac:dyDescent="0.25">
      <c r="E125" s="126"/>
      <c r="F125" s="144"/>
      <c r="G125" s="144"/>
      <c r="H125" s="143">
        <f>'Detaillierte Eingabe'!B139</f>
        <v>0.75347195333333639</v>
      </c>
      <c r="I125" s="143">
        <f>'Detaillierte Eingabe'!C139</f>
        <v>0.75694417333333641</v>
      </c>
      <c r="J125" s="144">
        <f>'Detaillierte Eingabe'!D139</f>
        <v>0</v>
      </c>
      <c r="K125" s="144">
        <f>'Detaillierte Eingabe'!E139</f>
        <v>12</v>
      </c>
      <c r="L125" s="144">
        <f>'Detaillierte Eingabe'!F139</f>
        <v>1.2</v>
      </c>
      <c r="M125" s="144">
        <f>'Detaillierte Eingabe'!G139</f>
        <v>2</v>
      </c>
      <c r="N125" s="144">
        <f>'Detaillierte Eingabe'!H139</f>
        <v>1.2</v>
      </c>
      <c r="O125" s="144">
        <f>'Detaillierte Eingabe'!I139</f>
        <v>0.1</v>
      </c>
      <c r="P125" s="145">
        <f>'Detaillierte Eingabe'!J139</f>
        <v>0.1</v>
      </c>
      <c r="Q125" s="142"/>
      <c r="R125" s="126"/>
      <c r="T125" s="117">
        <f t="shared" si="4"/>
        <v>16800</v>
      </c>
      <c r="U125" s="177">
        <f t="shared" si="6"/>
        <v>21600</v>
      </c>
      <c r="V125" s="144">
        <f t="shared" si="5"/>
        <v>43200</v>
      </c>
      <c r="W125" s="177">
        <f t="shared" si="7"/>
        <v>4320</v>
      </c>
      <c r="X125" s="146">
        <f>('WERTE IR'!$E610)</f>
        <v>3216.9147485386611</v>
      </c>
      <c r="AC125" s="86"/>
    </row>
    <row r="126" spans="5:29" x14ac:dyDescent="0.25">
      <c r="E126" s="126"/>
      <c r="F126" s="144"/>
      <c r="G126" s="144"/>
      <c r="H126" s="143">
        <f>'Detaillierte Eingabe'!B140</f>
        <v>0.75694417333333641</v>
      </c>
      <c r="I126" s="143">
        <f>'Detaillierte Eingabe'!C140</f>
        <v>0.76041639333333644</v>
      </c>
      <c r="J126" s="144">
        <f>'Detaillierte Eingabe'!D140</f>
        <v>0</v>
      </c>
      <c r="K126" s="144">
        <f>'Detaillierte Eingabe'!E140</f>
        <v>12</v>
      </c>
      <c r="L126" s="144">
        <f>'Detaillierte Eingabe'!F140</f>
        <v>1.2</v>
      </c>
      <c r="M126" s="144">
        <f>'Detaillierte Eingabe'!G140</f>
        <v>2</v>
      </c>
      <c r="N126" s="144">
        <f>'Detaillierte Eingabe'!H140</f>
        <v>1.2</v>
      </c>
      <c r="O126" s="144">
        <f>'Detaillierte Eingabe'!I140</f>
        <v>0.1</v>
      </c>
      <c r="P126" s="145">
        <f>'Detaillierte Eingabe'!J140</f>
        <v>0.1</v>
      </c>
      <c r="Q126" s="142"/>
      <c r="R126" s="126"/>
      <c r="T126" s="117">
        <f t="shared" si="4"/>
        <v>16800</v>
      </c>
      <c r="U126" s="177">
        <f t="shared" si="6"/>
        <v>21600</v>
      </c>
      <c r="V126" s="144">
        <f t="shared" si="5"/>
        <v>43200</v>
      </c>
      <c r="W126" s="177">
        <f t="shared" si="7"/>
        <v>4320</v>
      </c>
      <c r="X126" s="146">
        <f>('WERTE IR'!$E615)</f>
        <v>3229.3884131793607</v>
      </c>
      <c r="AC126" s="86"/>
    </row>
    <row r="127" spans="5:29" x14ac:dyDescent="0.25">
      <c r="E127" s="126"/>
      <c r="F127" s="144"/>
      <c r="G127" s="144"/>
      <c r="H127" s="143">
        <f>'Detaillierte Eingabe'!B141</f>
        <v>0.76041639333333644</v>
      </c>
      <c r="I127" s="143">
        <f>'Detaillierte Eingabe'!C141</f>
        <v>0.76388861333333646</v>
      </c>
      <c r="J127" s="144">
        <f>'Detaillierte Eingabe'!D141</f>
        <v>0</v>
      </c>
      <c r="K127" s="144">
        <f>'Detaillierte Eingabe'!E141</f>
        <v>12</v>
      </c>
      <c r="L127" s="144">
        <f>'Detaillierte Eingabe'!F141</f>
        <v>1.2</v>
      </c>
      <c r="M127" s="144">
        <f>'Detaillierte Eingabe'!G141</f>
        <v>2</v>
      </c>
      <c r="N127" s="144">
        <f>'Detaillierte Eingabe'!H141</f>
        <v>1.2</v>
      </c>
      <c r="O127" s="144">
        <f>'Detaillierte Eingabe'!I141</f>
        <v>0.1</v>
      </c>
      <c r="P127" s="145">
        <f>'Detaillierte Eingabe'!J141</f>
        <v>0.1</v>
      </c>
      <c r="Q127" s="142"/>
      <c r="R127" s="126"/>
      <c r="T127" s="117">
        <f t="shared" si="4"/>
        <v>16800</v>
      </c>
      <c r="U127" s="177">
        <f t="shared" si="6"/>
        <v>21600</v>
      </c>
      <c r="V127" s="144">
        <f t="shared" si="5"/>
        <v>43200</v>
      </c>
      <c r="W127" s="177">
        <f t="shared" si="7"/>
        <v>4320</v>
      </c>
      <c r="X127" s="146">
        <f>('WERTE IR'!$E620)</f>
        <v>3241.758562527486</v>
      </c>
      <c r="AC127" s="86"/>
    </row>
    <row r="128" spans="5:29" x14ac:dyDescent="0.25">
      <c r="E128" s="126"/>
      <c r="F128" s="144"/>
      <c r="G128" s="144"/>
      <c r="H128" s="143">
        <f>'Detaillierte Eingabe'!B142</f>
        <v>0.76388861333333646</v>
      </c>
      <c r="I128" s="143">
        <f>'Detaillierte Eingabe'!C142</f>
        <v>0.76736083333333649</v>
      </c>
      <c r="J128" s="144">
        <f>'Detaillierte Eingabe'!D142</f>
        <v>0</v>
      </c>
      <c r="K128" s="144">
        <f>'Detaillierte Eingabe'!E142</f>
        <v>12</v>
      </c>
      <c r="L128" s="144">
        <f>'Detaillierte Eingabe'!F142</f>
        <v>1.2</v>
      </c>
      <c r="M128" s="144">
        <f>'Detaillierte Eingabe'!G142</f>
        <v>2</v>
      </c>
      <c r="N128" s="144">
        <f>'Detaillierte Eingabe'!H142</f>
        <v>1.2</v>
      </c>
      <c r="O128" s="144">
        <f>'Detaillierte Eingabe'!I142</f>
        <v>0.1</v>
      </c>
      <c r="P128" s="145">
        <f>'Detaillierte Eingabe'!J142</f>
        <v>0.1</v>
      </c>
      <c r="Q128" s="142"/>
      <c r="R128" s="126"/>
      <c r="T128" s="117">
        <f t="shared" si="4"/>
        <v>16800</v>
      </c>
      <c r="U128" s="177">
        <f t="shared" si="6"/>
        <v>21600</v>
      </c>
      <c r="V128" s="144">
        <f t="shared" si="5"/>
        <v>43200</v>
      </c>
      <c r="W128" s="177">
        <f t="shared" si="7"/>
        <v>4320</v>
      </c>
      <c r="X128" s="146">
        <f>('WERTE IR'!$E625)</f>
        <v>3254.0260556261578</v>
      </c>
      <c r="AC128" s="86"/>
    </row>
    <row r="129" spans="5:29" x14ac:dyDescent="0.25">
      <c r="E129" s="126"/>
      <c r="F129" s="144"/>
      <c r="G129" s="144"/>
      <c r="H129" s="143">
        <f>'Detaillierte Eingabe'!B143</f>
        <v>0.76736083333333649</v>
      </c>
      <c r="I129" s="143">
        <f>'Detaillierte Eingabe'!C143</f>
        <v>0.77083305333333652</v>
      </c>
      <c r="J129" s="144">
        <f>'Detaillierte Eingabe'!D143</f>
        <v>0</v>
      </c>
      <c r="K129" s="144">
        <f>'Detaillierte Eingabe'!E143</f>
        <v>12</v>
      </c>
      <c r="L129" s="144">
        <f>'Detaillierte Eingabe'!F143</f>
        <v>1.2</v>
      </c>
      <c r="M129" s="144">
        <f>'Detaillierte Eingabe'!G143</f>
        <v>2</v>
      </c>
      <c r="N129" s="144">
        <f>'Detaillierte Eingabe'!H143</f>
        <v>1.2</v>
      </c>
      <c r="O129" s="144">
        <f>'Detaillierte Eingabe'!I143</f>
        <v>0.1</v>
      </c>
      <c r="P129" s="145">
        <f>'Detaillierte Eingabe'!J143</f>
        <v>0.1</v>
      </c>
      <c r="Q129" s="142"/>
      <c r="R129" s="126"/>
      <c r="T129" s="117">
        <f t="shared" si="4"/>
        <v>16800</v>
      </c>
      <c r="U129" s="177">
        <f t="shared" si="6"/>
        <v>21600</v>
      </c>
      <c r="V129" s="144">
        <f t="shared" si="5"/>
        <v>43200</v>
      </c>
      <c r="W129" s="177">
        <f t="shared" si="7"/>
        <v>4320</v>
      </c>
      <c r="X129" s="146">
        <f>('WERTE IR'!$E630)</f>
        <v>3266.1917443895491</v>
      </c>
      <c r="AC129" s="86"/>
    </row>
    <row r="130" spans="5:29" x14ac:dyDescent="0.25">
      <c r="E130" s="126"/>
      <c r="F130" s="144"/>
      <c r="G130" s="144"/>
      <c r="H130" s="143">
        <f>'Detaillierte Eingabe'!B144</f>
        <v>0.77083305333333652</v>
      </c>
      <c r="I130" s="143">
        <f>'Detaillierte Eingabe'!C144</f>
        <v>0.77430527333333654</v>
      </c>
      <c r="J130" s="144">
        <f>'Detaillierte Eingabe'!D144</f>
        <v>0</v>
      </c>
      <c r="K130" s="144">
        <f>'Detaillierte Eingabe'!E144</f>
        <v>12</v>
      </c>
      <c r="L130" s="144">
        <f>'Detaillierte Eingabe'!F144</f>
        <v>1.2</v>
      </c>
      <c r="M130" s="144">
        <f>'Detaillierte Eingabe'!G144</f>
        <v>2</v>
      </c>
      <c r="N130" s="144">
        <f>'Detaillierte Eingabe'!H144</f>
        <v>1.2</v>
      </c>
      <c r="O130" s="144">
        <f>'Detaillierte Eingabe'!I144</f>
        <v>0.1</v>
      </c>
      <c r="P130" s="145">
        <f>'Detaillierte Eingabe'!J144</f>
        <v>0.1</v>
      </c>
      <c r="Q130" s="142"/>
      <c r="R130" s="126"/>
      <c r="T130" s="117">
        <f t="shared" si="4"/>
        <v>16800</v>
      </c>
      <c r="U130" s="177">
        <f t="shared" si="6"/>
        <v>21600</v>
      </c>
      <c r="V130" s="144">
        <f t="shared" si="5"/>
        <v>43200</v>
      </c>
      <c r="W130" s="177">
        <f t="shared" si="7"/>
        <v>4320</v>
      </c>
      <c r="X130" s="146">
        <f>('WERTE IR'!$E635)</f>
        <v>3278.2564736620466</v>
      </c>
      <c r="AC130" s="86"/>
    </row>
    <row r="131" spans="5:29" x14ac:dyDescent="0.25">
      <c r="E131" s="126"/>
      <c r="F131" s="144"/>
      <c r="G131" s="144"/>
      <c r="H131" s="143">
        <f>'Detaillierte Eingabe'!B145</f>
        <v>0.77430527333333654</v>
      </c>
      <c r="I131" s="143">
        <f>'Detaillierte Eingabe'!C145</f>
        <v>0.77777749333333657</v>
      </c>
      <c r="J131" s="144">
        <f>'Detaillierte Eingabe'!D145</f>
        <v>0</v>
      </c>
      <c r="K131" s="144">
        <f>'Detaillierte Eingabe'!E145</f>
        <v>12</v>
      </c>
      <c r="L131" s="144">
        <f>'Detaillierte Eingabe'!F145</f>
        <v>1.2</v>
      </c>
      <c r="M131" s="144">
        <f>'Detaillierte Eingabe'!G145</f>
        <v>2</v>
      </c>
      <c r="N131" s="144">
        <f>'Detaillierte Eingabe'!H145</f>
        <v>1.2</v>
      </c>
      <c r="O131" s="144">
        <f>'Detaillierte Eingabe'!I145</f>
        <v>0.1</v>
      </c>
      <c r="P131" s="145">
        <f>'Detaillierte Eingabe'!J145</f>
        <v>0.1</v>
      </c>
      <c r="Q131" s="142"/>
      <c r="R131" s="126"/>
      <c r="T131" s="117">
        <f t="shared" si="4"/>
        <v>16800</v>
      </c>
      <c r="U131" s="177">
        <f t="shared" si="6"/>
        <v>21600</v>
      </c>
      <c r="V131" s="144">
        <f t="shared" si="5"/>
        <v>43200</v>
      </c>
      <c r="W131" s="177">
        <f t="shared" si="7"/>
        <v>4320</v>
      </c>
      <c r="X131" s="146">
        <f>('WERTE IR'!$E640)</f>
        <v>3290.2210812769204</v>
      </c>
      <c r="AC131" s="86"/>
    </row>
    <row r="132" spans="5:29" x14ac:dyDescent="0.25">
      <c r="E132" s="126"/>
      <c r="F132" s="144"/>
      <c r="G132" s="144"/>
      <c r="H132" s="143">
        <f>'Detaillierte Eingabe'!B146</f>
        <v>0.77777749333333657</v>
      </c>
      <c r="I132" s="143">
        <f>'Detaillierte Eingabe'!C146</f>
        <v>0.78124971333333659</v>
      </c>
      <c r="J132" s="144">
        <f>'Detaillierte Eingabe'!D146</f>
        <v>0</v>
      </c>
      <c r="K132" s="144">
        <f>'Detaillierte Eingabe'!E146</f>
        <v>12</v>
      </c>
      <c r="L132" s="144">
        <f>'Detaillierte Eingabe'!F146</f>
        <v>1.2</v>
      </c>
      <c r="M132" s="144">
        <f>'Detaillierte Eingabe'!G146</f>
        <v>2</v>
      </c>
      <c r="N132" s="144">
        <f>'Detaillierte Eingabe'!H146</f>
        <v>1.2</v>
      </c>
      <c r="O132" s="144">
        <f>'Detaillierte Eingabe'!I146</f>
        <v>0.1</v>
      </c>
      <c r="P132" s="145">
        <f>'Detaillierte Eingabe'!J146</f>
        <v>0.1</v>
      </c>
      <c r="Q132" s="142"/>
      <c r="R132" s="126"/>
      <c r="T132" s="117">
        <f t="shared" ref="T132:T195" si="8">IF(K132&gt;18,($C$5)*L132,($C$4+(K132-6)*($C$5-$C$4)/12)*L132)</f>
        <v>16800</v>
      </c>
      <c r="U132" s="177">
        <f t="shared" si="6"/>
        <v>21600</v>
      </c>
      <c r="V132" s="144">
        <f t="shared" ref="V132:V195" si="9">(M132*U132) + (J132*T132)</f>
        <v>43200</v>
      </c>
      <c r="W132" s="177">
        <f t="shared" si="7"/>
        <v>4320</v>
      </c>
      <c r="X132" s="146">
        <f>('WERTE IR'!$E645)</f>
        <v>3302.0863981145076</v>
      </c>
      <c r="AC132" s="86"/>
    </row>
    <row r="133" spans="5:29" x14ac:dyDescent="0.25">
      <c r="E133" s="126"/>
      <c r="F133" s="144"/>
      <c r="G133" s="144"/>
      <c r="H133" s="143">
        <f>'Detaillierte Eingabe'!B147</f>
        <v>0.78124971333333659</v>
      </c>
      <c r="I133" s="143">
        <f>'Detaillierte Eingabe'!C147</f>
        <v>0.78472193333333662</v>
      </c>
      <c r="J133" s="144">
        <f>'Detaillierte Eingabe'!D147</f>
        <v>0</v>
      </c>
      <c r="K133" s="144">
        <f>'Detaillierte Eingabe'!E147</f>
        <v>12</v>
      </c>
      <c r="L133" s="144">
        <f>'Detaillierte Eingabe'!F147</f>
        <v>1.2</v>
      </c>
      <c r="M133" s="144">
        <f>'Detaillierte Eingabe'!G147</f>
        <v>2</v>
      </c>
      <c r="N133" s="144">
        <f>'Detaillierte Eingabe'!H147</f>
        <v>1.2</v>
      </c>
      <c r="O133" s="144">
        <f>'Detaillierte Eingabe'!I147</f>
        <v>0.1</v>
      </c>
      <c r="P133" s="145">
        <f>'Detaillierte Eingabe'!J147</f>
        <v>0.1</v>
      </c>
      <c r="Q133" s="142"/>
      <c r="R133" s="126"/>
      <c r="T133" s="117">
        <f t="shared" si="8"/>
        <v>16800</v>
      </c>
      <c r="U133" s="177">
        <f t="shared" ref="U133:U196" si="10">$C$5*N133</f>
        <v>21600</v>
      </c>
      <c r="V133" s="144">
        <f t="shared" si="9"/>
        <v>43200</v>
      </c>
      <c r="W133" s="177">
        <f t="shared" ref="W133:W196" si="11">V133/(P133*$S$4)</f>
        <v>4320</v>
      </c>
      <c r="X133" s="146">
        <f>('WERTE IR'!$E650)</f>
        <v>3313.8532481599127</v>
      </c>
      <c r="AC133" s="86"/>
    </row>
    <row r="134" spans="5:29" x14ac:dyDescent="0.25">
      <c r="E134" s="126"/>
      <c r="F134" s="144"/>
      <c r="G134" s="144"/>
      <c r="H134" s="143">
        <f>'Detaillierte Eingabe'!B148</f>
        <v>0.78472193333333662</v>
      </c>
      <c r="I134" s="143">
        <f>'Detaillierte Eingabe'!C148</f>
        <v>0.78819415333333664</v>
      </c>
      <c r="J134" s="144">
        <f>'Detaillierte Eingabe'!D148</f>
        <v>0</v>
      </c>
      <c r="K134" s="144">
        <f>'Detaillierte Eingabe'!E148</f>
        <v>12</v>
      </c>
      <c r="L134" s="144">
        <f>'Detaillierte Eingabe'!F148</f>
        <v>1.2</v>
      </c>
      <c r="M134" s="144">
        <f>'Detaillierte Eingabe'!G148</f>
        <v>2</v>
      </c>
      <c r="N134" s="144">
        <f>'Detaillierte Eingabe'!H148</f>
        <v>1.2</v>
      </c>
      <c r="O134" s="144">
        <f>'Detaillierte Eingabe'!I148</f>
        <v>0.1</v>
      </c>
      <c r="P134" s="145">
        <f>'Detaillierte Eingabe'!J148</f>
        <v>0.1</v>
      </c>
      <c r="Q134" s="142"/>
      <c r="R134" s="126"/>
      <c r="T134" s="117">
        <f t="shared" si="8"/>
        <v>16800</v>
      </c>
      <c r="U134" s="177">
        <f t="shared" si="10"/>
        <v>21600</v>
      </c>
      <c r="V134" s="144">
        <f t="shared" si="9"/>
        <v>43200</v>
      </c>
      <c r="W134" s="177">
        <f t="shared" si="11"/>
        <v>4320</v>
      </c>
      <c r="X134" s="146">
        <f>('WERTE IR'!$E655)</f>
        <v>3325.5224485602289</v>
      </c>
      <c r="AC134" s="86"/>
    </row>
    <row r="135" spans="5:29" x14ac:dyDescent="0.25">
      <c r="E135" s="126"/>
      <c r="F135" s="144"/>
      <c r="G135" s="144"/>
      <c r="H135" s="143">
        <f>'Detaillierte Eingabe'!B149</f>
        <v>0.78819415333333664</v>
      </c>
      <c r="I135" s="143">
        <f>'Detaillierte Eingabe'!C149</f>
        <v>0.79166637333333667</v>
      </c>
      <c r="J135" s="144">
        <f>'Detaillierte Eingabe'!D149</f>
        <v>0</v>
      </c>
      <c r="K135" s="144">
        <f>'Detaillierte Eingabe'!E149</f>
        <v>12</v>
      </c>
      <c r="L135" s="144">
        <f>'Detaillierte Eingabe'!F149</f>
        <v>1.2</v>
      </c>
      <c r="M135" s="144">
        <f>'Detaillierte Eingabe'!G149</f>
        <v>2</v>
      </c>
      <c r="N135" s="144">
        <f>'Detaillierte Eingabe'!H149</f>
        <v>1.2</v>
      </c>
      <c r="O135" s="144">
        <f>'Detaillierte Eingabe'!I149</f>
        <v>0.1</v>
      </c>
      <c r="P135" s="145">
        <f>'Detaillierte Eingabe'!J149</f>
        <v>0.1</v>
      </c>
      <c r="Q135" s="142"/>
      <c r="R135" s="126"/>
      <c r="T135" s="117">
        <f t="shared" si="8"/>
        <v>16800</v>
      </c>
      <c r="U135" s="177">
        <f t="shared" si="10"/>
        <v>21600</v>
      </c>
      <c r="V135" s="144">
        <f t="shared" si="9"/>
        <v>43200</v>
      </c>
      <c r="W135" s="177">
        <f t="shared" si="11"/>
        <v>4320</v>
      </c>
      <c r="X135" s="146">
        <f>('WERTE IR'!$E660)</f>
        <v>3337.0948096812845</v>
      </c>
      <c r="AC135" s="86"/>
    </row>
    <row r="136" spans="5:29" x14ac:dyDescent="0.25">
      <c r="E136" s="126"/>
      <c r="F136" s="144"/>
      <c r="G136" s="144"/>
      <c r="H136" s="143">
        <f>'Detaillierte Eingabe'!B150</f>
        <v>0.79166637333333667</v>
      </c>
      <c r="I136" s="143">
        <f>'Detaillierte Eingabe'!C150</f>
        <v>0.7951385933333367</v>
      </c>
      <c r="J136" s="144">
        <f>'Detaillierte Eingabe'!D150</f>
        <v>0</v>
      </c>
      <c r="K136" s="144">
        <f>'Detaillierte Eingabe'!E150</f>
        <v>12</v>
      </c>
      <c r="L136" s="144">
        <f>'Detaillierte Eingabe'!F150</f>
        <v>1.2</v>
      </c>
      <c r="M136" s="144">
        <f>'Detaillierte Eingabe'!G150</f>
        <v>2</v>
      </c>
      <c r="N136" s="144">
        <f>'Detaillierte Eingabe'!H150</f>
        <v>1.2</v>
      </c>
      <c r="O136" s="144">
        <f>'Detaillierte Eingabe'!I150</f>
        <v>0.1</v>
      </c>
      <c r="P136" s="145">
        <f>'Detaillierte Eingabe'!J150</f>
        <v>0.1</v>
      </c>
      <c r="Q136" s="142"/>
      <c r="R136" s="126"/>
      <c r="T136" s="117">
        <f t="shared" si="8"/>
        <v>16800</v>
      </c>
      <c r="U136" s="177">
        <f t="shared" si="10"/>
        <v>21600</v>
      </c>
      <c r="V136" s="144">
        <f t="shared" si="9"/>
        <v>43200</v>
      </c>
      <c r="W136" s="177">
        <f t="shared" si="11"/>
        <v>4320</v>
      </c>
      <c r="X136" s="146">
        <f>('WERTE IR'!$E665)</f>
        <v>3348.5711351639193</v>
      </c>
      <c r="AC136" s="86"/>
    </row>
    <row r="137" spans="5:29" x14ac:dyDescent="0.25">
      <c r="E137" s="126"/>
      <c r="F137" s="144"/>
      <c r="G137" s="144"/>
      <c r="H137" s="143">
        <f>'Detaillierte Eingabe'!B151</f>
        <v>0.7951385933333367</v>
      </c>
      <c r="I137" s="143">
        <f>'Detaillierte Eingabe'!C151</f>
        <v>0.79861081333333672</v>
      </c>
      <c r="J137" s="144">
        <f>'Detaillierte Eingabe'!D151</f>
        <v>0</v>
      </c>
      <c r="K137" s="144">
        <f>'Detaillierte Eingabe'!E151</f>
        <v>12</v>
      </c>
      <c r="L137" s="144">
        <f>'Detaillierte Eingabe'!F151</f>
        <v>1.2</v>
      </c>
      <c r="M137" s="144">
        <f>'Detaillierte Eingabe'!G151</f>
        <v>2</v>
      </c>
      <c r="N137" s="144">
        <f>'Detaillierte Eingabe'!H151</f>
        <v>1.2</v>
      </c>
      <c r="O137" s="144">
        <f>'Detaillierte Eingabe'!I151</f>
        <v>0.1</v>
      </c>
      <c r="P137" s="145">
        <f>'Detaillierte Eingabe'!J151</f>
        <v>0.1</v>
      </c>
      <c r="Q137" s="142"/>
      <c r="R137" s="126"/>
      <c r="T137" s="117">
        <f t="shared" si="8"/>
        <v>16800</v>
      </c>
      <c r="U137" s="177">
        <f t="shared" si="10"/>
        <v>21600</v>
      </c>
      <c r="V137" s="144">
        <f t="shared" si="9"/>
        <v>43200</v>
      </c>
      <c r="W137" s="177">
        <f t="shared" si="11"/>
        <v>4320</v>
      </c>
      <c r="X137" s="146">
        <f>('WERTE IR'!$E670)</f>
        <v>3359.9522219797927</v>
      </c>
      <c r="AC137" s="86"/>
    </row>
    <row r="138" spans="5:29" x14ac:dyDescent="0.25">
      <c r="E138" s="126"/>
      <c r="F138" s="144"/>
      <c r="G138" s="144"/>
      <c r="H138" s="143">
        <f>'Detaillierte Eingabe'!B152</f>
        <v>0.79861081333333672</v>
      </c>
      <c r="I138" s="143">
        <f>'Detaillierte Eingabe'!C152</f>
        <v>0.80208303333333675</v>
      </c>
      <c r="J138" s="144">
        <f>'Detaillierte Eingabe'!D152</f>
        <v>0</v>
      </c>
      <c r="K138" s="144">
        <f>'Detaillierte Eingabe'!E152</f>
        <v>12</v>
      </c>
      <c r="L138" s="144">
        <f>'Detaillierte Eingabe'!F152</f>
        <v>1.2</v>
      </c>
      <c r="M138" s="144">
        <f>'Detaillierte Eingabe'!G152</f>
        <v>2</v>
      </c>
      <c r="N138" s="144">
        <f>'Detaillierte Eingabe'!H152</f>
        <v>1.2</v>
      </c>
      <c r="O138" s="144">
        <f>'Detaillierte Eingabe'!I152</f>
        <v>0.1</v>
      </c>
      <c r="P138" s="145">
        <f>'Detaillierte Eingabe'!J152</f>
        <v>0.1</v>
      </c>
      <c r="Q138" s="142"/>
      <c r="R138" s="126"/>
      <c r="T138" s="117">
        <f t="shared" si="8"/>
        <v>16800</v>
      </c>
      <c r="U138" s="177">
        <f t="shared" si="10"/>
        <v>21600</v>
      </c>
      <c r="V138" s="144">
        <f t="shared" si="9"/>
        <v>43200</v>
      </c>
      <c r="W138" s="177">
        <f t="shared" si="11"/>
        <v>4320</v>
      </c>
      <c r="X138" s="146">
        <f>('WERTE IR'!$E675)</f>
        <v>3371.2388604867297</v>
      </c>
      <c r="AC138" s="86"/>
    </row>
    <row r="139" spans="5:29" x14ac:dyDescent="0.25">
      <c r="E139" s="126"/>
      <c r="F139" s="144"/>
      <c r="G139" s="144"/>
      <c r="H139" s="143">
        <f>'Detaillierte Eingabe'!B153</f>
        <v>0.80208303333333675</v>
      </c>
      <c r="I139" s="143">
        <f>'Detaillierte Eingabe'!C153</f>
        <v>0.80555525333333677</v>
      </c>
      <c r="J139" s="144">
        <f>'Detaillierte Eingabe'!D153</f>
        <v>0</v>
      </c>
      <c r="K139" s="144">
        <f>'Detaillierte Eingabe'!E153</f>
        <v>12</v>
      </c>
      <c r="L139" s="144">
        <f>'Detaillierte Eingabe'!F153</f>
        <v>1.2</v>
      </c>
      <c r="M139" s="144">
        <f>'Detaillierte Eingabe'!G153</f>
        <v>2</v>
      </c>
      <c r="N139" s="144">
        <f>'Detaillierte Eingabe'!H153</f>
        <v>1.2</v>
      </c>
      <c r="O139" s="144">
        <f>'Detaillierte Eingabe'!I153</f>
        <v>0.1</v>
      </c>
      <c r="P139" s="145">
        <f>'Detaillierte Eingabe'!J153</f>
        <v>0.1</v>
      </c>
      <c r="Q139" s="142"/>
      <c r="R139" s="126"/>
      <c r="T139" s="117">
        <f t="shared" si="8"/>
        <v>16800</v>
      </c>
      <c r="U139" s="177">
        <f t="shared" si="10"/>
        <v>21600</v>
      </c>
      <c r="V139" s="144">
        <f t="shared" si="9"/>
        <v>43200</v>
      </c>
      <c r="W139" s="177">
        <f t="shared" si="11"/>
        <v>4320</v>
      </c>
      <c r="X139" s="146">
        <f>('WERTE IR'!$E680)</f>
        <v>3382.4318344836065</v>
      </c>
      <c r="AC139" s="86"/>
    </row>
    <row r="140" spans="5:29" x14ac:dyDescent="0.25">
      <c r="E140" s="126"/>
      <c r="F140" s="144"/>
      <c r="G140" s="144"/>
      <c r="H140" s="143">
        <f>'Detaillierte Eingabe'!B154</f>
        <v>0.80555525333333677</v>
      </c>
      <c r="I140" s="143">
        <f>'Detaillierte Eingabe'!C154</f>
        <v>0.8090274733333368</v>
      </c>
      <c r="J140" s="144">
        <f>'Detaillierte Eingabe'!D154</f>
        <v>0</v>
      </c>
      <c r="K140" s="144">
        <f>'Detaillierte Eingabe'!E154</f>
        <v>12</v>
      </c>
      <c r="L140" s="144">
        <f>'Detaillierte Eingabe'!F154</f>
        <v>1.2</v>
      </c>
      <c r="M140" s="144">
        <f>'Detaillierte Eingabe'!G154</f>
        <v>2</v>
      </c>
      <c r="N140" s="144">
        <f>'Detaillierte Eingabe'!H154</f>
        <v>1.2</v>
      </c>
      <c r="O140" s="144">
        <f>'Detaillierte Eingabe'!I154</f>
        <v>0.1</v>
      </c>
      <c r="P140" s="145">
        <f>'Detaillierte Eingabe'!J154</f>
        <v>0.1</v>
      </c>
      <c r="Q140" s="142"/>
      <c r="R140" s="126"/>
      <c r="T140" s="117">
        <f t="shared" si="8"/>
        <v>16800</v>
      </c>
      <c r="U140" s="177">
        <f t="shared" si="10"/>
        <v>21600</v>
      </c>
      <c r="V140" s="144">
        <f t="shared" si="9"/>
        <v>43200</v>
      </c>
      <c r="W140" s="177">
        <f t="shared" si="11"/>
        <v>4320</v>
      </c>
      <c r="X140" s="146">
        <f>('WERTE IR'!$E685)</f>
        <v>3393.5319212647828</v>
      </c>
      <c r="AC140" s="86"/>
    </row>
    <row r="141" spans="5:29" x14ac:dyDescent="0.25">
      <c r="E141" s="126"/>
      <c r="F141" s="144"/>
      <c r="G141" s="144"/>
      <c r="H141" s="143">
        <f>'Detaillierte Eingabe'!B155</f>
        <v>0.8090274733333368</v>
      </c>
      <c r="I141" s="143">
        <f>'Detaillierte Eingabe'!C155</f>
        <v>0.81249969333333683</v>
      </c>
      <c r="J141" s="144">
        <f>'Detaillierte Eingabe'!D155</f>
        <v>0</v>
      </c>
      <c r="K141" s="144">
        <f>'Detaillierte Eingabe'!E155</f>
        <v>12</v>
      </c>
      <c r="L141" s="144">
        <f>'Detaillierte Eingabe'!F155</f>
        <v>1.2</v>
      </c>
      <c r="M141" s="144">
        <f>'Detaillierte Eingabe'!G155</f>
        <v>2</v>
      </c>
      <c r="N141" s="144">
        <f>'Detaillierte Eingabe'!H155</f>
        <v>1.2</v>
      </c>
      <c r="O141" s="144">
        <f>'Detaillierte Eingabe'!I155</f>
        <v>0.1</v>
      </c>
      <c r="P141" s="145">
        <f>'Detaillierte Eingabe'!J155</f>
        <v>0.1</v>
      </c>
      <c r="Q141" s="142"/>
      <c r="R141" s="126"/>
      <c r="T141" s="117">
        <f t="shared" si="8"/>
        <v>16800</v>
      </c>
      <c r="U141" s="177">
        <f t="shared" si="10"/>
        <v>21600</v>
      </c>
      <c r="V141" s="144">
        <f t="shared" si="9"/>
        <v>43200</v>
      </c>
      <c r="W141" s="177">
        <f t="shared" si="11"/>
        <v>4320</v>
      </c>
      <c r="X141" s="146">
        <f>('WERTE IR'!$E690)</f>
        <v>3404.5398916740792</v>
      </c>
      <c r="AC141" s="86"/>
    </row>
    <row r="142" spans="5:29" x14ac:dyDescent="0.25">
      <c r="E142" s="126"/>
      <c r="F142" s="144"/>
      <c r="G142" s="144"/>
      <c r="H142" s="143">
        <f>'Detaillierte Eingabe'!B156</f>
        <v>0.81249969333333683</v>
      </c>
      <c r="I142" s="143">
        <f>'Detaillierte Eingabe'!C156</f>
        <v>0.81597191333333685</v>
      </c>
      <c r="J142" s="144">
        <f>'Detaillierte Eingabe'!D156</f>
        <v>0</v>
      </c>
      <c r="K142" s="144">
        <f>'Detaillierte Eingabe'!E156</f>
        <v>12</v>
      </c>
      <c r="L142" s="144">
        <f>'Detaillierte Eingabe'!F156</f>
        <v>1.2</v>
      </c>
      <c r="M142" s="144">
        <f>'Detaillierte Eingabe'!G156</f>
        <v>2</v>
      </c>
      <c r="N142" s="144">
        <f>'Detaillierte Eingabe'!H156</f>
        <v>1.2</v>
      </c>
      <c r="O142" s="144">
        <f>'Detaillierte Eingabe'!I156</f>
        <v>0.1</v>
      </c>
      <c r="P142" s="145">
        <f>'Detaillierte Eingabe'!J156</f>
        <v>0.1</v>
      </c>
      <c r="Q142" s="142"/>
      <c r="R142" s="126"/>
      <c r="T142" s="117">
        <f t="shared" si="8"/>
        <v>16800</v>
      </c>
      <c r="U142" s="177">
        <f t="shared" si="10"/>
        <v>21600</v>
      </c>
      <c r="V142" s="144">
        <f t="shared" si="9"/>
        <v>43200</v>
      </c>
      <c r="W142" s="177">
        <f t="shared" si="11"/>
        <v>4320</v>
      </c>
      <c r="X142" s="146">
        <f>('WERTE IR'!$E695)</f>
        <v>3415.4565101583089</v>
      </c>
      <c r="AC142" s="86"/>
    </row>
    <row r="143" spans="5:29" x14ac:dyDescent="0.25">
      <c r="E143" s="126"/>
      <c r="F143" s="144"/>
      <c r="G143" s="144"/>
      <c r="H143" s="143">
        <f>'Detaillierte Eingabe'!B157</f>
        <v>0.81597191333333685</v>
      </c>
      <c r="I143" s="143">
        <f>'Detaillierte Eingabe'!C157</f>
        <v>0.81944413333333688</v>
      </c>
      <c r="J143" s="144">
        <f>'Detaillierte Eingabe'!D157</f>
        <v>0</v>
      </c>
      <c r="K143" s="144">
        <f>'Detaillierte Eingabe'!E157</f>
        <v>12</v>
      </c>
      <c r="L143" s="144">
        <f>'Detaillierte Eingabe'!F157</f>
        <v>1.2</v>
      </c>
      <c r="M143" s="144">
        <f>'Detaillierte Eingabe'!G157</f>
        <v>2</v>
      </c>
      <c r="N143" s="144">
        <f>'Detaillierte Eingabe'!H157</f>
        <v>1.2</v>
      </c>
      <c r="O143" s="144">
        <f>'Detaillierte Eingabe'!I157</f>
        <v>0.1</v>
      </c>
      <c r="P143" s="145">
        <f>'Detaillierte Eingabe'!J157</f>
        <v>0.1</v>
      </c>
      <c r="Q143" s="142"/>
      <c r="R143" s="126"/>
      <c r="T143" s="117">
        <f t="shared" si="8"/>
        <v>16800</v>
      </c>
      <c r="U143" s="177">
        <f t="shared" si="10"/>
        <v>21600</v>
      </c>
      <c r="V143" s="144">
        <f t="shared" si="9"/>
        <v>43200</v>
      </c>
      <c r="W143" s="177">
        <f t="shared" si="11"/>
        <v>4320</v>
      </c>
      <c r="X143" s="146">
        <f>('WERTE IR'!$E700)</f>
        <v>3426.2825348203646</v>
      </c>
      <c r="AC143" s="86"/>
    </row>
    <row r="144" spans="5:29" x14ac:dyDescent="0.25">
      <c r="E144" s="126"/>
      <c r="F144" s="144"/>
      <c r="G144" s="144"/>
      <c r="H144" s="143">
        <f>'Detaillierte Eingabe'!B158</f>
        <v>0.81944413333333688</v>
      </c>
      <c r="I144" s="143">
        <f>'Detaillierte Eingabe'!C158</f>
        <v>0.8229163533333369</v>
      </c>
      <c r="J144" s="144">
        <f>'Detaillierte Eingabe'!D158</f>
        <v>0</v>
      </c>
      <c r="K144" s="144">
        <f>'Detaillierte Eingabe'!E158</f>
        <v>12</v>
      </c>
      <c r="L144" s="144">
        <f>'Detaillierte Eingabe'!F158</f>
        <v>1.2</v>
      </c>
      <c r="M144" s="144">
        <f>'Detaillierte Eingabe'!G158</f>
        <v>2</v>
      </c>
      <c r="N144" s="144">
        <f>'Detaillierte Eingabe'!H158</f>
        <v>1.2</v>
      </c>
      <c r="O144" s="144">
        <f>'Detaillierte Eingabe'!I158</f>
        <v>0.1</v>
      </c>
      <c r="P144" s="145">
        <f>'Detaillierte Eingabe'!J158</f>
        <v>0.1</v>
      </c>
      <c r="Q144" s="142"/>
      <c r="R144" s="126"/>
      <c r="T144" s="117">
        <f t="shared" si="8"/>
        <v>16800</v>
      </c>
      <c r="U144" s="177">
        <f t="shared" si="10"/>
        <v>21600</v>
      </c>
      <c r="V144" s="144">
        <f t="shared" si="9"/>
        <v>43200</v>
      </c>
      <c r="W144" s="177">
        <f t="shared" si="11"/>
        <v>4320</v>
      </c>
      <c r="X144" s="146">
        <f>('WERTE IR'!$E705)</f>
        <v>3437.0187174718658</v>
      </c>
      <c r="AC144" s="86"/>
    </row>
    <row r="145" spans="5:29" x14ac:dyDescent="0.25">
      <c r="E145" s="126"/>
      <c r="F145" s="144"/>
      <c r="G145" s="144"/>
      <c r="H145" s="143">
        <f>'Detaillierte Eingabe'!B159</f>
        <v>0.8229163533333369</v>
      </c>
      <c r="I145" s="143">
        <f>'Detaillierte Eingabe'!C159</f>
        <v>0.82638857333333693</v>
      </c>
      <c r="J145" s="144">
        <f>'Detaillierte Eingabe'!D159</f>
        <v>0</v>
      </c>
      <c r="K145" s="144">
        <f>'Detaillierte Eingabe'!E159</f>
        <v>12</v>
      </c>
      <c r="L145" s="144">
        <f>'Detaillierte Eingabe'!F159</f>
        <v>1.2</v>
      </c>
      <c r="M145" s="144">
        <f>'Detaillierte Eingabe'!G159</f>
        <v>2</v>
      </c>
      <c r="N145" s="144">
        <f>'Detaillierte Eingabe'!H159</f>
        <v>1.2</v>
      </c>
      <c r="O145" s="144">
        <f>'Detaillierte Eingabe'!I159</f>
        <v>0.1</v>
      </c>
      <c r="P145" s="145">
        <f>'Detaillierte Eingabe'!J159</f>
        <v>0.1</v>
      </c>
      <c r="Q145" s="142"/>
      <c r="R145" s="126"/>
      <c r="T145" s="117">
        <f t="shared" si="8"/>
        <v>16800</v>
      </c>
      <c r="U145" s="177">
        <f t="shared" si="10"/>
        <v>21600</v>
      </c>
      <c r="V145" s="144">
        <f t="shared" si="9"/>
        <v>43200</v>
      </c>
      <c r="W145" s="177">
        <f t="shared" si="11"/>
        <v>4320</v>
      </c>
      <c r="X145" s="146">
        <f>('WERTE IR'!$E710)</f>
        <v>3447.6658036853664</v>
      </c>
      <c r="AC145" s="86"/>
    </row>
    <row r="146" spans="5:29" x14ac:dyDescent="0.25">
      <c r="E146" s="126"/>
      <c r="F146" s="144"/>
      <c r="G146" s="144"/>
      <c r="H146" s="143">
        <f>'Detaillierte Eingabe'!B160</f>
        <v>0.82638857333333693</v>
      </c>
      <c r="I146" s="143">
        <f>'Detaillierte Eingabe'!C160</f>
        <v>0.82986079333333695</v>
      </c>
      <c r="J146" s="144">
        <f>'Detaillierte Eingabe'!D160</f>
        <v>0</v>
      </c>
      <c r="K146" s="144">
        <f>'Detaillierte Eingabe'!E160</f>
        <v>12</v>
      </c>
      <c r="L146" s="144">
        <f>'Detaillierte Eingabe'!F160</f>
        <v>1.2</v>
      </c>
      <c r="M146" s="144">
        <f>'Detaillierte Eingabe'!G160</f>
        <v>2</v>
      </c>
      <c r="N146" s="144">
        <f>'Detaillierte Eingabe'!H160</f>
        <v>1.2</v>
      </c>
      <c r="O146" s="144">
        <f>'Detaillierte Eingabe'!I160</f>
        <v>0.1</v>
      </c>
      <c r="P146" s="145">
        <f>'Detaillierte Eingabe'!J160</f>
        <v>0.1</v>
      </c>
      <c r="Q146" s="142"/>
      <c r="R146" s="126"/>
      <c r="T146" s="117">
        <f t="shared" si="8"/>
        <v>16800</v>
      </c>
      <c r="U146" s="177">
        <f t="shared" si="10"/>
        <v>21600</v>
      </c>
      <c r="V146" s="144">
        <f t="shared" si="9"/>
        <v>43200</v>
      </c>
      <c r="W146" s="177">
        <f t="shared" si="11"/>
        <v>4320</v>
      </c>
      <c r="X146" s="146">
        <f>('WERTE IR'!$E715)</f>
        <v>3458.2245328461327</v>
      </c>
      <c r="AC146" s="86"/>
    </row>
    <row r="147" spans="5:29" x14ac:dyDescent="0.25">
      <c r="E147" s="126"/>
      <c r="F147" s="144"/>
      <c r="G147" s="144"/>
      <c r="H147" s="143">
        <f>'Detaillierte Eingabe'!B161</f>
        <v>0.82986079333333695</v>
      </c>
      <c r="I147" s="143">
        <f>'Detaillierte Eingabe'!C161</f>
        <v>0.83333301333333698</v>
      </c>
      <c r="J147" s="144">
        <f>'Detaillierte Eingabe'!D161</f>
        <v>0</v>
      </c>
      <c r="K147" s="144">
        <f>'Detaillierte Eingabe'!E161</f>
        <v>12</v>
      </c>
      <c r="L147" s="144">
        <f>'Detaillierte Eingabe'!F161</f>
        <v>1.2</v>
      </c>
      <c r="M147" s="144">
        <f>'Detaillierte Eingabe'!G161</f>
        <v>2</v>
      </c>
      <c r="N147" s="144">
        <f>'Detaillierte Eingabe'!H161</f>
        <v>1.2</v>
      </c>
      <c r="O147" s="144">
        <f>'Detaillierte Eingabe'!I161</f>
        <v>0.1</v>
      </c>
      <c r="P147" s="145">
        <f>'Detaillierte Eingabe'!J161</f>
        <v>0.1</v>
      </c>
      <c r="Q147" s="142"/>
      <c r="R147" s="126"/>
      <c r="T147" s="117">
        <f t="shared" si="8"/>
        <v>16800</v>
      </c>
      <c r="U147" s="177">
        <f t="shared" si="10"/>
        <v>21600</v>
      </c>
      <c r="V147" s="144">
        <f t="shared" si="9"/>
        <v>43200</v>
      </c>
      <c r="W147" s="177">
        <f t="shared" si="11"/>
        <v>4320</v>
      </c>
      <c r="X147" s="146">
        <f>('WERTE IR'!$E720)</f>
        <v>3468.6956382034882</v>
      </c>
      <c r="AC147" s="86"/>
    </row>
    <row r="148" spans="5:29" x14ac:dyDescent="0.25">
      <c r="E148" s="126"/>
      <c r="F148" s="144"/>
      <c r="G148" s="144"/>
      <c r="H148" s="143">
        <f>'Detaillierte Eingabe'!B162</f>
        <v>0.83333301333333698</v>
      </c>
      <c r="I148" s="143">
        <f>'Detaillierte Eingabe'!C162</f>
        <v>0.83680523333333701</v>
      </c>
      <c r="J148" s="144">
        <f>'Detaillierte Eingabe'!D162</f>
        <v>0</v>
      </c>
      <c r="K148" s="144">
        <f>'Detaillierte Eingabe'!E162</f>
        <v>12</v>
      </c>
      <c r="L148" s="144">
        <f>'Detaillierte Eingabe'!F162</f>
        <v>1.2</v>
      </c>
      <c r="M148" s="144">
        <f>'Detaillierte Eingabe'!G162</f>
        <v>2</v>
      </c>
      <c r="N148" s="144">
        <f>'Detaillierte Eingabe'!H162</f>
        <v>1.2</v>
      </c>
      <c r="O148" s="144">
        <f>'Detaillierte Eingabe'!I162</f>
        <v>0.1</v>
      </c>
      <c r="P148" s="145">
        <f>'Detaillierte Eingabe'!J162</f>
        <v>0.1</v>
      </c>
      <c r="Q148" s="142"/>
      <c r="R148" s="126"/>
      <c r="T148" s="117">
        <f t="shared" si="8"/>
        <v>16800</v>
      </c>
      <c r="U148" s="177">
        <f t="shared" si="10"/>
        <v>21600</v>
      </c>
      <c r="V148" s="144">
        <f t="shared" si="9"/>
        <v>43200</v>
      </c>
      <c r="W148" s="177">
        <f t="shared" si="11"/>
        <v>4320</v>
      </c>
      <c r="X148" s="146">
        <f>('WERTE IR'!$E725)</f>
        <v>3479.0798469217357</v>
      </c>
      <c r="AC148" s="86"/>
    </row>
    <row r="149" spans="5:29" x14ac:dyDescent="0.25">
      <c r="E149" s="126"/>
      <c r="F149" s="144"/>
      <c r="G149" s="144"/>
      <c r="H149" s="143">
        <f>'Detaillierte Eingabe'!B163</f>
        <v>0.83680523333333701</v>
      </c>
      <c r="I149" s="143">
        <f>'Detaillierte Eingabe'!C163</f>
        <v>0.84027745333333703</v>
      </c>
      <c r="J149" s="144">
        <f>'Detaillierte Eingabe'!D163</f>
        <v>0</v>
      </c>
      <c r="K149" s="144">
        <f>'Detaillierte Eingabe'!E163</f>
        <v>12</v>
      </c>
      <c r="L149" s="144">
        <f>'Detaillierte Eingabe'!F163</f>
        <v>1.2</v>
      </c>
      <c r="M149" s="144">
        <f>'Detaillierte Eingabe'!G163</f>
        <v>2</v>
      </c>
      <c r="N149" s="144">
        <f>'Detaillierte Eingabe'!H163</f>
        <v>1.2</v>
      </c>
      <c r="O149" s="144">
        <f>'Detaillierte Eingabe'!I163</f>
        <v>0.1</v>
      </c>
      <c r="P149" s="145">
        <f>'Detaillierte Eingabe'!J163</f>
        <v>0.1</v>
      </c>
      <c r="Q149" s="142"/>
      <c r="R149" s="126"/>
      <c r="T149" s="117">
        <f t="shared" si="8"/>
        <v>16800</v>
      </c>
      <c r="U149" s="177">
        <f t="shared" si="10"/>
        <v>21600</v>
      </c>
      <c r="V149" s="144">
        <f t="shared" si="9"/>
        <v>43200</v>
      </c>
      <c r="W149" s="177">
        <f t="shared" si="11"/>
        <v>4320</v>
      </c>
      <c r="X149" s="146">
        <f>('WERTE IR'!$E730)</f>
        <v>3489.3778801306535</v>
      </c>
      <c r="AC149" s="86"/>
    </row>
    <row r="150" spans="5:29" x14ac:dyDescent="0.25">
      <c r="E150" s="126"/>
      <c r="F150" s="144"/>
      <c r="G150" s="144"/>
      <c r="H150" s="143">
        <f>'Detaillierte Eingabe'!B164</f>
        <v>0.84027745333333703</v>
      </c>
      <c r="I150" s="143">
        <f>'Detaillierte Eingabe'!C164</f>
        <v>0.84374967333333706</v>
      </c>
      <c r="J150" s="144">
        <f>'Detaillierte Eingabe'!D164</f>
        <v>0</v>
      </c>
      <c r="K150" s="144">
        <f>'Detaillierte Eingabe'!E164</f>
        <v>12</v>
      </c>
      <c r="L150" s="144">
        <f>'Detaillierte Eingabe'!F164</f>
        <v>1.2</v>
      </c>
      <c r="M150" s="144">
        <f>'Detaillierte Eingabe'!G164</f>
        <v>2</v>
      </c>
      <c r="N150" s="144">
        <f>'Detaillierte Eingabe'!H164</f>
        <v>1.2</v>
      </c>
      <c r="O150" s="144">
        <f>'Detaillierte Eingabe'!I164</f>
        <v>0.1</v>
      </c>
      <c r="P150" s="145">
        <f>'Detaillierte Eingabe'!J164</f>
        <v>0.1</v>
      </c>
      <c r="Q150" s="142"/>
      <c r="R150" s="126"/>
      <c r="T150" s="117">
        <f t="shared" si="8"/>
        <v>16800</v>
      </c>
      <c r="U150" s="177">
        <f t="shared" si="10"/>
        <v>21600</v>
      </c>
      <c r="V150" s="144">
        <f t="shared" si="9"/>
        <v>43200</v>
      </c>
      <c r="W150" s="177">
        <f t="shared" si="11"/>
        <v>4320</v>
      </c>
      <c r="X150" s="146">
        <f>('WERTE IR'!$E735)</f>
        <v>3499.5904529755753</v>
      </c>
      <c r="AC150" s="86"/>
    </row>
    <row r="151" spans="5:29" x14ac:dyDescent="0.25">
      <c r="E151" s="126"/>
      <c r="F151" s="144"/>
      <c r="G151" s="144"/>
      <c r="H151" s="143">
        <f>'Detaillierte Eingabe'!B165</f>
        <v>0.84374967333333706</v>
      </c>
      <c r="I151" s="143">
        <f>'Detaillierte Eingabe'!C165</f>
        <v>0.84722189333333708</v>
      </c>
      <c r="J151" s="144">
        <f>'Detaillierte Eingabe'!D165</f>
        <v>0</v>
      </c>
      <c r="K151" s="144">
        <f>'Detaillierte Eingabe'!E165</f>
        <v>12</v>
      </c>
      <c r="L151" s="144">
        <f>'Detaillierte Eingabe'!F165</f>
        <v>1.2</v>
      </c>
      <c r="M151" s="144">
        <f>'Detaillierte Eingabe'!G165</f>
        <v>2</v>
      </c>
      <c r="N151" s="144">
        <f>'Detaillierte Eingabe'!H165</f>
        <v>1.2</v>
      </c>
      <c r="O151" s="144">
        <f>'Detaillierte Eingabe'!I165</f>
        <v>0.1</v>
      </c>
      <c r="P151" s="145">
        <f>'Detaillierte Eingabe'!J165</f>
        <v>0.1</v>
      </c>
      <c r="Q151" s="142"/>
      <c r="R151" s="126"/>
      <c r="T151" s="117">
        <f t="shared" si="8"/>
        <v>16800</v>
      </c>
      <c r="U151" s="177">
        <f t="shared" si="10"/>
        <v>21600</v>
      </c>
      <c r="V151" s="144">
        <f t="shared" si="9"/>
        <v>43200</v>
      </c>
      <c r="W151" s="177">
        <f t="shared" si="11"/>
        <v>4320</v>
      </c>
      <c r="X151" s="146">
        <f>('WERTE IR'!$E740)</f>
        <v>3509.7182746670533</v>
      </c>
      <c r="AC151" s="86"/>
    </row>
    <row r="152" spans="5:29" x14ac:dyDescent="0.25">
      <c r="E152" s="126"/>
      <c r="F152" s="144"/>
      <c r="G152" s="144"/>
      <c r="H152" s="143">
        <f>'Detaillierte Eingabe'!B166</f>
        <v>0.84722189333333708</v>
      </c>
      <c r="I152" s="143">
        <f>'Detaillierte Eingabe'!C166</f>
        <v>0.85069411333333711</v>
      </c>
      <c r="J152" s="144">
        <f>'Detaillierte Eingabe'!D166</f>
        <v>0</v>
      </c>
      <c r="K152" s="144">
        <f>'Detaillierte Eingabe'!E166</f>
        <v>12</v>
      </c>
      <c r="L152" s="144">
        <f>'Detaillierte Eingabe'!F166</f>
        <v>1.2</v>
      </c>
      <c r="M152" s="144">
        <f>'Detaillierte Eingabe'!G166</f>
        <v>2</v>
      </c>
      <c r="N152" s="144">
        <f>'Detaillierte Eingabe'!H166</f>
        <v>1.2</v>
      </c>
      <c r="O152" s="144">
        <f>'Detaillierte Eingabe'!I166</f>
        <v>0.1</v>
      </c>
      <c r="P152" s="145">
        <f>'Detaillierte Eingabe'!J166</f>
        <v>0.1</v>
      </c>
      <c r="Q152" s="142"/>
      <c r="R152" s="126"/>
      <c r="T152" s="117">
        <f t="shared" si="8"/>
        <v>16800</v>
      </c>
      <c r="U152" s="177">
        <f t="shared" si="10"/>
        <v>21600</v>
      </c>
      <c r="V152" s="144">
        <f t="shared" si="9"/>
        <v>43200</v>
      </c>
      <c r="W152" s="177">
        <f t="shared" si="11"/>
        <v>4320</v>
      </c>
      <c r="X152" s="146">
        <f>('WERTE IR'!$E745)</f>
        <v>3519.7620485301077</v>
      </c>
      <c r="AC152" s="86"/>
    </row>
    <row r="153" spans="5:29" x14ac:dyDescent="0.25">
      <c r="E153" s="126"/>
      <c r="F153" s="144"/>
      <c r="G153" s="144"/>
      <c r="H153" s="143">
        <f>'Detaillierte Eingabe'!B167</f>
        <v>0.85069411333333711</v>
      </c>
      <c r="I153" s="143">
        <f>'Detaillierte Eingabe'!C167</f>
        <v>0.85416633333333714</v>
      </c>
      <c r="J153" s="144">
        <f>'Detaillierte Eingabe'!D167</f>
        <v>0</v>
      </c>
      <c r="K153" s="144">
        <f>'Detaillierte Eingabe'!E167</f>
        <v>12</v>
      </c>
      <c r="L153" s="144">
        <f>'Detaillierte Eingabe'!F167</f>
        <v>1.2</v>
      </c>
      <c r="M153" s="144">
        <f>'Detaillierte Eingabe'!G167</f>
        <v>2</v>
      </c>
      <c r="N153" s="144">
        <f>'Detaillierte Eingabe'!H167</f>
        <v>1.2</v>
      </c>
      <c r="O153" s="144">
        <f>'Detaillierte Eingabe'!I167</f>
        <v>0.1</v>
      </c>
      <c r="P153" s="145">
        <f>'Detaillierte Eingabe'!J167</f>
        <v>0.1</v>
      </c>
      <c r="Q153" s="142"/>
      <c r="R153" s="126"/>
      <c r="T153" s="117">
        <f t="shared" si="8"/>
        <v>16800</v>
      </c>
      <c r="U153" s="177">
        <f t="shared" si="10"/>
        <v>21600</v>
      </c>
      <c r="V153" s="144">
        <f t="shared" si="9"/>
        <v>43200</v>
      </c>
      <c r="W153" s="177">
        <f t="shared" si="11"/>
        <v>4320</v>
      </c>
      <c r="X153" s="146">
        <f>('WERTE IR'!$E750)</f>
        <v>3529.7224720530717</v>
      </c>
      <c r="AC153" s="86"/>
    </row>
    <row r="154" spans="5:29" x14ac:dyDescent="0.25">
      <c r="E154" s="126"/>
      <c r="F154" s="144"/>
      <c r="G154" s="144"/>
      <c r="H154" s="143">
        <f>'Detaillierte Eingabe'!B168</f>
        <v>0.85416633333333714</v>
      </c>
      <c r="I154" s="143">
        <f>'Detaillierte Eingabe'!C168</f>
        <v>0.85763855333333716</v>
      </c>
      <c r="J154" s="144">
        <f>'Detaillierte Eingabe'!D168</f>
        <v>0</v>
      </c>
      <c r="K154" s="144">
        <f>'Detaillierte Eingabe'!E168</f>
        <v>12</v>
      </c>
      <c r="L154" s="144">
        <f>'Detaillierte Eingabe'!F168</f>
        <v>1.2</v>
      </c>
      <c r="M154" s="144">
        <f>'Detaillierte Eingabe'!G168</f>
        <v>2</v>
      </c>
      <c r="N154" s="144">
        <f>'Detaillierte Eingabe'!H168</f>
        <v>1.2</v>
      </c>
      <c r="O154" s="144">
        <f>'Detaillierte Eingabe'!I168</f>
        <v>0.1</v>
      </c>
      <c r="P154" s="145">
        <f>'Detaillierte Eingabe'!J168</f>
        <v>0.1</v>
      </c>
      <c r="Q154" s="142"/>
      <c r="R154" s="126"/>
      <c r="T154" s="117">
        <f t="shared" si="8"/>
        <v>16800</v>
      </c>
      <c r="U154" s="177">
        <f t="shared" si="10"/>
        <v>21600</v>
      </c>
      <c r="V154" s="144">
        <f t="shared" si="9"/>
        <v>43200</v>
      </c>
      <c r="W154" s="177">
        <f t="shared" si="11"/>
        <v>4320</v>
      </c>
      <c r="X154" s="146">
        <f>('WERTE IR'!$E755)</f>
        <v>3539.6002369360253</v>
      </c>
      <c r="AC154" s="86"/>
    </row>
    <row r="155" spans="5:29" x14ac:dyDescent="0.25">
      <c r="E155" s="126"/>
      <c r="F155" s="144"/>
      <c r="G155" s="144"/>
      <c r="H155" s="143">
        <f>'Detaillierte Eingabe'!B169</f>
        <v>0.85763855333333716</v>
      </c>
      <c r="I155" s="143">
        <f>'Detaillierte Eingabe'!C169</f>
        <v>0.86111077333333719</v>
      </c>
      <c r="J155" s="144">
        <f>'Detaillierte Eingabe'!D169</f>
        <v>0</v>
      </c>
      <c r="K155" s="144">
        <f>'Detaillierte Eingabe'!E169</f>
        <v>12</v>
      </c>
      <c r="L155" s="144">
        <f>'Detaillierte Eingabe'!F169</f>
        <v>1.2</v>
      </c>
      <c r="M155" s="144">
        <f>'Detaillierte Eingabe'!G169</f>
        <v>2</v>
      </c>
      <c r="N155" s="144">
        <f>'Detaillierte Eingabe'!H169</f>
        <v>1.2</v>
      </c>
      <c r="O155" s="144">
        <f>'Detaillierte Eingabe'!I169</f>
        <v>0.1</v>
      </c>
      <c r="P155" s="145">
        <f>'Detaillierte Eingabe'!J169</f>
        <v>0.1</v>
      </c>
      <c r="Q155" s="142"/>
      <c r="R155" s="126"/>
      <c r="T155" s="117">
        <f t="shared" si="8"/>
        <v>16800</v>
      </c>
      <c r="U155" s="177">
        <f t="shared" si="10"/>
        <v>21600</v>
      </c>
      <c r="V155" s="144">
        <f t="shared" si="9"/>
        <v>43200</v>
      </c>
      <c r="W155" s="177">
        <f t="shared" si="11"/>
        <v>4320</v>
      </c>
      <c r="X155" s="146">
        <f>('WERTE IR'!$E760)</f>
        <v>3549.3960291388335</v>
      </c>
      <c r="AC155" s="86"/>
    </row>
    <row r="156" spans="5:29" x14ac:dyDescent="0.25">
      <c r="E156" s="126"/>
      <c r="F156" s="144"/>
      <c r="G156" s="144"/>
      <c r="H156" s="143">
        <f>'Detaillierte Eingabe'!B170</f>
        <v>0.86111077333333719</v>
      </c>
      <c r="I156" s="143">
        <f>'Detaillierte Eingabe'!C170</f>
        <v>0.86458299333333721</v>
      </c>
      <c r="J156" s="144">
        <f>'Detaillierte Eingabe'!D170</f>
        <v>0</v>
      </c>
      <c r="K156" s="144">
        <f>'Detaillierte Eingabe'!E170</f>
        <v>12</v>
      </c>
      <c r="L156" s="144">
        <f>'Detaillierte Eingabe'!F170</f>
        <v>1.2</v>
      </c>
      <c r="M156" s="144">
        <f>'Detaillierte Eingabe'!G170</f>
        <v>2</v>
      </c>
      <c r="N156" s="144">
        <f>'Detaillierte Eingabe'!H170</f>
        <v>1.2</v>
      </c>
      <c r="O156" s="144">
        <f>'Detaillierte Eingabe'!I170</f>
        <v>0.1</v>
      </c>
      <c r="P156" s="145">
        <f>'Detaillierte Eingabe'!J170</f>
        <v>0.1</v>
      </c>
      <c r="Q156" s="142"/>
      <c r="R156" s="126"/>
      <c r="T156" s="117">
        <f t="shared" si="8"/>
        <v>16800</v>
      </c>
      <c r="U156" s="177">
        <f t="shared" si="10"/>
        <v>21600</v>
      </c>
      <c r="V156" s="144">
        <f t="shared" si="9"/>
        <v>43200</v>
      </c>
      <c r="W156" s="177">
        <f t="shared" si="11"/>
        <v>4320</v>
      </c>
      <c r="X156" s="146">
        <f>('WERTE IR'!$E765)</f>
        <v>3559.1105289287802</v>
      </c>
      <c r="AC156" s="86"/>
    </row>
    <row r="157" spans="5:29" x14ac:dyDescent="0.25">
      <c r="E157" s="126"/>
      <c r="F157" s="144"/>
      <c r="G157" s="144"/>
      <c r="H157" s="143">
        <f>'Detaillierte Eingabe'!B171</f>
        <v>0.86458299333333721</v>
      </c>
      <c r="I157" s="143">
        <f>'Detaillierte Eingabe'!C171</f>
        <v>0.86805521333333724</v>
      </c>
      <c r="J157" s="144">
        <f>'Detaillierte Eingabe'!D171</f>
        <v>0</v>
      </c>
      <c r="K157" s="144">
        <f>'Detaillierte Eingabe'!E171</f>
        <v>12</v>
      </c>
      <c r="L157" s="144">
        <f>'Detaillierte Eingabe'!F171</f>
        <v>1.2</v>
      </c>
      <c r="M157" s="144">
        <f>'Detaillierte Eingabe'!G171</f>
        <v>2</v>
      </c>
      <c r="N157" s="144">
        <f>'Detaillierte Eingabe'!H171</f>
        <v>1.2</v>
      </c>
      <c r="O157" s="144">
        <f>'Detaillierte Eingabe'!I171</f>
        <v>0.1</v>
      </c>
      <c r="P157" s="145">
        <f>'Detaillierte Eingabe'!J171</f>
        <v>0.1</v>
      </c>
      <c r="Q157" s="142"/>
      <c r="R157" s="126"/>
      <c r="T157" s="117">
        <f t="shared" si="8"/>
        <v>16800</v>
      </c>
      <c r="U157" s="177">
        <f t="shared" si="10"/>
        <v>21600</v>
      </c>
      <c r="V157" s="144">
        <f t="shared" si="9"/>
        <v>43200</v>
      </c>
      <c r="W157" s="177">
        <f t="shared" si="11"/>
        <v>4320</v>
      </c>
      <c r="X157" s="146">
        <f>('WERTE IR'!$E770)</f>
        <v>3568.7444109278103</v>
      </c>
      <c r="AC157" s="86"/>
    </row>
    <row r="158" spans="5:29" x14ac:dyDescent="0.25">
      <c r="E158" s="126"/>
      <c r="F158" s="144"/>
      <c r="G158" s="144"/>
      <c r="H158" s="143">
        <f>'Detaillierte Eingabe'!B172</f>
        <v>0.86805521333333724</v>
      </c>
      <c r="I158" s="143">
        <f>'Detaillierte Eingabe'!C172</f>
        <v>0.87152743333333726</v>
      </c>
      <c r="J158" s="144">
        <f>'Detaillierte Eingabe'!D172</f>
        <v>0</v>
      </c>
      <c r="K158" s="144">
        <f>'Detaillierte Eingabe'!E172</f>
        <v>12</v>
      </c>
      <c r="L158" s="144">
        <f>'Detaillierte Eingabe'!F172</f>
        <v>1.2</v>
      </c>
      <c r="M158" s="144">
        <f>'Detaillierte Eingabe'!G172</f>
        <v>2</v>
      </c>
      <c r="N158" s="144">
        <f>'Detaillierte Eingabe'!H172</f>
        <v>1.2</v>
      </c>
      <c r="O158" s="144">
        <f>'Detaillierte Eingabe'!I172</f>
        <v>0.1</v>
      </c>
      <c r="P158" s="145">
        <f>'Detaillierte Eingabe'!J172</f>
        <v>0.1</v>
      </c>
      <c r="Q158" s="142"/>
      <c r="R158" s="126"/>
      <c r="T158" s="117">
        <f t="shared" si="8"/>
        <v>16800</v>
      </c>
      <c r="U158" s="177">
        <f t="shared" si="10"/>
        <v>21600</v>
      </c>
      <c r="V158" s="144">
        <f t="shared" si="9"/>
        <v>43200</v>
      </c>
      <c r="W158" s="177">
        <f t="shared" si="11"/>
        <v>4320</v>
      </c>
      <c r="X158" s="146">
        <f>('WERTE IR'!$E775)</f>
        <v>3578.2983441593792</v>
      </c>
      <c r="AC158" s="86"/>
    </row>
    <row r="159" spans="5:29" x14ac:dyDescent="0.25">
      <c r="E159" s="126"/>
      <c r="F159" s="144"/>
      <c r="G159" s="144"/>
      <c r="H159" s="143">
        <f>'Detaillierte Eingabe'!B173</f>
        <v>0.87152743333333726</v>
      </c>
      <c r="I159" s="143">
        <f>'Detaillierte Eingabe'!C173</f>
        <v>0.87499965333333729</v>
      </c>
      <c r="J159" s="144">
        <f>'Detaillierte Eingabe'!D173</f>
        <v>0</v>
      </c>
      <c r="K159" s="144">
        <f>'Detaillierte Eingabe'!E173</f>
        <v>12</v>
      </c>
      <c r="L159" s="144">
        <f>'Detaillierte Eingabe'!F173</f>
        <v>1.2</v>
      </c>
      <c r="M159" s="144">
        <f>'Detaillierte Eingabe'!G173</f>
        <v>2</v>
      </c>
      <c r="N159" s="144">
        <f>'Detaillierte Eingabe'!H173</f>
        <v>1.2</v>
      </c>
      <c r="O159" s="144">
        <f>'Detaillierte Eingabe'!I173</f>
        <v>0.1</v>
      </c>
      <c r="P159" s="145">
        <f>'Detaillierte Eingabe'!J173</f>
        <v>0.1</v>
      </c>
      <c r="Q159" s="142"/>
      <c r="R159" s="126"/>
      <c r="T159" s="117">
        <f t="shared" si="8"/>
        <v>16800</v>
      </c>
      <c r="U159" s="177">
        <f t="shared" si="10"/>
        <v>21600</v>
      </c>
      <c r="V159" s="144">
        <f t="shared" si="9"/>
        <v>43200</v>
      </c>
      <c r="W159" s="177">
        <f t="shared" si="11"/>
        <v>4320</v>
      </c>
      <c r="X159" s="146">
        <f>('WERTE IR'!$E780)</f>
        <v>3587.7729920949114</v>
      </c>
      <c r="AC159" s="86"/>
    </row>
    <row r="160" spans="5:29" x14ac:dyDescent="0.25">
      <c r="E160" s="126"/>
      <c r="F160" s="144"/>
      <c r="G160" s="144"/>
      <c r="H160" s="143">
        <f>'Detaillierte Eingabe'!B174</f>
        <v>0.87499965333333729</v>
      </c>
      <c r="I160" s="143">
        <f>'Detaillierte Eingabe'!C174</f>
        <v>0.87847187333333732</v>
      </c>
      <c r="J160" s="144">
        <f>'Detaillierte Eingabe'!D174</f>
        <v>0</v>
      </c>
      <c r="K160" s="144">
        <f>'Detaillierte Eingabe'!E174</f>
        <v>12</v>
      </c>
      <c r="L160" s="144">
        <f>'Detaillierte Eingabe'!F174</f>
        <v>1.2</v>
      </c>
      <c r="M160" s="144">
        <f>'Detaillierte Eingabe'!G174</f>
        <v>2</v>
      </c>
      <c r="N160" s="144">
        <f>'Detaillierte Eingabe'!H174</f>
        <v>1.2</v>
      </c>
      <c r="O160" s="144">
        <f>'Detaillierte Eingabe'!I174</f>
        <v>0.1</v>
      </c>
      <c r="P160" s="145">
        <f>'Detaillierte Eingabe'!J174</f>
        <v>0.1</v>
      </c>
      <c r="Q160" s="142"/>
      <c r="R160" s="126"/>
      <c r="T160" s="117">
        <f t="shared" si="8"/>
        <v>16800</v>
      </c>
      <c r="U160" s="177">
        <f t="shared" si="10"/>
        <v>21600</v>
      </c>
      <c r="V160" s="144">
        <f t="shared" si="9"/>
        <v>43200</v>
      </c>
      <c r="W160" s="177">
        <f t="shared" si="11"/>
        <v>4320</v>
      </c>
      <c r="X160" s="146">
        <f>('WERTE IR'!$E785)</f>
        <v>3597.1690126998769</v>
      </c>
      <c r="AC160" s="86"/>
    </row>
    <row r="161" spans="5:29" x14ac:dyDescent="0.25">
      <c r="E161" s="126"/>
      <c r="F161" s="144"/>
      <c r="G161" s="144"/>
      <c r="H161" s="143">
        <f>'Detaillierte Eingabe'!B175</f>
        <v>0.87847187333333732</v>
      </c>
      <c r="I161" s="143">
        <f>'Detaillierte Eingabe'!C175</f>
        <v>0.88194409333333734</v>
      </c>
      <c r="J161" s="144">
        <f>'Detaillierte Eingabe'!D175</f>
        <v>0</v>
      </c>
      <c r="K161" s="144">
        <f>'Detaillierte Eingabe'!E175</f>
        <v>12</v>
      </c>
      <c r="L161" s="144">
        <f>'Detaillierte Eingabe'!F175</f>
        <v>1.2</v>
      </c>
      <c r="M161" s="144">
        <f>'Detaillierte Eingabe'!G175</f>
        <v>2</v>
      </c>
      <c r="N161" s="144">
        <f>'Detaillierte Eingabe'!H175</f>
        <v>1.2</v>
      </c>
      <c r="O161" s="144">
        <f>'Detaillierte Eingabe'!I175</f>
        <v>0.1</v>
      </c>
      <c r="P161" s="145">
        <f>'Detaillierte Eingabe'!J175</f>
        <v>0.1</v>
      </c>
      <c r="Q161" s="142"/>
      <c r="R161" s="126"/>
      <c r="T161" s="117">
        <f t="shared" si="8"/>
        <v>16800</v>
      </c>
      <c r="U161" s="177">
        <f t="shared" si="10"/>
        <v>21600</v>
      </c>
      <c r="V161" s="144">
        <f t="shared" si="9"/>
        <v>43200</v>
      </c>
      <c r="W161" s="177">
        <f t="shared" si="11"/>
        <v>4320</v>
      </c>
      <c r="X161" s="146">
        <f>('WERTE IR'!$E790)</f>
        <v>3606.4870584794826</v>
      </c>
      <c r="AC161" s="86"/>
    </row>
    <row r="162" spans="5:29" x14ac:dyDescent="0.25">
      <c r="E162" s="126"/>
      <c r="F162" s="144"/>
      <c r="G162" s="144"/>
      <c r="H162" s="143">
        <f>'Detaillierte Eingabe'!B176</f>
        <v>0.88194409333333734</v>
      </c>
      <c r="I162" s="143">
        <f>'Detaillierte Eingabe'!C176</f>
        <v>0.88541631333333737</v>
      </c>
      <c r="J162" s="144">
        <f>'Detaillierte Eingabe'!D176</f>
        <v>0</v>
      </c>
      <c r="K162" s="144">
        <f>'Detaillierte Eingabe'!E176</f>
        <v>12</v>
      </c>
      <c r="L162" s="144">
        <f>'Detaillierte Eingabe'!F176</f>
        <v>1.2</v>
      </c>
      <c r="M162" s="144">
        <f>'Detaillierte Eingabe'!G176</f>
        <v>2</v>
      </c>
      <c r="N162" s="144">
        <f>'Detaillierte Eingabe'!H176</f>
        <v>1.2</v>
      </c>
      <c r="O162" s="144">
        <f>'Detaillierte Eingabe'!I176</f>
        <v>0.1</v>
      </c>
      <c r="P162" s="145">
        <f>'Detaillierte Eingabe'!J176</f>
        <v>0.1</v>
      </c>
      <c r="Q162" s="142"/>
      <c r="R162" s="126"/>
      <c r="T162" s="117">
        <f t="shared" si="8"/>
        <v>16800</v>
      </c>
      <c r="U162" s="177">
        <f t="shared" si="10"/>
        <v>21600</v>
      </c>
      <c r="V162" s="144">
        <f t="shared" si="9"/>
        <v>43200</v>
      </c>
      <c r="W162" s="177">
        <f t="shared" si="11"/>
        <v>4320</v>
      </c>
      <c r="X162" s="146">
        <f>('WERTE IR'!$E795)</f>
        <v>3615.727776523986</v>
      </c>
      <c r="AC162" s="86"/>
    </row>
    <row r="163" spans="5:29" x14ac:dyDescent="0.25">
      <c r="E163" s="126"/>
      <c r="F163" s="144"/>
      <c r="G163" s="144"/>
      <c r="H163" s="143">
        <f>'Detaillierte Eingabe'!B177</f>
        <v>0.88541631333333737</v>
      </c>
      <c r="I163" s="143">
        <f>'Detaillierte Eingabe'!C177</f>
        <v>0.88888853333333739</v>
      </c>
      <c r="J163" s="144">
        <f>'Detaillierte Eingabe'!D177</f>
        <v>0</v>
      </c>
      <c r="K163" s="144">
        <f>'Detaillierte Eingabe'!E177</f>
        <v>12</v>
      </c>
      <c r="L163" s="144">
        <f>'Detaillierte Eingabe'!F177</f>
        <v>1.2</v>
      </c>
      <c r="M163" s="144">
        <f>'Detaillierte Eingabe'!G177</f>
        <v>2</v>
      </c>
      <c r="N163" s="144">
        <f>'Detaillierte Eingabe'!H177</f>
        <v>1.2</v>
      </c>
      <c r="O163" s="144">
        <f>'Detaillierte Eingabe'!I177</f>
        <v>0.1</v>
      </c>
      <c r="P163" s="145">
        <f>'Detaillierte Eingabe'!J177</f>
        <v>0.1</v>
      </c>
      <c r="Q163" s="142"/>
      <c r="R163" s="126"/>
      <c r="T163" s="117">
        <f t="shared" si="8"/>
        <v>16800</v>
      </c>
      <c r="U163" s="177">
        <f t="shared" si="10"/>
        <v>21600</v>
      </c>
      <c r="V163" s="144">
        <f t="shared" si="9"/>
        <v>43200</v>
      </c>
      <c r="W163" s="177">
        <f t="shared" si="11"/>
        <v>4320</v>
      </c>
      <c r="X163" s="146">
        <f>('WERTE IR'!$E800)</f>
        <v>3624.8918085536316</v>
      </c>
      <c r="AC163" s="86"/>
    </row>
    <row r="164" spans="5:29" x14ac:dyDescent="0.25">
      <c r="E164" s="126"/>
      <c r="F164" s="144"/>
      <c r="G164" s="144"/>
      <c r="H164" s="143">
        <f>'Detaillierte Eingabe'!B178</f>
        <v>0.88888853333333739</v>
      </c>
      <c r="I164" s="143">
        <f>'Detaillierte Eingabe'!C178</f>
        <v>0.89236075333333742</v>
      </c>
      <c r="J164" s="144">
        <f>'Detaillierte Eingabe'!D178</f>
        <v>0</v>
      </c>
      <c r="K164" s="144">
        <f>'Detaillierte Eingabe'!E178</f>
        <v>12</v>
      </c>
      <c r="L164" s="144">
        <f>'Detaillierte Eingabe'!F178</f>
        <v>1.2</v>
      </c>
      <c r="M164" s="144">
        <f>'Detaillierte Eingabe'!G178</f>
        <v>2</v>
      </c>
      <c r="N164" s="144">
        <f>'Detaillierte Eingabe'!H178</f>
        <v>1.2</v>
      </c>
      <c r="O164" s="144">
        <f>'Detaillierte Eingabe'!I178</f>
        <v>0.1</v>
      </c>
      <c r="P164" s="145">
        <f>'Detaillierte Eingabe'!J178</f>
        <v>0.1</v>
      </c>
      <c r="Q164" s="142"/>
      <c r="R164" s="126"/>
      <c r="T164" s="117">
        <f t="shared" si="8"/>
        <v>16800</v>
      </c>
      <c r="U164" s="177">
        <f t="shared" si="10"/>
        <v>21600</v>
      </c>
      <c r="V164" s="144">
        <f t="shared" si="9"/>
        <v>43200</v>
      </c>
      <c r="W164" s="177">
        <f t="shared" si="11"/>
        <v>4320</v>
      </c>
      <c r="X164" s="146">
        <f>('WERTE IR'!$E805)</f>
        <v>3633.9797909632148</v>
      </c>
      <c r="AC164" s="86"/>
    </row>
    <row r="165" spans="5:29" x14ac:dyDescent="0.25">
      <c r="E165" s="126"/>
      <c r="F165" s="144"/>
      <c r="G165" s="144"/>
      <c r="H165" s="143">
        <f>'Detaillierte Eingabe'!B179</f>
        <v>0.89236075333333742</v>
      </c>
      <c r="I165" s="143">
        <f>'Detaillierte Eingabe'!C179</f>
        <v>0.89583297333333745</v>
      </c>
      <c r="J165" s="144">
        <f>'Detaillierte Eingabe'!D179</f>
        <v>0</v>
      </c>
      <c r="K165" s="144">
        <f>'Detaillierte Eingabe'!E179</f>
        <v>12</v>
      </c>
      <c r="L165" s="144">
        <f>'Detaillierte Eingabe'!F179</f>
        <v>1.2</v>
      </c>
      <c r="M165" s="144">
        <f>'Detaillierte Eingabe'!G179</f>
        <v>2</v>
      </c>
      <c r="N165" s="144">
        <f>'Detaillierte Eingabe'!H179</f>
        <v>1.2</v>
      </c>
      <c r="O165" s="144">
        <f>'Detaillierte Eingabe'!I179</f>
        <v>0.1</v>
      </c>
      <c r="P165" s="145">
        <f>'Detaillierte Eingabe'!J179</f>
        <v>0.1</v>
      </c>
      <c r="Q165" s="142"/>
      <c r="R165" s="126"/>
      <c r="T165" s="117">
        <f t="shared" si="8"/>
        <v>16800</v>
      </c>
      <c r="U165" s="177">
        <f t="shared" si="10"/>
        <v>21600</v>
      </c>
      <c r="V165" s="144">
        <f t="shared" si="9"/>
        <v>43200</v>
      </c>
      <c r="W165" s="177">
        <f t="shared" si="11"/>
        <v>4320</v>
      </c>
      <c r="X165" s="146">
        <f>('WERTE IR'!$E810)</f>
        <v>3642.9923548662778</v>
      </c>
      <c r="AC165" s="86"/>
    </row>
    <row r="166" spans="5:29" x14ac:dyDescent="0.25">
      <c r="E166" s="126"/>
      <c r="F166" s="144"/>
      <c r="G166" s="144"/>
      <c r="H166" s="143">
        <f>'Detaillierte Eingabe'!B180</f>
        <v>0.89583297333333745</v>
      </c>
      <c r="I166" s="143">
        <f>'Detaillierte Eingabe'!C180</f>
        <v>0.89930519333333747</v>
      </c>
      <c r="J166" s="144">
        <f>'Detaillierte Eingabe'!D180</f>
        <v>0</v>
      </c>
      <c r="K166" s="144">
        <f>'Detaillierte Eingabe'!E180</f>
        <v>12</v>
      </c>
      <c r="L166" s="144">
        <f>'Detaillierte Eingabe'!F180</f>
        <v>1.2</v>
      </c>
      <c r="M166" s="144">
        <f>'Detaillierte Eingabe'!G180</f>
        <v>2</v>
      </c>
      <c r="N166" s="144">
        <f>'Detaillierte Eingabe'!H180</f>
        <v>1.2</v>
      </c>
      <c r="O166" s="144">
        <f>'Detaillierte Eingabe'!I180</f>
        <v>0.1</v>
      </c>
      <c r="P166" s="145">
        <f>'Detaillierte Eingabe'!J180</f>
        <v>0.1</v>
      </c>
      <c r="Q166" s="142"/>
      <c r="R166" s="126"/>
      <c r="T166" s="117">
        <f t="shared" si="8"/>
        <v>16800</v>
      </c>
      <c r="U166" s="177">
        <f t="shared" si="10"/>
        <v>21600</v>
      </c>
      <c r="V166" s="144">
        <f t="shared" si="9"/>
        <v>43200</v>
      </c>
      <c r="W166" s="177">
        <f t="shared" si="11"/>
        <v>4320</v>
      </c>
      <c r="X166" s="146">
        <f>('WERTE IR'!$E815)</f>
        <v>3651.930126138936</v>
      </c>
      <c r="AC166" s="86"/>
    </row>
    <row r="167" spans="5:29" x14ac:dyDescent="0.25">
      <c r="E167" s="126"/>
      <c r="F167" s="144"/>
      <c r="G167" s="144"/>
      <c r="H167" s="143">
        <f>'Detaillierte Eingabe'!B181</f>
        <v>0.89930519333333747</v>
      </c>
      <c r="I167" s="143">
        <f>'Detaillierte Eingabe'!C181</f>
        <v>0.9027774133333375</v>
      </c>
      <c r="J167" s="144">
        <f>'Detaillierte Eingabe'!D181</f>
        <v>0</v>
      </c>
      <c r="K167" s="144">
        <f>'Detaillierte Eingabe'!E181</f>
        <v>12</v>
      </c>
      <c r="L167" s="144">
        <f>'Detaillierte Eingabe'!F181</f>
        <v>1.2</v>
      </c>
      <c r="M167" s="144">
        <f>'Detaillierte Eingabe'!G181</f>
        <v>2</v>
      </c>
      <c r="N167" s="144">
        <f>'Detaillierte Eingabe'!H181</f>
        <v>1.2</v>
      </c>
      <c r="O167" s="144">
        <f>'Detaillierte Eingabe'!I181</f>
        <v>0.1</v>
      </c>
      <c r="P167" s="145">
        <f>'Detaillierte Eingabe'!J181</f>
        <v>0.1</v>
      </c>
      <c r="Q167" s="142"/>
      <c r="R167" s="126"/>
      <c r="T167" s="117">
        <f t="shared" si="8"/>
        <v>16800</v>
      </c>
      <c r="U167" s="177">
        <f t="shared" si="10"/>
        <v>21600</v>
      </c>
      <c r="V167" s="144">
        <f t="shared" si="9"/>
        <v>43200</v>
      </c>
      <c r="W167" s="177">
        <f t="shared" si="11"/>
        <v>4320</v>
      </c>
      <c r="X167" s="146">
        <f>('WERTE IR'!$E820)</f>
        <v>3660.7937254633416</v>
      </c>
      <c r="AC167" s="86"/>
    </row>
    <row r="168" spans="5:29" x14ac:dyDescent="0.25">
      <c r="E168" s="126"/>
      <c r="F168" s="144"/>
      <c r="G168" s="144"/>
      <c r="H168" s="143">
        <f>'Detaillierte Eingabe'!B182</f>
        <v>0.9027774133333375</v>
      </c>
      <c r="I168" s="143">
        <f>'Detaillierte Eingabe'!C182</f>
        <v>0.90624963333333752</v>
      </c>
      <c r="J168" s="144">
        <f>'Detaillierte Eingabe'!D182</f>
        <v>0</v>
      </c>
      <c r="K168" s="144">
        <f>'Detaillierte Eingabe'!E182</f>
        <v>12</v>
      </c>
      <c r="L168" s="144">
        <f>'Detaillierte Eingabe'!F182</f>
        <v>1.2</v>
      </c>
      <c r="M168" s="144">
        <f>'Detaillierte Eingabe'!G182</f>
        <v>2</v>
      </c>
      <c r="N168" s="144">
        <f>'Detaillierte Eingabe'!H182</f>
        <v>1.2</v>
      </c>
      <c r="O168" s="144">
        <f>'Detaillierte Eingabe'!I182</f>
        <v>0.1</v>
      </c>
      <c r="P168" s="145">
        <f>'Detaillierte Eingabe'!J182</f>
        <v>0.1</v>
      </c>
      <c r="Q168" s="142"/>
      <c r="R168" s="126"/>
      <c r="T168" s="117">
        <f t="shared" si="8"/>
        <v>16800</v>
      </c>
      <c r="U168" s="177">
        <f t="shared" si="10"/>
        <v>21600</v>
      </c>
      <c r="V168" s="144">
        <f t="shared" si="9"/>
        <v>43200</v>
      </c>
      <c r="W168" s="177">
        <f t="shared" si="11"/>
        <v>4320</v>
      </c>
      <c r="X168" s="146">
        <f>('WERTE IR'!$E825)</f>
        <v>3669.5837683707878</v>
      </c>
      <c r="AC168" s="86"/>
    </row>
    <row r="169" spans="5:29" x14ac:dyDescent="0.25">
      <c r="E169" s="126"/>
      <c r="F169" s="144"/>
      <c r="G169" s="144"/>
      <c r="H169" s="143">
        <f>'Detaillierte Eingabe'!B183</f>
        <v>0.90624963333333752</v>
      </c>
      <c r="I169" s="143">
        <f>'Detaillierte Eingabe'!C183</f>
        <v>0.90972185333333755</v>
      </c>
      <c r="J169" s="144">
        <f>'Detaillierte Eingabe'!D183</f>
        <v>0</v>
      </c>
      <c r="K169" s="144">
        <f>'Detaillierte Eingabe'!E183</f>
        <v>12</v>
      </c>
      <c r="L169" s="144">
        <f>'Detaillierte Eingabe'!F183</f>
        <v>1.2</v>
      </c>
      <c r="M169" s="144">
        <f>'Detaillierte Eingabe'!G183</f>
        <v>2</v>
      </c>
      <c r="N169" s="144">
        <f>'Detaillierte Eingabe'!H183</f>
        <v>1.2</v>
      </c>
      <c r="O169" s="144">
        <f>'Detaillierte Eingabe'!I183</f>
        <v>0.1</v>
      </c>
      <c r="P169" s="145">
        <f>'Detaillierte Eingabe'!J183</f>
        <v>0.1</v>
      </c>
      <c r="Q169" s="142"/>
      <c r="R169" s="126"/>
      <c r="T169" s="117">
        <f t="shared" si="8"/>
        <v>16800</v>
      </c>
      <c r="U169" s="177">
        <f t="shared" si="10"/>
        <v>21600</v>
      </c>
      <c r="V169" s="144">
        <f t="shared" si="9"/>
        <v>43200</v>
      </c>
      <c r="W169" s="177">
        <f t="shared" si="11"/>
        <v>4320</v>
      </c>
      <c r="X169" s="146">
        <f>('WERTE IR'!$E830)</f>
        <v>3678.3008652844533</v>
      </c>
      <c r="AC169" s="86"/>
    </row>
    <row r="170" spans="5:29" x14ac:dyDescent="0.25">
      <c r="E170" s="126"/>
      <c r="F170" s="144"/>
      <c r="G170" s="144"/>
      <c r="H170" s="143">
        <f>'Detaillierte Eingabe'!B184</f>
        <v>0.90972185333333755</v>
      </c>
      <c r="I170" s="143">
        <f>'Detaillierte Eingabe'!C184</f>
        <v>0.91319407333333757</v>
      </c>
      <c r="J170" s="144">
        <f>'Detaillierte Eingabe'!D184</f>
        <v>0</v>
      </c>
      <c r="K170" s="144">
        <f>'Detaillierte Eingabe'!E184</f>
        <v>12</v>
      </c>
      <c r="L170" s="144">
        <f>'Detaillierte Eingabe'!F184</f>
        <v>1.2</v>
      </c>
      <c r="M170" s="144">
        <f>'Detaillierte Eingabe'!G184</f>
        <v>2</v>
      </c>
      <c r="N170" s="144">
        <f>'Detaillierte Eingabe'!H184</f>
        <v>1.2</v>
      </c>
      <c r="O170" s="144">
        <f>'Detaillierte Eingabe'!I184</f>
        <v>0.1</v>
      </c>
      <c r="P170" s="145">
        <f>'Detaillierte Eingabe'!J184</f>
        <v>0.1</v>
      </c>
      <c r="Q170" s="142"/>
      <c r="R170" s="126"/>
      <c r="T170" s="117">
        <f t="shared" si="8"/>
        <v>16800</v>
      </c>
      <c r="U170" s="177">
        <f t="shared" si="10"/>
        <v>21600</v>
      </c>
      <c r="V170" s="144">
        <f t="shared" si="9"/>
        <v>43200</v>
      </c>
      <c r="W170" s="177">
        <f t="shared" si="11"/>
        <v>4320</v>
      </c>
      <c r="X170" s="146">
        <f>('WERTE IR'!$E835)</f>
        <v>3686.9456215617938</v>
      </c>
      <c r="AC170" s="86"/>
    </row>
    <row r="171" spans="5:29" x14ac:dyDescent="0.25">
      <c r="E171" s="126"/>
      <c r="F171" s="144"/>
      <c r="G171" s="144"/>
      <c r="H171" s="143">
        <f>'Detaillierte Eingabe'!B185</f>
        <v>0.91319407333333757</v>
      </c>
      <c r="I171" s="143">
        <f>'Detaillierte Eingabe'!C185</f>
        <v>0.9166662933333376</v>
      </c>
      <c r="J171" s="144">
        <f>'Detaillierte Eingabe'!D185</f>
        <v>0</v>
      </c>
      <c r="K171" s="144">
        <f>'Detaillierte Eingabe'!E185</f>
        <v>12</v>
      </c>
      <c r="L171" s="144">
        <f>'Detaillierte Eingabe'!F185</f>
        <v>1.2</v>
      </c>
      <c r="M171" s="144">
        <f>'Detaillierte Eingabe'!G185</f>
        <v>2</v>
      </c>
      <c r="N171" s="144">
        <f>'Detaillierte Eingabe'!H185</f>
        <v>1.2</v>
      </c>
      <c r="O171" s="144">
        <f>'Detaillierte Eingabe'!I185</f>
        <v>0.1</v>
      </c>
      <c r="P171" s="145">
        <f>'Detaillierte Eingabe'!J185</f>
        <v>0.1</v>
      </c>
      <c r="Q171" s="142"/>
      <c r="R171" s="126"/>
      <c r="T171" s="117">
        <f t="shared" si="8"/>
        <v>16800</v>
      </c>
      <c r="U171" s="177">
        <f t="shared" si="10"/>
        <v>21600</v>
      </c>
      <c r="V171" s="144">
        <f t="shared" si="9"/>
        <v>43200</v>
      </c>
      <c r="W171" s="177">
        <f t="shared" si="11"/>
        <v>4320</v>
      </c>
      <c r="X171" s="146">
        <f>('WERTE IR'!$E840)</f>
        <v>3695.5186375365806</v>
      </c>
      <c r="AC171" s="86"/>
    </row>
    <row r="172" spans="5:29" x14ac:dyDescent="0.25">
      <c r="E172" s="126"/>
      <c r="F172" s="144"/>
      <c r="G172" s="144"/>
      <c r="H172" s="143">
        <f>'Detaillierte Eingabe'!B186</f>
        <v>0.9166662933333376</v>
      </c>
      <c r="I172" s="143">
        <f>'Detaillierte Eingabe'!C186</f>
        <v>0.92013851333333763</v>
      </c>
      <c r="J172" s="144">
        <f>'Detaillierte Eingabe'!D186</f>
        <v>0</v>
      </c>
      <c r="K172" s="144">
        <f>'Detaillierte Eingabe'!E186</f>
        <v>12</v>
      </c>
      <c r="L172" s="144">
        <f>'Detaillierte Eingabe'!F186</f>
        <v>1.2</v>
      </c>
      <c r="M172" s="144">
        <f>'Detaillierte Eingabe'!G186</f>
        <v>2</v>
      </c>
      <c r="N172" s="144">
        <f>'Detaillierte Eingabe'!H186</f>
        <v>1.2</v>
      </c>
      <c r="O172" s="144">
        <f>'Detaillierte Eingabe'!I186</f>
        <v>0.1</v>
      </c>
      <c r="P172" s="145">
        <f>'Detaillierte Eingabe'!J186</f>
        <v>0.1</v>
      </c>
      <c r="Q172" s="142"/>
      <c r="R172" s="126"/>
      <c r="T172" s="117">
        <f t="shared" si="8"/>
        <v>16800</v>
      </c>
      <c r="U172" s="177">
        <f t="shared" si="10"/>
        <v>21600</v>
      </c>
      <c r="V172" s="144">
        <f t="shared" si="9"/>
        <v>43200</v>
      </c>
      <c r="W172" s="177">
        <f t="shared" si="11"/>
        <v>4320</v>
      </c>
      <c r="X172" s="146">
        <f>('WERTE IR'!$E845)</f>
        <v>3704.0205085605903</v>
      </c>
      <c r="AC172" s="86"/>
    </row>
    <row r="173" spans="5:29" x14ac:dyDescent="0.25">
      <c r="E173" s="126"/>
      <c r="F173" s="144"/>
      <c r="G173" s="144"/>
      <c r="H173" s="143">
        <f>'Detaillierte Eingabe'!B187</f>
        <v>0.92013851333333763</v>
      </c>
      <c r="I173" s="143">
        <f>'Detaillierte Eingabe'!C187</f>
        <v>0.92361073333333765</v>
      </c>
      <c r="J173" s="144">
        <f>'Detaillierte Eingabe'!D187</f>
        <v>0</v>
      </c>
      <c r="K173" s="144">
        <f>'Detaillierte Eingabe'!E187</f>
        <v>12</v>
      </c>
      <c r="L173" s="144">
        <f>'Detaillierte Eingabe'!F187</f>
        <v>1.2</v>
      </c>
      <c r="M173" s="144">
        <f>'Detaillierte Eingabe'!G187</f>
        <v>2</v>
      </c>
      <c r="N173" s="144">
        <f>'Detaillierte Eingabe'!H187</f>
        <v>1.2</v>
      </c>
      <c r="O173" s="144">
        <f>'Detaillierte Eingabe'!I187</f>
        <v>0.1</v>
      </c>
      <c r="P173" s="145">
        <f>'Detaillierte Eingabe'!J187</f>
        <v>0.1</v>
      </c>
      <c r="Q173" s="142"/>
      <c r="R173" s="126"/>
      <c r="T173" s="117">
        <f t="shared" si="8"/>
        <v>16800</v>
      </c>
      <c r="U173" s="177">
        <f t="shared" si="10"/>
        <v>21600</v>
      </c>
      <c r="V173" s="144">
        <f t="shared" si="9"/>
        <v>43200</v>
      </c>
      <c r="W173" s="177">
        <f t="shared" si="11"/>
        <v>4320</v>
      </c>
      <c r="X173" s="146">
        <f>('WERTE IR'!$E850)</f>
        <v>3712.4518250449496</v>
      </c>
      <c r="AC173" s="86"/>
    </row>
    <row r="174" spans="5:29" x14ac:dyDescent="0.25">
      <c r="E174" s="126"/>
      <c r="F174" s="144"/>
      <c r="G174" s="144"/>
      <c r="H174" s="143">
        <f>'Detaillierte Eingabe'!B188</f>
        <v>0.92361073333333765</v>
      </c>
      <c r="I174" s="143">
        <f>'Detaillierte Eingabe'!C188</f>
        <v>0.92708295333333768</v>
      </c>
      <c r="J174" s="144">
        <f>'Detaillierte Eingabe'!D188</f>
        <v>0</v>
      </c>
      <c r="K174" s="144">
        <f>'Detaillierte Eingabe'!E188</f>
        <v>12</v>
      </c>
      <c r="L174" s="144">
        <f>'Detaillierte Eingabe'!F188</f>
        <v>1.2</v>
      </c>
      <c r="M174" s="144">
        <f>'Detaillierte Eingabe'!G188</f>
        <v>2</v>
      </c>
      <c r="N174" s="144">
        <f>'Detaillierte Eingabe'!H188</f>
        <v>1.2</v>
      </c>
      <c r="O174" s="144">
        <f>'Detaillierte Eingabe'!I188</f>
        <v>0.1</v>
      </c>
      <c r="P174" s="145">
        <f>'Detaillierte Eingabe'!J188</f>
        <v>0.1</v>
      </c>
      <c r="Q174" s="142"/>
      <c r="R174" s="126"/>
      <c r="T174" s="117">
        <f t="shared" si="8"/>
        <v>16800</v>
      </c>
      <c r="U174" s="177">
        <f t="shared" si="10"/>
        <v>21600</v>
      </c>
      <c r="V174" s="144">
        <f t="shared" si="9"/>
        <v>43200</v>
      </c>
      <c r="W174" s="177">
        <f t="shared" si="11"/>
        <v>4320</v>
      </c>
      <c r="X174" s="146">
        <f>('WERTE IR'!$E855)</f>
        <v>3720.8131725011363</v>
      </c>
      <c r="AC174" s="86"/>
    </row>
    <row r="175" spans="5:29" x14ac:dyDescent="0.25">
      <c r="E175" s="126"/>
      <c r="F175" s="144"/>
      <c r="G175" s="144"/>
      <c r="H175" s="143">
        <f>'Detaillierte Eingabe'!B189</f>
        <v>0.92708295333333768</v>
      </c>
      <c r="I175" s="143">
        <f>'Detaillierte Eingabe'!C189</f>
        <v>0.9305551733333377</v>
      </c>
      <c r="J175" s="144">
        <f>'Detaillierte Eingabe'!D189</f>
        <v>0</v>
      </c>
      <c r="K175" s="144">
        <f>'Detaillierte Eingabe'!E189</f>
        <v>12</v>
      </c>
      <c r="L175" s="144">
        <f>'Detaillierte Eingabe'!F189</f>
        <v>1.2</v>
      </c>
      <c r="M175" s="144">
        <f>'Detaillierte Eingabe'!G189</f>
        <v>2</v>
      </c>
      <c r="N175" s="144">
        <f>'Detaillierte Eingabe'!H189</f>
        <v>1.2</v>
      </c>
      <c r="O175" s="144">
        <f>'Detaillierte Eingabe'!I189</f>
        <v>0.1</v>
      </c>
      <c r="P175" s="145">
        <f>'Detaillierte Eingabe'!J189</f>
        <v>0.1</v>
      </c>
      <c r="Q175" s="142"/>
      <c r="R175" s="126"/>
      <c r="T175" s="117">
        <f t="shared" si="8"/>
        <v>16800</v>
      </c>
      <c r="U175" s="177">
        <f t="shared" si="10"/>
        <v>21600</v>
      </c>
      <c r="V175" s="144">
        <f t="shared" si="9"/>
        <v>43200</v>
      </c>
      <c r="W175" s="177">
        <f t="shared" si="11"/>
        <v>4320</v>
      </c>
      <c r="X175" s="146">
        <f>('WERTE IR'!$E860)</f>
        <v>3729.1051315816394</v>
      </c>
      <c r="AC175" s="86"/>
    </row>
    <row r="176" spans="5:29" x14ac:dyDescent="0.25">
      <c r="E176" s="126"/>
      <c r="F176" s="144"/>
      <c r="G176" s="144"/>
      <c r="H176" s="143">
        <f>'Detaillierte Eingabe'!B190</f>
        <v>0.9305551733333377</v>
      </c>
      <c r="I176" s="143">
        <f>'Detaillierte Eingabe'!C190</f>
        <v>0.93402739333333773</v>
      </c>
      <c r="J176" s="144">
        <f>'Detaillierte Eingabe'!D190</f>
        <v>0</v>
      </c>
      <c r="K176" s="144">
        <f>'Detaillierte Eingabe'!E190</f>
        <v>12</v>
      </c>
      <c r="L176" s="144">
        <f>'Detaillierte Eingabe'!F190</f>
        <v>1.2</v>
      </c>
      <c r="M176" s="144">
        <f>'Detaillierte Eingabe'!G190</f>
        <v>2</v>
      </c>
      <c r="N176" s="144">
        <f>'Detaillierte Eingabe'!H190</f>
        <v>1.2</v>
      </c>
      <c r="O176" s="144">
        <f>'Detaillierte Eingabe'!I190</f>
        <v>0.1</v>
      </c>
      <c r="P176" s="145">
        <f>'Detaillierte Eingabe'!J190</f>
        <v>0.1</v>
      </c>
      <c r="Q176" s="142"/>
      <c r="R176" s="126"/>
      <c r="T176" s="117">
        <f t="shared" si="8"/>
        <v>16800</v>
      </c>
      <c r="U176" s="177">
        <f t="shared" si="10"/>
        <v>21600</v>
      </c>
      <c r="V176" s="144">
        <f t="shared" si="9"/>
        <v>43200</v>
      </c>
      <c r="W176" s="177">
        <f t="shared" si="11"/>
        <v>4320</v>
      </c>
      <c r="X176" s="146">
        <f>('WERTE IR'!$E865)</f>
        <v>3737.3282781202829</v>
      </c>
      <c r="AC176" s="86"/>
    </row>
    <row r="177" spans="5:29" x14ac:dyDescent="0.25">
      <c r="E177" s="126"/>
      <c r="F177" s="144"/>
      <c r="G177" s="144"/>
      <c r="H177" s="143">
        <f>'Detaillierte Eingabe'!B191</f>
        <v>0.93402739333333773</v>
      </c>
      <c r="I177" s="143">
        <f>'Detaillierte Eingabe'!C191</f>
        <v>0.93749961333333776</v>
      </c>
      <c r="J177" s="144">
        <f>'Detaillierte Eingabe'!D191</f>
        <v>0</v>
      </c>
      <c r="K177" s="144">
        <f>'Detaillierte Eingabe'!E191</f>
        <v>12</v>
      </c>
      <c r="L177" s="144">
        <f>'Detaillierte Eingabe'!F191</f>
        <v>1.2</v>
      </c>
      <c r="M177" s="144">
        <f>'Detaillierte Eingabe'!G191</f>
        <v>2</v>
      </c>
      <c r="N177" s="144">
        <f>'Detaillierte Eingabe'!H191</f>
        <v>1.2</v>
      </c>
      <c r="O177" s="144">
        <f>'Detaillierte Eingabe'!I191</f>
        <v>0.1</v>
      </c>
      <c r="P177" s="145">
        <f>'Detaillierte Eingabe'!J191</f>
        <v>0.1</v>
      </c>
      <c r="Q177" s="142"/>
      <c r="R177" s="126"/>
      <c r="T177" s="117">
        <f t="shared" si="8"/>
        <v>16800</v>
      </c>
      <c r="U177" s="177">
        <f t="shared" si="10"/>
        <v>21600</v>
      </c>
      <c r="V177" s="144">
        <f t="shared" si="9"/>
        <v>43200</v>
      </c>
      <c r="W177" s="177">
        <f t="shared" si="11"/>
        <v>4320</v>
      </c>
      <c r="X177" s="146">
        <f>('WERTE IR'!$E870)</f>
        <v>3745.4831831722149</v>
      </c>
      <c r="AC177" s="86"/>
    </row>
    <row r="178" spans="5:29" x14ac:dyDescent="0.25">
      <c r="E178" s="126"/>
      <c r="F178" s="144"/>
      <c r="G178" s="144"/>
      <c r="H178" s="143">
        <f>'Detaillierte Eingabe'!B192</f>
        <v>0.93749961333333776</v>
      </c>
      <c r="I178" s="143">
        <f>'Detaillierte Eingabe'!C192</f>
        <v>0.94097183333333778</v>
      </c>
      <c r="J178" s="144">
        <f>'Detaillierte Eingabe'!D192</f>
        <v>0</v>
      </c>
      <c r="K178" s="144">
        <f>'Detaillierte Eingabe'!E192</f>
        <v>12</v>
      </c>
      <c r="L178" s="144">
        <f>'Detaillierte Eingabe'!F192</f>
        <v>1.2</v>
      </c>
      <c r="M178" s="144">
        <f>'Detaillierte Eingabe'!G192</f>
        <v>2</v>
      </c>
      <c r="N178" s="144">
        <f>'Detaillierte Eingabe'!H192</f>
        <v>1.2</v>
      </c>
      <c r="O178" s="144">
        <f>'Detaillierte Eingabe'!I192</f>
        <v>0.1</v>
      </c>
      <c r="P178" s="145">
        <f>'Detaillierte Eingabe'!J192</f>
        <v>0.1</v>
      </c>
      <c r="Q178" s="142"/>
      <c r="R178" s="126"/>
      <c r="T178" s="117">
        <f t="shared" si="8"/>
        <v>16800</v>
      </c>
      <c r="U178" s="177">
        <f t="shared" si="10"/>
        <v>21600</v>
      </c>
      <c r="V178" s="144">
        <f t="shared" si="9"/>
        <v>43200</v>
      </c>
      <c r="W178" s="177">
        <f t="shared" si="11"/>
        <v>4320</v>
      </c>
      <c r="X178" s="146">
        <f>('WERTE IR'!$E875)</f>
        <v>3753.5704130535628</v>
      </c>
      <c r="AC178" s="86"/>
    </row>
    <row r="179" spans="5:29" x14ac:dyDescent="0.25">
      <c r="E179" s="126"/>
      <c r="F179" s="144"/>
      <c r="G179" s="144"/>
      <c r="H179" s="143">
        <f>'Detaillierte Eingabe'!B193</f>
        <v>0.94097183333333778</v>
      </c>
      <c r="I179" s="143">
        <f>'Detaillierte Eingabe'!C193</f>
        <v>0.94444405333333781</v>
      </c>
      <c r="J179" s="144">
        <f>'Detaillierte Eingabe'!D193</f>
        <v>0</v>
      </c>
      <c r="K179" s="144">
        <f>'Detaillierte Eingabe'!E193</f>
        <v>12</v>
      </c>
      <c r="L179" s="144">
        <f>'Detaillierte Eingabe'!F193</f>
        <v>1.2</v>
      </c>
      <c r="M179" s="144">
        <f>'Detaillierte Eingabe'!G193</f>
        <v>2</v>
      </c>
      <c r="N179" s="144">
        <f>'Detaillierte Eingabe'!H193</f>
        <v>1.2</v>
      </c>
      <c r="O179" s="144">
        <f>'Detaillierte Eingabe'!I193</f>
        <v>0.1</v>
      </c>
      <c r="P179" s="145">
        <f>'Detaillierte Eingabe'!J193</f>
        <v>0.1</v>
      </c>
      <c r="Q179" s="142"/>
      <c r="R179" s="126"/>
      <c r="T179" s="117">
        <f t="shared" si="8"/>
        <v>16800</v>
      </c>
      <c r="U179" s="177">
        <f t="shared" si="10"/>
        <v>21600</v>
      </c>
      <c r="V179" s="144">
        <f t="shared" si="9"/>
        <v>43200</v>
      </c>
      <c r="W179" s="177">
        <f t="shared" si="11"/>
        <v>4320</v>
      </c>
      <c r="X179" s="146">
        <f>('WERTE IR'!$E880)</f>
        <v>3761.5905293807632</v>
      </c>
      <c r="AC179" s="86"/>
    </row>
    <row r="180" spans="5:29" x14ac:dyDescent="0.25">
      <c r="E180" s="126"/>
      <c r="F180" s="144"/>
      <c r="G180" s="144"/>
      <c r="H180" s="143">
        <f>'Detaillierte Eingabe'!B194</f>
        <v>0.94444405333333781</v>
      </c>
      <c r="I180" s="143">
        <f>'Detaillierte Eingabe'!C194</f>
        <v>0.94791627333333783</v>
      </c>
      <c r="J180" s="144">
        <f>'Detaillierte Eingabe'!D194</f>
        <v>0</v>
      </c>
      <c r="K180" s="144">
        <f>'Detaillierte Eingabe'!E194</f>
        <v>12</v>
      </c>
      <c r="L180" s="144">
        <f>'Detaillierte Eingabe'!F194</f>
        <v>1.2</v>
      </c>
      <c r="M180" s="144">
        <f>'Detaillierte Eingabe'!G194</f>
        <v>2</v>
      </c>
      <c r="N180" s="144">
        <f>'Detaillierte Eingabe'!H194</f>
        <v>1.2</v>
      </c>
      <c r="O180" s="144">
        <f>'Detaillierte Eingabe'!I194</f>
        <v>0.1</v>
      </c>
      <c r="P180" s="145">
        <f>'Detaillierte Eingabe'!J194</f>
        <v>0.1</v>
      </c>
      <c r="Q180" s="142"/>
      <c r="R180" s="126"/>
      <c r="T180" s="117">
        <f t="shared" si="8"/>
        <v>16800</v>
      </c>
      <c r="U180" s="177">
        <f t="shared" si="10"/>
        <v>21600</v>
      </c>
      <c r="V180" s="144">
        <f t="shared" si="9"/>
        <v>43200</v>
      </c>
      <c r="W180" s="177">
        <f t="shared" si="11"/>
        <v>4320</v>
      </c>
      <c r="X180" s="146">
        <f>('WERTE IR'!$E885)</f>
        <v>3769.5440891095623</v>
      </c>
      <c r="AC180" s="86"/>
    </row>
    <row r="181" spans="5:29" x14ac:dyDescent="0.25">
      <c r="E181" s="126"/>
      <c r="F181" s="144"/>
      <c r="G181" s="144"/>
      <c r="H181" s="143">
        <f>'Detaillierte Eingabe'!B195</f>
        <v>0.94791627333333783</v>
      </c>
      <c r="I181" s="143">
        <f>'Detaillierte Eingabe'!C195</f>
        <v>0.95138849333333786</v>
      </c>
      <c r="J181" s="144">
        <f>'Detaillierte Eingabe'!D195</f>
        <v>0</v>
      </c>
      <c r="K181" s="144">
        <f>'Detaillierte Eingabe'!E195</f>
        <v>12</v>
      </c>
      <c r="L181" s="144">
        <f>'Detaillierte Eingabe'!F195</f>
        <v>1.2</v>
      </c>
      <c r="M181" s="144">
        <f>'Detaillierte Eingabe'!G195</f>
        <v>2</v>
      </c>
      <c r="N181" s="144">
        <f>'Detaillierte Eingabe'!H195</f>
        <v>1.2</v>
      </c>
      <c r="O181" s="144">
        <f>'Detaillierte Eingabe'!I195</f>
        <v>0.1</v>
      </c>
      <c r="P181" s="145">
        <f>'Detaillierte Eingabe'!J195</f>
        <v>0.1</v>
      </c>
      <c r="Q181" s="142"/>
      <c r="R181" s="126"/>
      <c r="T181" s="117">
        <f t="shared" si="8"/>
        <v>16800</v>
      </c>
      <c r="U181" s="177">
        <f t="shared" si="10"/>
        <v>21600</v>
      </c>
      <c r="V181" s="144">
        <f t="shared" si="9"/>
        <v>43200</v>
      </c>
      <c r="W181" s="177">
        <f t="shared" si="11"/>
        <v>4320</v>
      </c>
      <c r="X181" s="146">
        <f>('WERTE IR'!$E890)</f>
        <v>3777.4316445736927</v>
      </c>
      <c r="AC181" s="86"/>
    </row>
    <row r="182" spans="5:29" x14ac:dyDescent="0.25">
      <c r="E182" s="126"/>
      <c r="F182" s="144"/>
      <c r="G182" s="144"/>
      <c r="H182" s="143">
        <f>'Detaillierte Eingabe'!B196</f>
        <v>0.95138849333333786</v>
      </c>
      <c r="I182" s="143">
        <f>'Detaillierte Eingabe'!C196</f>
        <v>0.95486071333333788</v>
      </c>
      <c r="J182" s="144">
        <f>'Detaillierte Eingabe'!D196</f>
        <v>0</v>
      </c>
      <c r="K182" s="144">
        <f>'Detaillierte Eingabe'!E196</f>
        <v>12</v>
      </c>
      <c r="L182" s="144">
        <f>'Detaillierte Eingabe'!F196</f>
        <v>1.2</v>
      </c>
      <c r="M182" s="144">
        <f>'Detaillierte Eingabe'!G196</f>
        <v>2</v>
      </c>
      <c r="N182" s="144">
        <f>'Detaillierte Eingabe'!H196</f>
        <v>1.2</v>
      </c>
      <c r="O182" s="144">
        <f>'Detaillierte Eingabe'!I196</f>
        <v>0.1</v>
      </c>
      <c r="P182" s="145">
        <f>'Detaillierte Eingabe'!J196</f>
        <v>0.1</v>
      </c>
      <c r="Q182" s="142"/>
      <c r="R182" s="126"/>
      <c r="T182" s="117">
        <f t="shared" si="8"/>
        <v>16800</v>
      </c>
      <c r="U182" s="177">
        <f t="shared" si="10"/>
        <v>21600</v>
      </c>
      <c r="V182" s="144">
        <f t="shared" si="9"/>
        <v>43200</v>
      </c>
      <c r="W182" s="177">
        <f t="shared" si="11"/>
        <v>4320</v>
      </c>
      <c r="X182" s="146">
        <f>('WERTE IR'!$E895)</f>
        <v>3785.2537435232316</v>
      </c>
      <c r="AC182" s="86"/>
    </row>
    <row r="183" spans="5:29" x14ac:dyDescent="0.25">
      <c r="E183" s="126"/>
      <c r="F183" s="144"/>
      <c r="G183" s="144"/>
      <c r="H183" s="143">
        <f>'Detaillierte Eingabe'!B197</f>
        <v>0.95486071333333788</v>
      </c>
      <c r="I183" s="143">
        <f>'Detaillierte Eingabe'!C197</f>
        <v>0.95833293333333791</v>
      </c>
      <c r="J183" s="144">
        <f>'Detaillierte Eingabe'!D197</f>
        <v>0</v>
      </c>
      <c r="K183" s="144">
        <f>'Detaillierte Eingabe'!E197</f>
        <v>12</v>
      </c>
      <c r="L183" s="144">
        <f>'Detaillierte Eingabe'!F197</f>
        <v>1.2</v>
      </c>
      <c r="M183" s="144">
        <f>'Detaillierte Eingabe'!G197</f>
        <v>2</v>
      </c>
      <c r="N183" s="144">
        <f>'Detaillierte Eingabe'!H197</f>
        <v>1.2</v>
      </c>
      <c r="O183" s="144">
        <f>'Detaillierte Eingabe'!I197</f>
        <v>0.1</v>
      </c>
      <c r="P183" s="145">
        <f>'Detaillierte Eingabe'!J197</f>
        <v>0.1</v>
      </c>
      <c r="Q183" s="142"/>
      <c r="R183" s="126"/>
      <c r="T183" s="117">
        <f t="shared" si="8"/>
        <v>16800</v>
      </c>
      <c r="U183" s="177">
        <f t="shared" si="10"/>
        <v>21600</v>
      </c>
      <c r="V183" s="144">
        <f t="shared" si="9"/>
        <v>43200</v>
      </c>
      <c r="W183" s="177">
        <f t="shared" si="11"/>
        <v>4320</v>
      </c>
      <c r="X183" s="146">
        <f>('WERTE IR'!$E900)</f>
        <v>3793.0109291626386</v>
      </c>
      <c r="AC183" s="86"/>
    </row>
    <row r="184" spans="5:29" x14ac:dyDescent="0.25">
      <c r="E184" s="126"/>
      <c r="F184" s="144"/>
      <c r="G184" s="144"/>
      <c r="H184" s="143">
        <f>'Detaillierte Eingabe'!B198</f>
        <v>0.95833293333333791</v>
      </c>
      <c r="I184" s="143">
        <f>'Detaillierte Eingabe'!C198</f>
        <v>0.96180515333333794</v>
      </c>
      <c r="J184" s="144">
        <f>'Detaillierte Eingabe'!D198</f>
        <v>0</v>
      </c>
      <c r="K184" s="144">
        <f>'Detaillierte Eingabe'!E198</f>
        <v>12</v>
      </c>
      <c r="L184" s="144">
        <f>'Detaillierte Eingabe'!F198</f>
        <v>1.2</v>
      </c>
      <c r="M184" s="144">
        <f>'Detaillierte Eingabe'!G198</f>
        <v>2</v>
      </c>
      <c r="N184" s="144">
        <f>'Detaillierte Eingabe'!H198</f>
        <v>1.2</v>
      </c>
      <c r="O184" s="144">
        <f>'Detaillierte Eingabe'!I198</f>
        <v>0.1</v>
      </c>
      <c r="P184" s="145">
        <f>'Detaillierte Eingabe'!J198</f>
        <v>0.1</v>
      </c>
      <c r="Q184" s="142"/>
      <c r="R184" s="126"/>
      <c r="T184" s="117">
        <f t="shared" si="8"/>
        <v>16800</v>
      </c>
      <c r="U184" s="177">
        <f t="shared" si="10"/>
        <v>21600</v>
      </c>
      <c r="V184" s="144">
        <f t="shared" si="9"/>
        <v>43200</v>
      </c>
      <c r="W184" s="177">
        <f t="shared" si="11"/>
        <v>4320</v>
      </c>
      <c r="X184" s="146">
        <f>('WERTE IR'!$E905)</f>
        <v>3800.7037401884782</v>
      </c>
      <c r="AC184" s="86"/>
    </row>
    <row r="185" spans="5:29" x14ac:dyDescent="0.25">
      <c r="E185" s="126"/>
      <c r="F185" s="144"/>
      <c r="G185" s="144"/>
      <c r="H185" s="143">
        <f>'Detaillierte Eingabe'!B199</f>
        <v>0.96180515333333794</v>
      </c>
      <c r="I185" s="143">
        <f>'Detaillierte Eingabe'!C199</f>
        <v>0.96527737333333796</v>
      </c>
      <c r="J185" s="144">
        <f>'Detaillierte Eingabe'!D199</f>
        <v>0</v>
      </c>
      <c r="K185" s="144">
        <f>'Detaillierte Eingabe'!E199</f>
        <v>12</v>
      </c>
      <c r="L185" s="144">
        <f>'Detaillierte Eingabe'!F199</f>
        <v>1.2</v>
      </c>
      <c r="M185" s="144">
        <f>'Detaillierte Eingabe'!G199</f>
        <v>2</v>
      </c>
      <c r="N185" s="144">
        <f>'Detaillierte Eingabe'!H199</f>
        <v>1.2</v>
      </c>
      <c r="O185" s="144">
        <f>'Detaillierte Eingabe'!I199</f>
        <v>0.1</v>
      </c>
      <c r="P185" s="145">
        <f>'Detaillierte Eingabe'!J199</f>
        <v>0.1</v>
      </c>
      <c r="Q185" s="142"/>
      <c r="R185" s="126"/>
      <c r="T185" s="117">
        <f t="shared" si="8"/>
        <v>16800</v>
      </c>
      <c r="U185" s="177">
        <f t="shared" si="10"/>
        <v>21600</v>
      </c>
      <c r="V185" s="144">
        <f t="shared" si="9"/>
        <v>43200</v>
      </c>
      <c r="W185" s="177">
        <f t="shared" si="11"/>
        <v>4320</v>
      </c>
      <c r="X185" s="146">
        <f>('WERTE IR'!$E910)</f>
        <v>3808.33271082683</v>
      </c>
      <c r="AC185" s="86"/>
    </row>
    <row r="186" spans="5:29" x14ac:dyDescent="0.25">
      <c r="E186" s="126"/>
      <c r="F186" s="144"/>
      <c r="G186" s="144"/>
      <c r="H186" s="143">
        <f>'Detaillierte Eingabe'!B200</f>
        <v>0.96527737333333796</v>
      </c>
      <c r="I186" s="143">
        <f>'Detaillierte Eingabe'!C200</f>
        <v>0.96874959333333799</v>
      </c>
      <c r="J186" s="144">
        <f>'Detaillierte Eingabe'!D200</f>
        <v>0</v>
      </c>
      <c r="K186" s="144">
        <f>'Detaillierte Eingabe'!E200</f>
        <v>12</v>
      </c>
      <c r="L186" s="144">
        <f>'Detaillierte Eingabe'!F200</f>
        <v>1.2</v>
      </c>
      <c r="M186" s="144">
        <f>'Detaillierte Eingabe'!G200</f>
        <v>2</v>
      </c>
      <c r="N186" s="144">
        <f>'Detaillierte Eingabe'!H200</f>
        <v>1.2</v>
      </c>
      <c r="O186" s="144">
        <f>'Detaillierte Eingabe'!I200</f>
        <v>0.1</v>
      </c>
      <c r="P186" s="145">
        <f>'Detaillierte Eingabe'!J200</f>
        <v>0.1</v>
      </c>
      <c r="Q186" s="142"/>
      <c r="R186" s="126"/>
      <c r="T186" s="117">
        <f t="shared" si="8"/>
        <v>16800</v>
      </c>
      <c r="U186" s="177">
        <f t="shared" si="10"/>
        <v>21600</v>
      </c>
      <c r="V186" s="144">
        <f t="shared" si="9"/>
        <v>43200</v>
      </c>
      <c r="W186" s="177">
        <f t="shared" si="11"/>
        <v>4320</v>
      </c>
      <c r="X186" s="146">
        <f>('WERTE IR'!$E915)</f>
        <v>3815.8983708703877</v>
      </c>
      <c r="AC186" s="86"/>
    </row>
    <row r="187" spans="5:29" x14ac:dyDescent="0.25">
      <c r="E187" s="126"/>
      <c r="F187" s="144"/>
      <c r="G187" s="144"/>
      <c r="H187" s="143">
        <f>'Detaillierte Eingabe'!B201</f>
        <v>0.96874959333333799</v>
      </c>
      <c r="I187" s="143">
        <f>'Detaillierte Eingabe'!C201</f>
        <v>0.97222181333333801</v>
      </c>
      <c r="J187" s="144">
        <f>'Detaillierte Eingabe'!D201</f>
        <v>0</v>
      </c>
      <c r="K187" s="144">
        <f>'Detaillierte Eingabe'!E201</f>
        <v>12</v>
      </c>
      <c r="L187" s="144">
        <f>'Detaillierte Eingabe'!F201</f>
        <v>1.2</v>
      </c>
      <c r="M187" s="144">
        <f>'Detaillierte Eingabe'!G201</f>
        <v>2</v>
      </c>
      <c r="N187" s="144">
        <f>'Detaillierte Eingabe'!H201</f>
        <v>1.2</v>
      </c>
      <c r="O187" s="144">
        <f>'Detaillierte Eingabe'!I201</f>
        <v>0.1</v>
      </c>
      <c r="P187" s="145">
        <f>'Detaillierte Eingabe'!J201</f>
        <v>0.1</v>
      </c>
      <c r="Q187" s="142"/>
      <c r="R187" s="126"/>
      <c r="T187" s="117">
        <f t="shared" si="8"/>
        <v>16800</v>
      </c>
      <c r="U187" s="177">
        <f t="shared" si="10"/>
        <v>21600</v>
      </c>
      <c r="V187" s="144">
        <f t="shared" si="9"/>
        <v>43200</v>
      </c>
      <c r="W187" s="177">
        <f t="shared" si="11"/>
        <v>4320</v>
      </c>
      <c r="X187" s="146">
        <f>('WERTE IR'!$E920)</f>
        <v>3823.4012457152498</v>
      </c>
      <c r="AC187" s="86"/>
    </row>
    <row r="188" spans="5:29" x14ac:dyDescent="0.25">
      <c r="E188" s="126"/>
      <c r="F188" s="144"/>
      <c r="G188" s="144"/>
      <c r="H188" s="143">
        <f>'Detaillierte Eingabe'!B202</f>
        <v>0.97222181333333801</v>
      </c>
      <c r="I188" s="143">
        <f>'Detaillierte Eingabe'!C202</f>
        <v>0.97569403333333804</v>
      </c>
      <c r="J188" s="144">
        <f>'Detaillierte Eingabe'!D202</f>
        <v>0</v>
      </c>
      <c r="K188" s="144">
        <f>'Detaillierte Eingabe'!E202</f>
        <v>12</v>
      </c>
      <c r="L188" s="144">
        <f>'Detaillierte Eingabe'!F202</f>
        <v>1.2</v>
      </c>
      <c r="M188" s="144">
        <f>'Detaillierte Eingabe'!G202</f>
        <v>2</v>
      </c>
      <c r="N188" s="144">
        <f>'Detaillierte Eingabe'!H202</f>
        <v>1.2</v>
      </c>
      <c r="O188" s="144">
        <f>'Detaillierte Eingabe'!I202</f>
        <v>0.1</v>
      </c>
      <c r="P188" s="145">
        <f>'Detaillierte Eingabe'!J202</f>
        <v>0.1</v>
      </c>
      <c r="Q188" s="142"/>
      <c r="R188" s="126"/>
      <c r="T188" s="117">
        <f t="shared" si="8"/>
        <v>16800</v>
      </c>
      <c r="U188" s="177">
        <f t="shared" si="10"/>
        <v>21600</v>
      </c>
      <c r="V188" s="144">
        <f t="shared" si="9"/>
        <v>43200</v>
      </c>
      <c r="W188" s="177">
        <f t="shared" si="11"/>
        <v>4320</v>
      </c>
      <c r="X188" s="146">
        <f>('WERTE IR'!$E925)</f>
        <v>3830.8418563974074</v>
      </c>
      <c r="AC188" s="86"/>
    </row>
    <row r="189" spans="5:29" x14ac:dyDescent="0.25">
      <c r="E189" s="126"/>
      <c r="F189" s="144"/>
      <c r="G189" s="144"/>
      <c r="H189" s="143">
        <f>'Detaillierte Eingabe'!B203</f>
        <v>0.97569403333333804</v>
      </c>
      <c r="I189" s="143">
        <f>'Detaillierte Eingabe'!C203</f>
        <v>0.97916625333333807</v>
      </c>
      <c r="J189" s="144">
        <f>'Detaillierte Eingabe'!D203</f>
        <v>0</v>
      </c>
      <c r="K189" s="144">
        <f>'Detaillierte Eingabe'!E203</f>
        <v>12</v>
      </c>
      <c r="L189" s="144">
        <f>'Detaillierte Eingabe'!F203</f>
        <v>1.2</v>
      </c>
      <c r="M189" s="144">
        <f>'Detaillierte Eingabe'!G203</f>
        <v>2</v>
      </c>
      <c r="N189" s="144">
        <f>'Detaillierte Eingabe'!H203</f>
        <v>1.2</v>
      </c>
      <c r="O189" s="144">
        <f>'Detaillierte Eingabe'!I203</f>
        <v>0.1</v>
      </c>
      <c r="P189" s="145">
        <f>'Detaillierte Eingabe'!J203</f>
        <v>0.1</v>
      </c>
      <c r="Q189" s="142"/>
      <c r="R189" s="126"/>
      <c r="T189" s="117">
        <f t="shared" si="8"/>
        <v>16800</v>
      </c>
      <c r="U189" s="177">
        <f t="shared" si="10"/>
        <v>21600</v>
      </c>
      <c r="V189" s="144">
        <f t="shared" si="9"/>
        <v>43200</v>
      </c>
      <c r="W189" s="177">
        <f t="shared" si="11"/>
        <v>4320</v>
      </c>
      <c r="X189" s="146">
        <f>('WERTE IR'!$E930)</f>
        <v>3838.220719628926</v>
      </c>
      <c r="AC189" s="86"/>
    </row>
    <row r="190" spans="5:29" x14ac:dyDescent="0.25">
      <c r="E190" s="126"/>
      <c r="F190" s="144"/>
      <c r="G190" s="144"/>
      <c r="H190" s="143">
        <f>'Detaillierte Eingabe'!B204</f>
        <v>0.97916625333333807</v>
      </c>
      <c r="I190" s="143">
        <f>'Detaillierte Eingabe'!C204</f>
        <v>0.98263847333333809</v>
      </c>
      <c r="J190" s="144">
        <f>'Detaillierte Eingabe'!D204</f>
        <v>0</v>
      </c>
      <c r="K190" s="144">
        <f>'Detaillierte Eingabe'!E204</f>
        <v>12</v>
      </c>
      <c r="L190" s="144">
        <f>'Detaillierte Eingabe'!F204</f>
        <v>1.2</v>
      </c>
      <c r="M190" s="144">
        <f>'Detaillierte Eingabe'!G204</f>
        <v>2</v>
      </c>
      <c r="N190" s="144">
        <f>'Detaillierte Eingabe'!H204</f>
        <v>1.2</v>
      </c>
      <c r="O190" s="144">
        <f>'Detaillierte Eingabe'!I204</f>
        <v>0.1</v>
      </c>
      <c r="P190" s="145">
        <f>'Detaillierte Eingabe'!J204</f>
        <v>0.1</v>
      </c>
      <c r="Q190" s="142"/>
      <c r="R190" s="126"/>
      <c r="T190" s="117">
        <f t="shared" si="8"/>
        <v>16800</v>
      </c>
      <c r="U190" s="177">
        <f t="shared" si="10"/>
        <v>21600</v>
      </c>
      <c r="V190" s="144">
        <f t="shared" si="9"/>
        <v>43200</v>
      </c>
      <c r="W190" s="177">
        <f t="shared" si="11"/>
        <v>4320</v>
      </c>
      <c r="X190" s="146">
        <f>('WERTE IR'!$E935)</f>
        <v>3845.5383478338281</v>
      </c>
      <c r="AC190" s="86"/>
    </row>
    <row r="191" spans="5:29" x14ac:dyDescent="0.25">
      <c r="E191" s="126"/>
      <c r="F191" s="144"/>
      <c r="G191" s="144"/>
      <c r="H191" s="143">
        <f>'Detaillierte Eingabe'!B205</f>
        <v>0.98263847333333809</v>
      </c>
      <c r="I191" s="143">
        <f>'Detaillierte Eingabe'!C205</f>
        <v>0.98611069333333812</v>
      </c>
      <c r="J191" s="144">
        <f>'Detaillierte Eingabe'!D205</f>
        <v>0</v>
      </c>
      <c r="K191" s="144">
        <f>'Detaillierte Eingabe'!E205</f>
        <v>12</v>
      </c>
      <c r="L191" s="144">
        <f>'Detaillierte Eingabe'!F205</f>
        <v>1.2</v>
      </c>
      <c r="M191" s="144">
        <f>'Detaillierte Eingabe'!G205</f>
        <v>2</v>
      </c>
      <c r="N191" s="144">
        <f>'Detaillierte Eingabe'!H205</f>
        <v>1.2</v>
      </c>
      <c r="O191" s="144">
        <f>'Detaillierte Eingabe'!I205</f>
        <v>0.1</v>
      </c>
      <c r="P191" s="145">
        <f>'Detaillierte Eingabe'!J205</f>
        <v>0.1</v>
      </c>
      <c r="Q191" s="142"/>
      <c r="R191" s="126"/>
      <c r="T191" s="117">
        <f t="shared" si="8"/>
        <v>16800</v>
      </c>
      <c r="U191" s="177">
        <f t="shared" si="10"/>
        <v>21600</v>
      </c>
      <c r="V191" s="144">
        <f t="shared" si="9"/>
        <v>43200</v>
      </c>
      <c r="W191" s="177">
        <f t="shared" si="11"/>
        <v>4320</v>
      </c>
      <c r="X191" s="146">
        <f>('WERTE IR'!$E940)</f>
        <v>3852.7952491836804</v>
      </c>
      <c r="AC191" s="86"/>
    </row>
    <row r="192" spans="5:29" x14ac:dyDescent="0.25">
      <c r="E192" s="126"/>
      <c r="F192" s="144"/>
      <c r="G192" s="144"/>
      <c r="H192" s="143">
        <f>'Detaillierte Eingabe'!B206</f>
        <v>0.98611069333333812</v>
      </c>
      <c r="I192" s="143">
        <f>'Detaillierte Eingabe'!C206</f>
        <v>0.98958291333333814</v>
      </c>
      <c r="J192" s="144">
        <f>'Detaillierte Eingabe'!D206</f>
        <v>0</v>
      </c>
      <c r="K192" s="144">
        <f>'Detaillierte Eingabe'!E206</f>
        <v>12</v>
      </c>
      <c r="L192" s="144">
        <f>'Detaillierte Eingabe'!F206</f>
        <v>1.2</v>
      </c>
      <c r="M192" s="144">
        <f>'Detaillierte Eingabe'!G206</f>
        <v>2</v>
      </c>
      <c r="N192" s="144">
        <f>'Detaillierte Eingabe'!H206</f>
        <v>1.2</v>
      </c>
      <c r="O192" s="144">
        <f>'Detaillierte Eingabe'!I206</f>
        <v>0.1</v>
      </c>
      <c r="P192" s="145">
        <f>'Detaillierte Eingabe'!J206</f>
        <v>0.1</v>
      </c>
      <c r="Q192" s="142"/>
      <c r="R192" s="126"/>
      <c r="T192" s="117">
        <f t="shared" si="8"/>
        <v>16800</v>
      </c>
      <c r="U192" s="177">
        <f t="shared" si="10"/>
        <v>21600</v>
      </c>
      <c r="V192" s="144">
        <f t="shared" si="9"/>
        <v>43200</v>
      </c>
      <c r="W192" s="177">
        <f t="shared" si="11"/>
        <v>4320</v>
      </c>
      <c r="X192" s="146">
        <f>('WERTE IR'!$E945)</f>
        <v>3859.9919276328819</v>
      </c>
      <c r="AC192" s="86"/>
    </row>
    <row r="193" spans="5:29" x14ac:dyDescent="0.25">
      <c r="E193" s="126"/>
      <c r="F193" s="144"/>
      <c r="G193" s="144"/>
      <c r="H193" s="143">
        <f>'Detaillierte Eingabe'!B207</f>
        <v>0.98958291333333814</v>
      </c>
      <c r="I193" s="143">
        <f>'Detaillierte Eingabe'!C207</f>
        <v>0.99305513333333817</v>
      </c>
      <c r="J193" s="144">
        <f>'Detaillierte Eingabe'!D207</f>
        <v>0</v>
      </c>
      <c r="K193" s="144">
        <f>'Detaillierte Eingabe'!E207</f>
        <v>12</v>
      </c>
      <c r="L193" s="144">
        <f>'Detaillierte Eingabe'!F207</f>
        <v>1.2</v>
      </c>
      <c r="M193" s="144">
        <f>'Detaillierte Eingabe'!G207</f>
        <v>2</v>
      </c>
      <c r="N193" s="144">
        <f>'Detaillierte Eingabe'!H207</f>
        <v>1.2</v>
      </c>
      <c r="O193" s="144">
        <f>'Detaillierte Eingabe'!I207</f>
        <v>0.1</v>
      </c>
      <c r="P193" s="145">
        <f>'Detaillierte Eingabe'!J207</f>
        <v>0.1</v>
      </c>
      <c r="Q193" s="142"/>
      <c r="R193" s="126"/>
      <c r="T193" s="117">
        <f t="shared" si="8"/>
        <v>16800</v>
      </c>
      <c r="U193" s="177">
        <f t="shared" si="10"/>
        <v>21600</v>
      </c>
      <c r="V193" s="144">
        <f t="shared" si="9"/>
        <v>43200</v>
      </c>
      <c r="W193" s="177">
        <f t="shared" si="11"/>
        <v>4320</v>
      </c>
      <c r="X193" s="146">
        <f>('WERTE IR'!$E950)</f>
        <v>3867.1288829536611</v>
      </c>
      <c r="AC193" s="86"/>
    </row>
    <row r="194" spans="5:29" x14ac:dyDescent="0.25">
      <c r="E194" s="126"/>
      <c r="F194" s="144"/>
      <c r="G194" s="144"/>
      <c r="H194" s="143">
        <f>'Detaillierte Eingabe'!B208</f>
        <v>0.99305513333333817</v>
      </c>
      <c r="I194" s="143">
        <f>'Detaillierte Eingabe'!C208</f>
        <v>0.9965273533333382</v>
      </c>
      <c r="J194" s="144">
        <f>'Detaillierte Eingabe'!D208</f>
        <v>0</v>
      </c>
      <c r="K194" s="144">
        <f>'Detaillierte Eingabe'!E208</f>
        <v>12</v>
      </c>
      <c r="L194" s="144">
        <f>'Detaillierte Eingabe'!F208</f>
        <v>1.2</v>
      </c>
      <c r="M194" s="144">
        <f>'Detaillierte Eingabe'!G208</f>
        <v>2</v>
      </c>
      <c r="N194" s="144">
        <f>'Detaillierte Eingabe'!H208</f>
        <v>1.2</v>
      </c>
      <c r="O194" s="144">
        <f>'Detaillierte Eingabe'!I208</f>
        <v>0.1</v>
      </c>
      <c r="P194" s="145">
        <f>'Detaillierte Eingabe'!J208</f>
        <v>0.1</v>
      </c>
      <c r="Q194" s="142"/>
      <c r="R194" s="126"/>
      <c r="T194" s="117">
        <f t="shared" si="8"/>
        <v>16800</v>
      </c>
      <c r="U194" s="177">
        <f t="shared" si="10"/>
        <v>21600</v>
      </c>
      <c r="V194" s="144">
        <f t="shared" si="9"/>
        <v>43200</v>
      </c>
      <c r="W194" s="177">
        <f t="shared" si="11"/>
        <v>4320</v>
      </c>
      <c r="X194" s="146">
        <f>('WERTE IR'!$E955)</f>
        <v>3874.2066107707838</v>
      </c>
      <c r="AC194" s="86"/>
    </row>
    <row r="195" spans="5:29" x14ac:dyDescent="0.25">
      <c r="E195" s="126"/>
      <c r="F195" s="144"/>
      <c r="G195" s="144"/>
      <c r="H195" s="143">
        <f>'Detaillierte Eingabe'!B209</f>
        <v>0.9965273533333382</v>
      </c>
      <c r="I195" s="143">
        <f>'Detaillierte Eingabe'!C209</f>
        <v>0.99999957333333822</v>
      </c>
      <c r="J195" s="144">
        <f>'Detaillierte Eingabe'!D209</f>
        <v>0</v>
      </c>
      <c r="K195" s="144">
        <f>'Detaillierte Eingabe'!E209</f>
        <v>12</v>
      </c>
      <c r="L195" s="144">
        <f>'Detaillierte Eingabe'!F209</f>
        <v>1.2</v>
      </c>
      <c r="M195" s="144">
        <f>'Detaillierte Eingabe'!G209</f>
        <v>2</v>
      </c>
      <c r="N195" s="144">
        <f>'Detaillierte Eingabe'!H209</f>
        <v>1.2</v>
      </c>
      <c r="O195" s="144">
        <f>'Detaillierte Eingabe'!I209</f>
        <v>0.1</v>
      </c>
      <c r="P195" s="145">
        <f>'Detaillierte Eingabe'!J209</f>
        <v>0.1</v>
      </c>
      <c r="Q195" s="142"/>
      <c r="R195" s="126"/>
      <c r="T195" s="117">
        <f t="shared" si="8"/>
        <v>16800</v>
      </c>
      <c r="U195" s="177">
        <f t="shared" si="10"/>
        <v>21600</v>
      </c>
      <c r="V195" s="144">
        <f t="shared" si="9"/>
        <v>43200</v>
      </c>
      <c r="W195" s="177">
        <f t="shared" si="11"/>
        <v>4320</v>
      </c>
      <c r="X195" s="146">
        <f>('WERTE IR'!$E960)</f>
        <v>3881.2256025959705</v>
      </c>
      <c r="AC195" s="86"/>
    </row>
    <row r="196" spans="5:29" x14ac:dyDescent="0.25">
      <c r="E196" s="126"/>
      <c r="F196" s="144"/>
      <c r="G196" s="144"/>
      <c r="H196" s="143">
        <f>'Detaillierte Eingabe'!B210</f>
        <v>0.99999957333333822</v>
      </c>
      <c r="I196" s="143">
        <f>'Detaillierte Eingabe'!C210</f>
        <v>1.0034717933333381</v>
      </c>
      <c r="J196" s="144">
        <f>'Detaillierte Eingabe'!D210</f>
        <v>0</v>
      </c>
      <c r="K196" s="144">
        <f>'Detaillierte Eingabe'!E210</f>
        <v>12</v>
      </c>
      <c r="L196" s="144">
        <f>'Detaillierte Eingabe'!F210</f>
        <v>1.2</v>
      </c>
      <c r="M196" s="144">
        <f>'Detaillierte Eingabe'!G210</f>
        <v>2</v>
      </c>
      <c r="N196" s="144">
        <f>'Detaillierte Eingabe'!H210</f>
        <v>1.2</v>
      </c>
      <c r="O196" s="144">
        <f>'Detaillierte Eingabe'!I210</f>
        <v>0.1</v>
      </c>
      <c r="P196" s="145">
        <f>'Detaillierte Eingabe'!J210</f>
        <v>0.1</v>
      </c>
      <c r="Q196" s="142"/>
      <c r="R196" s="126"/>
      <c r="T196" s="117">
        <f t="shared" ref="T196:T259" si="12">IF(K196&gt;18,($C$5)*L196,($C$4+(K196-6)*($C$5-$C$4)/12)*L196)</f>
        <v>16800</v>
      </c>
      <c r="U196" s="177">
        <f t="shared" si="10"/>
        <v>21600</v>
      </c>
      <c r="V196" s="144">
        <f t="shared" ref="V196:V259" si="13">(M196*U196) + (J196*T196)</f>
        <v>43200</v>
      </c>
      <c r="W196" s="177">
        <f t="shared" si="11"/>
        <v>4320</v>
      </c>
      <c r="X196" s="146">
        <f>('WERTE IR'!$E965)</f>
        <v>3888.1863458620301</v>
      </c>
      <c r="AC196" s="86"/>
    </row>
    <row r="197" spans="5:29" x14ac:dyDescent="0.25">
      <c r="E197" s="126"/>
      <c r="F197" s="144"/>
      <c r="G197" s="144"/>
      <c r="H197" s="143">
        <f>'Detaillierte Eingabe'!B211</f>
        <v>1.0034717933333381</v>
      </c>
      <c r="I197" s="143">
        <f>'Detaillierte Eingabe'!C211</f>
        <v>1.0069440133333381</v>
      </c>
      <c r="J197" s="144">
        <f>'Detaillierte Eingabe'!D211</f>
        <v>0</v>
      </c>
      <c r="K197" s="144">
        <f>'Detaillierte Eingabe'!E211</f>
        <v>12</v>
      </c>
      <c r="L197" s="144">
        <f>'Detaillierte Eingabe'!F211</f>
        <v>1.2</v>
      </c>
      <c r="M197" s="144">
        <f>'Detaillierte Eingabe'!G211</f>
        <v>2</v>
      </c>
      <c r="N197" s="144">
        <f>'Detaillierte Eingabe'!H211</f>
        <v>1.2</v>
      </c>
      <c r="O197" s="144">
        <f>'Detaillierte Eingabe'!I211</f>
        <v>0.1</v>
      </c>
      <c r="P197" s="145">
        <f>'Detaillierte Eingabe'!J211</f>
        <v>0.1</v>
      </c>
      <c r="Q197" s="142"/>
      <c r="R197" s="126"/>
      <c r="T197" s="117">
        <f t="shared" si="12"/>
        <v>16800</v>
      </c>
      <c r="U197" s="177">
        <f t="shared" ref="U197:U260" si="14">$C$5*N197</f>
        <v>21600</v>
      </c>
      <c r="V197" s="144">
        <f t="shared" si="13"/>
        <v>43200</v>
      </c>
      <c r="W197" s="177">
        <f t="shared" ref="W197:W260" si="15">V197/(P197*$S$4)</f>
        <v>4320</v>
      </c>
      <c r="X197" s="146">
        <f>('WERTE IR'!$E970)</f>
        <v>3895.089323956709</v>
      </c>
      <c r="AC197" s="86"/>
    </row>
    <row r="198" spans="5:29" x14ac:dyDescent="0.25">
      <c r="E198" s="126"/>
      <c r="F198" s="144"/>
      <c r="G198" s="144"/>
      <c r="H198" s="143">
        <f>'Detaillierte Eingabe'!B212</f>
        <v>1.0069440133333381</v>
      </c>
      <c r="I198" s="143">
        <f>'Detaillierte Eingabe'!C212</f>
        <v>1.010416233333338</v>
      </c>
      <c r="J198" s="144">
        <f>'Detaillierte Eingabe'!D212</f>
        <v>0</v>
      </c>
      <c r="K198" s="144">
        <f>'Detaillierte Eingabe'!E212</f>
        <v>12</v>
      </c>
      <c r="L198" s="144">
        <f>'Detaillierte Eingabe'!F212</f>
        <v>1.2</v>
      </c>
      <c r="M198" s="144">
        <f>'Detaillierte Eingabe'!G212</f>
        <v>2</v>
      </c>
      <c r="N198" s="144">
        <f>'Detaillierte Eingabe'!H212</f>
        <v>1.2</v>
      </c>
      <c r="O198" s="144">
        <f>'Detaillierte Eingabe'!I212</f>
        <v>0.1</v>
      </c>
      <c r="P198" s="145">
        <f>'Detaillierte Eingabe'!J212</f>
        <v>0.1</v>
      </c>
      <c r="Q198" s="142"/>
      <c r="R198" s="126"/>
      <c r="T198" s="117">
        <f t="shared" si="12"/>
        <v>16800</v>
      </c>
      <c r="U198" s="177">
        <f t="shared" si="14"/>
        <v>21600</v>
      </c>
      <c r="V198" s="144">
        <f t="shared" si="13"/>
        <v>43200</v>
      </c>
      <c r="W198" s="177">
        <f t="shared" si="15"/>
        <v>4320</v>
      </c>
      <c r="X198" s="146">
        <f>('WERTE IR'!$E975)</f>
        <v>3901.93501625626</v>
      </c>
      <c r="AC198" s="86"/>
    </row>
    <row r="199" spans="5:29" x14ac:dyDescent="0.25">
      <c r="E199" s="126"/>
      <c r="F199" s="144"/>
      <c r="G199" s="144"/>
      <c r="H199" s="143">
        <f>'Detaillierte Eingabe'!B213</f>
        <v>1.010416233333338</v>
      </c>
      <c r="I199" s="143">
        <f>'Detaillierte Eingabe'!C213</f>
        <v>1.0138884533333379</v>
      </c>
      <c r="J199" s="144">
        <f>'Detaillierte Eingabe'!D213</f>
        <v>0</v>
      </c>
      <c r="K199" s="144">
        <f>'Detaillierte Eingabe'!E213</f>
        <v>12</v>
      </c>
      <c r="L199" s="144">
        <f>'Detaillierte Eingabe'!F213</f>
        <v>1.2</v>
      </c>
      <c r="M199" s="144">
        <f>'Detaillierte Eingabe'!G213</f>
        <v>2</v>
      </c>
      <c r="N199" s="144">
        <f>'Detaillierte Eingabe'!H213</f>
        <v>1.2</v>
      </c>
      <c r="O199" s="144">
        <f>'Detaillierte Eingabe'!I213</f>
        <v>0.1</v>
      </c>
      <c r="P199" s="145">
        <f>'Detaillierte Eingabe'!J213</f>
        <v>0.1</v>
      </c>
      <c r="Q199" s="142"/>
      <c r="R199" s="126"/>
      <c r="T199" s="117">
        <f t="shared" si="12"/>
        <v>16800</v>
      </c>
      <c r="U199" s="177">
        <f t="shared" si="14"/>
        <v>21600</v>
      </c>
      <c r="V199" s="144">
        <f t="shared" si="13"/>
        <v>43200</v>
      </c>
      <c r="W199" s="177">
        <f t="shared" si="15"/>
        <v>4320</v>
      </c>
      <c r="X199" s="146">
        <f>('WERTE IR'!$E980)</f>
        <v>3908.7238981587329</v>
      </c>
      <c r="AC199" s="86"/>
    </row>
    <row r="200" spans="5:29" x14ac:dyDescent="0.25">
      <c r="E200" s="126"/>
      <c r="F200" s="144"/>
      <c r="G200" s="144"/>
      <c r="H200" s="143">
        <f>'Detaillierte Eingabe'!B214</f>
        <v>1.0138884533333379</v>
      </c>
      <c r="I200" s="143">
        <f>'Detaillierte Eingabe'!C214</f>
        <v>1.0173606733333378</v>
      </c>
      <c r="J200" s="144">
        <f>'Detaillierte Eingabe'!D214</f>
        <v>0</v>
      </c>
      <c r="K200" s="144">
        <f>'Detaillierte Eingabe'!E214</f>
        <v>12</v>
      </c>
      <c r="L200" s="144">
        <f>'Detaillierte Eingabe'!F214</f>
        <v>1.2</v>
      </c>
      <c r="M200" s="144">
        <f>'Detaillierte Eingabe'!G214</f>
        <v>2</v>
      </c>
      <c r="N200" s="144">
        <f>'Detaillierte Eingabe'!H214</f>
        <v>1.2</v>
      </c>
      <c r="O200" s="144">
        <f>'Detaillierte Eingabe'!I214</f>
        <v>0.1</v>
      </c>
      <c r="P200" s="145">
        <f>'Detaillierte Eingabe'!J214</f>
        <v>0.1</v>
      </c>
      <c r="Q200" s="142"/>
      <c r="R200" s="126"/>
      <c r="T200" s="117">
        <f t="shared" si="12"/>
        <v>16800</v>
      </c>
      <c r="U200" s="177">
        <f t="shared" si="14"/>
        <v>21600</v>
      </c>
      <c r="V200" s="144">
        <f t="shared" si="13"/>
        <v>43200</v>
      </c>
      <c r="W200" s="177">
        <f t="shared" si="15"/>
        <v>4320</v>
      </c>
      <c r="X200" s="146">
        <f>('WERTE IR'!$E985)</f>
        <v>3915.4564411169881</v>
      </c>
      <c r="AC200" s="86"/>
    </row>
    <row r="201" spans="5:29" x14ac:dyDescent="0.25">
      <c r="E201" s="126"/>
      <c r="F201" s="144"/>
      <c r="G201" s="144"/>
      <c r="H201" s="143">
        <f>'Detaillierte Eingabe'!B215</f>
        <v>1.0173606733333378</v>
      </c>
      <c r="I201" s="143">
        <f>'Detaillierte Eingabe'!C215</f>
        <v>1.0208328933333377</v>
      </c>
      <c r="J201" s="144">
        <f>'Detaillierte Eingabe'!D215</f>
        <v>0</v>
      </c>
      <c r="K201" s="144">
        <f>'Detaillierte Eingabe'!E215</f>
        <v>12</v>
      </c>
      <c r="L201" s="144">
        <f>'Detaillierte Eingabe'!F215</f>
        <v>1.2</v>
      </c>
      <c r="M201" s="144">
        <f>'Detaillierte Eingabe'!G215</f>
        <v>2</v>
      </c>
      <c r="N201" s="144">
        <f>'Detaillierte Eingabe'!H215</f>
        <v>1.2</v>
      </c>
      <c r="O201" s="144">
        <f>'Detaillierte Eingabe'!I215</f>
        <v>0.1</v>
      </c>
      <c r="P201" s="145">
        <f>'Detaillierte Eingabe'!J215</f>
        <v>0.1</v>
      </c>
      <c r="Q201" s="142"/>
      <c r="R201" s="126"/>
      <c r="T201" s="117">
        <f t="shared" si="12"/>
        <v>16800</v>
      </c>
      <c r="U201" s="177">
        <f t="shared" si="14"/>
        <v>21600</v>
      </c>
      <c r="V201" s="144">
        <f t="shared" si="13"/>
        <v>43200</v>
      </c>
      <c r="W201" s="177">
        <f t="shared" si="15"/>
        <v>4320</v>
      </c>
      <c r="X201" s="146">
        <f>('WERTE IR'!$E990)</f>
        <v>3922.1331126714363</v>
      </c>
      <c r="AC201" s="86"/>
    </row>
    <row r="202" spans="5:29" x14ac:dyDescent="0.25">
      <c r="E202" s="126"/>
      <c r="F202" s="144"/>
      <c r="G202" s="144"/>
      <c r="H202" s="143">
        <f>'Detaillierte Eingabe'!B216</f>
        <v>1.0208328933333377</v>
      </c>
      <c r="I202" s="143">
        <f>'Detaillierte Eingabe'!C216</f>
        <v>1.0243051133333376</v>
      </c>
      <c r="J202" s="144">
        <f>'Detaillierte Eingabe'!D216</f>
        <v>0</v>
      </c>
      <c r="K202" s="144">
        <f>'Detaillierte Eingabe'!E216</f>
        <v>12</v>
      </c>
      <c r="L202" s="144">
        <f>'Detaillierte Eingabe'!F216</f>
        <v>1.2</v>
      </c>
      <c r="M202" s="144">
        <f>'Detaillierte Eingabe'!G216</f>
        <v>2</v>
      </c>
      <c r="N202" s="144">
        <f>'Detaillierte Eingabe'!H216</f>
        <v>1.2</v>
      </c>
      <c r="O202" s="144">
        <f>'Detaillierte Eingabe'!I216</f>
        <v>0.1</v>
      </c>
      <c r="P202" s="145">
        <f>'Detaillierte Eingabe'!J216</f>
        <v>0.1</v>
      </c>
      <c r="Q202" s="142"/>
      <c r="R202" s="126"/>
      <c r="T202" s="117">
        <f t="shared" si="12"/>
        <v>16800</v>
      </c>
      <c r="U202" s="177">
        <f t="shared" si="14"/>
        <v>21600</v>
      </c>
      <c r="V202" s="144">
        <f t="shared" si="13"/>
        <v>43200</v>
      </c>
      <c r="W202" s="177">
        <f t="shared" si="15"/>
        <v>4320</v>
      </c>
      <c r="X202" s="146">
        <f>('WERTE IR'!$E995)</f>
        <v>3928.7543764825077</v>
      </c>
      <c r="AC202" s="86"/>
    </row>
    <row r="203" spans="5:29" x14ac:dyDescent="0.25">
      <c r="E203" s="126"/>
      <c r="F203" s="144"/>
      <c r="G203" s="144"/>
      <c r="H203" s="143">
        <f>'Detaillierte Eingabe'!B217</f>
        <v>1.0243051133333376</v>
      </c>
      <c r="I203" s="143">
        <f>'Detaillierte Eingabe'!C217</f>
        <v>1.0277773333333375</v>
      </c>
      <c r="J203" s="144">
        <f>'Detaillierte Eingabe'!D217</f>
        <v>0</v>
      </c>
      <c r="K203" s="144">
        <f>'Detaillierte Eingabe'!E217</f>
        <v>12</v>
      </c>
      <c r="L203" s="144">
        <f>'Detaillierte Eingabe'!F217</f>
        <v>1.2</v>
      </c>
      <c r="M203" s="144">
        <f>'Detaillierte Eingabe'!G217</f>
        <v>2</v>
      </c>
      <c r="N203" s="144">
        <f>'Detaillierte Eingabe'!H217</f>
        <v>1.2</v>
      </c>
      <c r="O203" s="144">
        <f>'Detaillierte Eingabe'!I217</f>
        <v>0.1</v>
      </c>
      <c r="P203" s="145">
        <f>'Detaillierte Eingabe'!J217</f>
        <v>0.1</v>
      </c>
      <c r="Q203" s="142"/>
      <c r="R203" s="126"/>
      <c r="T203" s="117">
        <f t="shared" si="12"/>
        <v>16800</v>
      </c>
      <c r="U203" s="177">
        <f t="shared" si="14"/>
        <v>21600</v>
      </c>
      <c r="V203" s="144">
        <f t="shared" si="13"/>
        <v>43200</v>
      </c>
      <c r="W203" s="177">
        <f t="shared" si="15"/>
        <v>4320</v>
      </c>
      <c r="X203" s="146">
        <f>('WERTE IR'!$E1000)</f>
        <v>3935.3206923628504</v>
      </c>
      <c r="AC203" s="86"/>
    </row>
    <row r="204" spans="5:29" x14ac:dyDescent="0.25">
      <c r="E204" s="126"/>
      <c r="F204" s="144"/>
      <c r="G204" s="144"/>
      <c r="H204" s="143">
        <f>'Detaillierte Eingabe'!B218</f>
        <v>1.0277773333333375</v>
      </c>
      <c r="I204" s="143">
        <f>'Detaillierte Eingabe'!C218</f>
        <v>1.0312495533333375</v>
      </c>
      <c r="J204" s="144">
        <f>'Detaillierte Eingabe'!D218</f>
        <v>0</v>
      </c>
      <c r="K204" s="144">
        <f>'Detaillierte Eingabe'!E218</f>
        <v>12</v>
      </c>
      <c r="L204" s="144">
        <f>'Detaillierte Eingabe'!F218</f>
        <v>1.2</v>
      </c>
      <c r="M204" s="144">
        <f>'Detaillierte Eingabe'!G218</f>
        <v>2</v>
      </c>
      <c r="N204" s="144">
        <f>'Detaillierte Eingabe'!H218</f>
        <v>1.2</v>
      </c>
      <c r="O204" s="144">
        <f>'Detaillierte Eingabe'!I218</f>
        <v>0.1</v>
      </c>
      <c r="P204" s="145">
        <f>'Detaillierte Eingabe'!J218</f>
        <v>0.1</v>
      </c>
      <c r="Q204" s="142"/>
      <c r="R204" s="126"/>
      <c r="T204" s="117">
        <f t="shared" si="12"/>
        <v>16800</v>
      </c>
      <c r="U204" s="177">
        <f t="shared" si="14"/>
        <v>21600</v>
      </c>
      <c r="V204" s="144">
        <f t="shared" si="13"/>
        <v>43200</v>
      </c>
      <c r="W204" s="177">
        <f t="shared" si="15"/>
        <v>4320</v>
      </c>
      <c r="X204" s="146">
        <f>('WERTE IR'!$E1005)</f>
        <v>3941.8325163092613</v>
      </c>
      <c r="AC204" s="86"/>
    </row>
    <row r="205" spans="5:29" x14ac:dyDescent="0.25">
      <c r="E205" s="126"/>
      <c r="F205" s="144"/>
      <c r="G205" s="144"/>
      <c r="H205" s="143">
        <f>'Detaillierte Eingabe'!B219</f>
        <v>1.0312495533333375</v>
      </c>
      <c r="I205" s="143">
        <f>'Detaillierte Eingabe'!C219</f>
        <v>1.0347217733333374</v>
      </c>
      <c r="J205" s="144">
        <f>'Detaillierte Eingabe'!D219</f>
        <v>0</v>
      </c>
      <c r="K205" s="144">
        <f>'Detaillierte Eingabe'!E219</f>
        <v>12</v>
      </c>
      <c r="L205" s="144">
        <f>'Detaillierte Eingabe'!F219</f>
        <v>1.2</v>
      </c>
      <c r="M205" s="144">
        <f>'Detaillierte Eingabe'!G219</f>
        <v>2</v>
      </c>
      <c r="N205" s="144">
        <f>'Detaillierte Eingabe'!H219</f>
        <v>1.2</v>
      </c>
      <c r="O205" s="144">
        <f>'Detaillierte Eingabe'!I219</f>
        <v>0.1</v>
      </c>
      <c r="P205" s="145">
        <f>'Detaillierte Eingabe'!J219</f>
        <v>0.1</v>
      </c>
      <c r="Q205" s="142"/>
      <c r="R205" s="126"/>
      <c r="T205" s="117">
        <f t="shared" si="12"/>
        <v>16800</v>
      </c>
      <c r="U205" s="177">
        <f t="shared" si="14"/>
        <v>21600</v>
      </c>
      <c r="V205" s="144">
        <f t="shared" si="13"/>
        <v>43200</v>
      </c>
      <c r="W205" s="177">
        <f t="shared" si="15"/>
        <v>4320</v>
      </c>
      <c r="X205" s="146">
        <f>('WERTE IR'!$E1010)</f>
        <v>3948.2903005343537</v>
      </c>
      <c r="AC205" s="86"/>
    </row>
    <row r="206" spans="5:29" x14ac:dyDescent="0.25">
      <c r="E206" s="126"/>
      <c r="F206" s="144"/>
      <c r="G206" s="144"/>
      <c r="H206" s="143">
        <f>'Detaillierte Eingabe'!B220</f>
        <v>1.0347217733333374</v>
      </c>
      <c r="I206" s="143">
        <f>'Detaillierte Eingabe'!C220</f>
        <v>1.0381939933333373</v>
      </c>
      <c r="J206" s="144">
        <f>'Detaillierte Eingabe'!D220</f>
        <v>0</v>
      </c>
      <c r="K206" s="144">
        <f>'Detaillierte Eingabe'!E220</f>
        <v>12</v>
      </c>
      <c r="L206" s="144">
        <f>'Detaillierte Eingabe'!F220</f>
        <v>1.2</v>
      </c>
      <c r="M206" s="144">
        <f>'Detaillierte Eingabe'!G220</f>
        <v>2</v>
      </c>
      <c r="N206" s="144">
        <f>'Detaillierte Eingabe'!H220</f>
        <v>1.2</v>
      </c>
      <c r="O206" s="144">
        <f>'Detaillierte Eingabe'!I220</f>
        <v>0.1</v>
      </c>
      <c r="P206" s="145">
        <f>'Detaillierte Eingabe'!J220</f>
        <v>0.1</v>
      </c>
      <c r="Q206" s="142"/>
      <c r="R206" s="126"/>
      <c r="T206" s="117">
        <f t="shared" si="12"/>
        <v>16800</v>
      </c>
      <c r="U206" s="177">
        <f t="shared" si="14"/>
        <v>21600</v>
      </c>
      <c r="V206" s="144">
        <f t="shared" si="13"/>
        <v>43200</v>
      </c>
      <c r="W206" s="177">
        <f t="shared" si="15"/>
        <v>4320</v>
      </c>
      <c r="X206" s="146">
        <f>('WERTE IR'!$E1015)</f>
        <v>3954.694493497961</v>
      </c>
      <c r="AC206" s="86"/>
    </row>
    <row r="207" spans="5:29" x14ac:dyDescent="0.25">
      <c r="E207" s="126"/>
      <c r="F207" s="144"/>
      <c r="G207" s="144"/>
      <c r="H207" s="143">
        <f>'Detaillierte Eingabe'!B221</f>
        <v>1.0381939933333373</v>
      </c>
      <c r="I207" s="143">
        <f>'Detaillierte Eingabe'!C221</f>
        <v>1.0416662133333372</v>
      </c>
      <c r="J207" s="144">
        <f>'Detaillierte Eingabe'!D221</f>
        <v>0</v>
      </c>
      <c r="K207" s="144">
        <f>'Detaillierte Eingabe'!E221</f>
        <v>12</v>
      </c>
      <c r="L207" s="144">
        <f>'Detaillierte Eingabe'!F221</f>
        <v>1.2</v>
      </c>
      <c r="M207" s="144">
        <f>'Detaillierte Eingabe'!G221</f>
        <v>2</v>
      </c>
      <c r="N207" s="144">
        <f>'Detaillierte Eingabe'!H221</f>
        <v>1.2</v>
      </c>
      <c r="O207" s="144">
        <f>'Detaillierte Eingabe'!I221</f>
        <v>0.1</v>
      </c>
      <c r="P207" s="145">
        <f>'Detaillierte Eingabe'!J221</f>
        <v>0.1</v>
      </c>
      <c r="Q207" s="142"/>
      <c r="R207" s="126"/>
      <c r="T207" s="117">
        <f t="shared" si="12"/>
        <v>16800</v>
      </c>
      <c r="U207" s="177">
        <f t="shared" si="14"/>
        <v>21600</v>
      </c>
      <c r="V207" s="144">
        <f t="shared" si="13"/>
        <v>43200</v>
      </c>
      <c r="W207" s="177">
        <f t="shared" si="15"/>
        <v>4320</v>
      </c>
      <c r="X207" s="146">
        <f>('WERTE IR'!$E1020)</f>
        <v>3961.045539938279</v>
      </c>
      <c r="AC207" s="86"/>
    </row>
    <row r="208" spans="5:29" x14ac:dyDescent="0.25">
      <c r="E208" s="126"/>
      <c r="F208" s="144"/>
      <c r="G208" s="144"/>
      <c r="H208" s="143">
        <f>'Detaillierte Eingabe'!B222</f>
        <v>1.0416662133333372</v>
      </c>
      <c r="I208" s="143">
        <f>'Detaillierte Eingabe'!C222</f>
        <v>1.0451384333333371</v>
      </c>
      <c r="J208" s="144">
        <f>'Detaillierte Eingabe'!D222</f>
        <v>0</v>
      </c>
      <c r="K208" s="144">
        <f>'Detaillierte Eingabe'!E222</f>
        <v>12</v>
      </c>
      <c r="L208" s="144">
        <f>'Detaillierte Eingabe'!F222</f>
        <v>1.2</v>
      </c>
      <c r="M208" s="144">
        <f>'Detaillierte Eingabe'!G222</f>
        <v>2</v>
      </c>
      <c r="N208" s="144">
        <f>'Detaillierte Eingabe'!H222</f>
        <v>1.2</v>
      </c>
      <c r="O208" s="144">
        <f>'Detaillierte Eingabe'!I222</f>
        <v>0.1</v>
      </c>
      <c r="P208" s="145">
        <f>'Detaillierte Eingabe'!J222</f>
        <v>0.1</v>
      </c>
      <c r="Q208" s="142"/>
      <c r="R208" s="126"/>
      <c r="T208" s="117">
        <f t="shared" si="12"/>
        <v>16800</v>
      </c>
      <c r="U208" s="177">
        <f t="shared" si="14"/>
        <v>21600</v>
      </c>
      <c r="V208" s="144">
        <f t="shared" si="13"/>
        <v>43200</v>
      </c>
      <c r="W208" s="177">
        <f t="shared" si="15"/>
        <v>4320</v>
      </c>
      <c r="X208" s="146">
        <f>('WERTE IR'!$E1025)</f>
        <v>3967.3438809027521</v>
      </c>
      <c r="AC208" s="86"/>
    </row>
    <row r="209" spans="5:29" x14ac:dyDescent="0.25">
      <c r="E209" s="126"/>
      <c r="F209" s="144"/>
      <c r="G209" s="144"/>
      <c r="H209" s="143">
        <f>'Detaillierte Eingabe'!B223</f>
        <v>1.0451384333333371</v>
      </c>
      <c r="I209" s="143">
        <f>'Detaillierte Eingabe'!C223</f>
        <v>1.048610653333337</v>
      </c>
      <c r="J209" s="144">
        <f>'Detaillierte Eingabe'!D223</f>
        <v>0</v>
      </c>
      <c r="K209" s="144">
        <f>'Detaillierte Eingabe'!E223</f>
        <v>12</v>
      </c>
      <c r="L209" s="144">
        <f>'Detaillierte Eingabe'!F223</f>
        <v>1.2</v>
      </c>
      <c r="M209" s="144">
        <f>'Detaillierte Eingabe'!G223</f>
        <v>2</v>
      </c>
      <c r="N209" s="144">
        <f>'Detaillierte Eingabe'!H223</f>
        <v>1.2</v>
      </c>
      <c r="O209" s="144">
        <f>'Detaillierte Eingabe'!I223</f>
        <v>0.1</v>
      </c>
      <c r="P209" s="145">
        <f>'Detaillierte Eingabe'!J223</f>
        <v>0.1</v>
      </c>
      <c r="Q209" s="142"/>
      <c r="R209" s="126"/>
      <c r="T209" s="117">
        <f t="shared" si="12"/>
        <v>16800</v>
      </c>
      <c r="U209" s="177">
        <f t="shared" si="14"/>
        <v>21600</v>
      </c>
      <c r="V209" s="144">
        <f t="shared" si="13"/>
        <v>43200</v>
      </c>
      <c r="W209" s="177">
        <f t="shared" si="15"/>
        <v>4320</v>
      </c>
      <c r="X209" s="146">
        <f>('WERTE IR'!$E1030)</f>
        <v>3973.5899537787004</v>
      </c>
      <c r="AC209" s="86"/>
    </row>
    <row r="210" spans="5:29" x14ac:dyDescent="0.25">
      <c r="E210" s="126"/>
      <c r="F210" s="144"/>
      <c r="G210" s="144"/>
      <c r="H210" s="143">
        <f>'Detaillierte Eingabe'!B224</f>
        <v>1.048610653333337</v>
      </c>
      <c r="I210" s="143">
        <f>'Detaillierte Eingabe'!C224</f>
        <v>1.0520828733333369</v>
      </c>
      <c r="J210" s="144">
        <f>'Detaillierte Eingabe'!D224</f>
        <v>0</v>
      </c>
      <c r="K210" s="144">
        <f>'Detaillierte Eingabe'!E224</f>
        <v>12</v>
      </c>
      <c r="L210" s="144">
        <f>'Detaillierte Eingabe'!F224</f>
        <v>1.2</v>
      </c>
      <c r="M210" s="144">
        <f>'Detaillierte Eingabe'!G224</f>
        <v>2</v>
      </c>
      <c r="N210" s="144">
        <f>'Detaillierte Eingabe'!H224</f>
        <v>1.2</v>
      </c>
      <c r="O210" s="144">
        <f>'Detaillierte Eingabe'!I224</f>
        <v>0.1</v>
      </c>
      <c r="P210" s="145">
        <f>'Detaillierte Eingabe'!J224</f>
        <v>0.1</v>
      </c>
      <c r="Q210" s="142"/>
      <c r="R210" s="126"/>
      <c r="T210" s="117">
        <f t="shared" si="12"/>
        <v>16800</v>
      </c>
      <c r="U210" s="177">
        <f t="shared" si="14"/>
        <v>21600</v>
      </c>
      <c r="V210" s="144">
        <f t="shared" si="13"/>
        <v>43200</v>
      </c>
      <c r="W210" s="177">
        <f t="shared" si="15"/>
        <v>4320</v>
      </c>
      <c r="X210" s="146">
        <f>('WERTE IR'!$E1035)</f>
        <v>3979.7841923236947</v>
      </c>
      <c r="AC210" s="86"/>
    </row>
    <row r="211" spans="5:29" x14ac:dyDescent="0.25">
      <c r="E211" s="126"/>
      <c r="F211" s="144"/>
      <c r="G211" s="144"/>
      <c r="H211" s="143">
        <f>'Detaillierte Eingabe'!B225</f>
        <v>1.0520828733333369</v>
      </c>
      <c r="I211" s="143">
        <f>'Detaillierte Eingabe'!C225</f>
        <v>1.0555550933333369</v>
      </c>
      <c r="J211" s="144">
        <f>'Detaillierte Eingabe'!D225</f>
        <v>0</v>
      </c>
      <c r="K211" s="144">
        <f>'Detaillierte Eingabe'!E225</f>
        <v>12</v>
      </c>
      <c r="L211" s="144">
        <f>'Detaillierte Eingabe'!F225</f>
        <v>1.2</v>
      </c>
      <c r="M211" s="144">
        <f>'Detaillierte Eingabe'!G225</f>
        <v>2</v>
      </c>
      <c r="N211" s="144">
        <f>'Detaillierte Eingabe'!H225</f>
        <v>1.2</v>
      </c>
      <c r="O211" s="144">
        <f>'Detaillierte Eingabe'!I225</f>
        <v>0.1</v>
      </c>
      <c r="P211" s="145">
        <f>'Detaillierte Eingabe'!J225</f>
        <v>0.1</v>
      </c>
      <c r="Q211" s="142"/>
      <c r="R211" s="126"/>
      <c r="T211" s="117">
        <f t="shared" si="12"/>
        <v>16800</v>
      </c>
      <c r="U211" s="177">
        <f t="shared" si="14"/>
        <v>21600</v>
      </c>
      <c r="V211" s="144">
        <f t="shared" si="13"/>
        <v>43200</v>
      </c>
      <c r="W211" s="177">
        <f t="shared" si="15"/>
        <v>4320</v>
      </c>
      <c r="X211" s="146">
        <f>('WERTE IR'!$E1040)</f>
        <v>3985.9270266956792</v>
      </c>
      <c r="AC211" s="86"/>
    </row>
    <row r="212" spans="5:29" x14ac:dyDescent="0.25">
      <c r="E212" s="126"/>
      <c r="F212" s="144"/>
      <c r="G212" s="144"/>
      <c r="H212" s="143">
        <f>'Detaillierte Eingabe'!B226</f>
        <v>1.0555550933333369</v>
      </c>
      <c r="I212" s="143">
        <f>'Detaillierte Eingabe'!C226</f>
        <v>1.0590273133333368</v>
      </c>
      <c r="J212" s="144">
        <f>'Detaillierte Eingabe'!D226</f>
        <v>0</v>
      </c>
      <c r="K212" s="144">
        <f>'Detaillierte Eingabe'!E226</f>
        <v>12</v>
      </c>
      <c r="L212" s="144">
        <f>'Detaillierte Eingabe'!F226</f>
        <v>1.2</v>
      </c>
      <c r="M212" s="144">
        <f>'Detaillierte Eingabe'!G226</f>
        <v>2</v>
      </c>
      <c r="N212" s="144">
        <f>'Detaillierte Eingabe'!H226</f>
        <v>1.2</v>
      </c>
      <c r="O212" s="144">
        <f>'Detaillierte Eingabe'!I226</f>
        <v>0.1</v>
      </c>
      <c r="P212" s="145">
        <f>'Detaillierte Eingabe'!J226</f>
        <v>0.1</v>
      </c>
      <c r="Q212" s="142"/>
      <c r="R212" s="126"/>
      <c r="T212" s="117">
        <f t="shared" si="12"/>
        <v>16800</v>
      </c>
      <c r="U212" s="177">
        <f t="shared" si="14"/>
        <v>21600</v>
      </c>
      <c r="V212" s="144">
        <f t="shared" si="13"/>
        <v>43200</v>
      </c>
      <c r="W212" s="177">
        <f t="shared" si="15"/>
        <v>4320</v>
      </c>
      <c r="X212" s="146">
        <f>('WERTE IR'!$E1045)</f>
        <v>3992.0188834828427</v>
      </c>
      <c r="AC212" s="86"/>
    </row>
    <row r="213" spans="5:29" x14ac:dyDescent="0.25">
      <c r="E213" s="126"/>
      <c r="F213" s="144"/>
      <c r="G213" s="144"/>
      <c r="H213" s="143">
        <f>'Detaillierte Eingabe'!B227</f>
        <v>1.0590273133333368</v>
      </c>
      <c r="I213" s="143">
        <f>'Detaillierte Eingabe'!C227</f>
        <v>1.0624995333333367</v>
      </c>
      <c r="J213" s="144">
        <f>'Detaillierte Eingabe'!D227</f>
        <v>0</v>
      </c>
      <c r="K213" s="144">
        <f>'Detaillierte Eingabe'!E227</f>
        <v>12</v>
      </c>
      <c r="L213" s="144">
        <f>'Detaillierte Eingabe'!F227</f>
        <v>1.2</v>
      </c>
      <c r="M213" s="144">
        <f>'Detaillierte Eingabe'!G227</f>
        <v>2</v>
      </c>
      <c r="N213" s="144">
        <f>'Detaillierte Eingabe'!H227</f>
        <v>1.2</v>
      </c>
      <c r="O213" s="144">
        <f>'Detaillierte Eingabe'!I227</f>
        <v>0.1</v>
      </c>
      <c r="P213" s="145">
        <f>'Detaillierte Eingabe'!J227</f>
        <v>0.1</v>
      </c>
      <c r="Q213" s="142"/>
      <c r="R213" s="126"/>
      <c r="T213" s="117">
        <f t="shared" si="12"/>
        <v>16800</v>
      </c>
      <c r="U213" s="177">
        <f t="shared" si="14"/>
        <v>21600</v>
      </c>
      <c r="V213" s="144">
        <f t="shared" si="13"/>
        <v>43200</v>
      </c>
      <c r="W213" s="177">
        <f t="shared" si="15"/>
        <v>4320</v>
      </c>
      <c r="X213" s="146">
        <f>('WERTE IR'!$E1050)</f>
        <v>3998.060185733244</v>
      </c>
      <c r="AC213" s="86"/>
    </row>
    <row r="214" spans="5:29" x14ac:dyDescent="0.25">
      <c r="E214" s="126"/>
      <c r="F214" s="144"/>
      <c r="G214" s="144"/>
      <c r="H214" s="143">
        <f>'Detaillierte Eingabe'!B228</f>
        <v>1.0624995333333367</v>
      </c>
      <c r="I214" s="143">
        <f>'Detaillierte Eingabe'!C228</f>
        <v>1.0659717533333366</v>
      </c>
      <c r="J214" s="144">
        <f>'Detaillierte Eingabe'!D228</f>
        <v>0</v>
      </c>
      <c r="K214" s="144">
        <f>'Detaillierte Eingabe'!E228</f>
        <v>12</v>
      </c>
      <c r="L214" s="144">
        <f>'Detaillierte Eingabe'!F228</f>
        <v>1.2</v>
      </c>
      <c r="M214" s="144">
        <f>'Detaillierte Eingabe'!G228</f>
        <v>2</v>
      </c>
      <c r="N214" s="144">
        <f>'Detaillierte Eingabe'!H228</f>
        <v>1.2</v>
      </c>
      <c r="O214" s="144">
        <f>'Detaillierte Eingabe'!I228</f>
        <v>0.1</v>
      </c>
      <c r="P214" s="145">
        <f>'Detaillierte Eingabe'!J228</f>
        <v>0.1</v>
      </c>
      <c r="Q214" s="142"/>
      <c r="R214" s="126"/>
      <c r="T214" s="117">
        <f t="shared" si="12"/>
        <v>16800</v>
      </c>
      <c r="U214" s="177">
        <f t="shared" si="14"/>
        <v>21600</v>
      </c>
      <c r="V214" s="144">
        <f t="shared" si="13"/>
        <v>43200</v>
      </c>
      <c r="W214" s="177">
        <f t="shared" si="15"/>
        <v>4320</v>
      </c>
      <c r="X214" s="146">
        <f>('WERTE IR'!$E1055)</f>
        <v>4004.0513529841887</v>
      </c>
      <c r="AC214" s="86"/>
    </row>
    <row r="215" spans="5:29" x14ac:dyDescent="0.25">
      <c r="E215" s="126"/>
      <c r="F215" s="144"/>
      <c r="G215" s="144"/>
      <c r="H215" s="143">
        <f>'Detaillierte Eingabe'!B229</f>
        <v>1.0659717533333366</v>
      </c>
      <c r="I215" s="143">
        <f>'Detaillierte Eingabe'!C229</f>
        <v>1.0694439733333365</v>
      </c>
      <c r="J215" s="144">
        <f>'Detaillierte Eingabe'!D229</f>
        <v>0</v>
      </c>
      <c r="K215" s="144">
        <f>'Detaillierte Eingabe'!E229</f>
        <v>12</v>
      </c>
      <c r="L215" s="144">
        <f>'Detaillierte Eingabe'!F229</f>
        <v>1.2</v>
      </c>
      <c r="M215" s="144">
        <f>'Detaillierte Eingabe'!G229</f>
        <v>2</v>
      </c>
      <c r="N215" s="144">
        <f>'Detaillierte Eingabe'!H229</f>
        <v>1.2</v>
      </c>
      <c r="O215" s="144">
        <f>'Detaillierte Eingabe'!I229</f>
        <v>0.1</v>
      </c>
      <c r="P215" s="145">
        <f>'Detaillierte Eingabe'!J229</f>
        <v>0.1</v>
      </c>
      <c r="Q215" s="142"/>
      <c r="R215" s="126"/>
      <c r="T215" s="117">
        <f t="shared" si="12"/>
        <v>16800</v>
      </c>
      <c r="U215" s="177">
        <f t="shared" si="14"/>
        <v>21600</v>
      </c>
      <c r="V215" s="144">
        <f t="shared" si="13"/>
        <v>43200</v>
      </c>
      <c r="W215" s="177">
        <f t="shared" si="15"/>
        <v>4320</v>
      </c>
      <c r="X215" s="146">
        <f>('WERTE IR'!$E1060)</f>
        <v>4009.9928012913665</v>
      </c>
      <c r="AC215" s="86"/>
    </row>
    <row r="216" spans="5:29" x14ac:dyDescent="0.25">
      <c r="E216" s="126"/>
      <c r="F216" s="144"/>
      <c r="G216" s="144"/>
      <c r="H216" s="143">
        <f>'Detaillierte Eingabe'!B230</f>
        <v>1.0694439733333365</v>
      </c>
      <c r="I216" s="143">
        <f>'Detaillierte Eingabe'!C230</f>
        <v>1.0729161933333364</v>
      </c>
      <c r="J216" s="144">
        <f>'Detaillierte Eingabe'!D230</f>
        <v>0</v>
      </c>
      <c r="K216" s="144">
        <f>'Detaillierte Eingabe'!E230</f>
        <v>12</v>
      </c>
      <c r="L216" s="144">
        <f>'Detaillierte Eingabe'!F230</f>
        <v>1.2</v>
      </c>
      <c r="M216" s="144">
        <f>'Detaillierte Eingabe'!G230</f>
        <v>2</v>
      </c>
      <c r="N216" s="144">
        <f>'Detaillierte Eingabe'!H230</f>
        <v>1.2</v>
      </c>
      <c r="O216" s="144">
        <f>'Detaillierte Eingabe'!I230</f>
        <v>0.1</v>
      </c>
      <c r="P216" s="145">
        <f>'Detaillierte Eingabe'!J230</f>
        <v>0.1</v>
      </c>
      <c r="Q216" s="142"/>
      <c r="R216" s="126"/>
      <c r="T216" s="117">
        <f t="shared" si="12"/>
        <v>16800</v>
      </c>
      <c r="U216" s="177">
        <f t="shared" si="14"/>
        <v>21600</v>
      </c>
      <c r="V216" s="144">
        <f t="shared" si="13"/>
        <v>43200</v>
      </c>
      <c r="W216" s="177">
        <f t="shared" si="15"/>
        <v>4320</v>
      </c>
      <c r="X216" s="146">
        <f>('WERTE IR'!$E1065)</f>
        <v>4015.8849432577417</v>
      </c>
      <c r="AC216" s="86"/>
    </row>
    <row r="217" spans="5:29" x14ac:dyDescent="0.25">
      <c r="E217" s="126"/>
      <c r="F217" s="144"/>
      <c r="G217" s="144"/>
      <c r="H217" s="143">
        <f>'Detaillierte Eingabe'!B231</f>
        <v>1.0729161933333364</v>
      </c>
      <c r="I217" s="143">
        <f>'Detaillierte Eingabe'!C231</f>
        <v>1.0763884133333363</v>
      </c>
      <c r="J217" s="144">
        <f>'Detaillierte Eingabe'!D231</f>
        <v>0</v>
      </c>
      <c r="K217" s="144">
        <f>'Detaillierte Eingabe'!E231</f>
        <v>12</v>
      </c>
      <c r="L217" s="144">
        <f>'Detaillierte Eingabe'!F231</f>
        <v>1.2</v>
      </c>
      <c r="M217" s="144">
        <f>'Detaillierte Eingabe'!G231</f>
        <v>2</v>
      </c>
      <c r="N217" s="144">
        <f>'Detaillierte Eingabe'!H231</f>
        <v>1.2</v>
      </c>
      <c r="O217" s="144">
        <f>'Detaillierte Eingabe'!I231</f>
        <v>0.1</v>
      </c>
      <c r="P217" s="145">
        <f>'Detaillierte Eingabe'!J231</f>
        <v>0.1</v>
      </c>
      <c r="Q217" s="142"/>
      <c r="R217" s="126"/>
      <c r="T217" s="117">
        <f t="shared" si="12"/>
        <v>16800</v>
      </c>
      <c r="U217" s="177">
        <f t="shared" si="14"/>
        <v>21600</v>
      </c>
      <c r="V217" s="144">
        <f t="shared" si="13"/>
        <v>43200</v>
      </c>
      <c r="W217" s="177">
        <f t="shared" si="15"/>
        <v>4320</v>
      </c>
      <c r="X217" s="146">
        <f>('WERTE IR'!$E1070)</f>
        <v>4021.7281880622077</v>
      </c>
      <c r="AC217" s="86"/>
    </row>
    <row r="218" spans="5:29" x14ac:dyDescent="0.25">
      <c r="E218" s="126"/>
      <c r="F218" s="144"/>
      <c r="G218" s="144"/>
      <c r="H218" s="143">
        <f>'Detaillierte Eingabe'!B232</f>
        <v>1.0763884133333363</v>
      </c>
      <c r="I218" s="143">
        <f>'Detaillierte Eingabe'!C232</f>
        <v>1.0798606333333363</v>
      </c>
      <c r="J218" s="144">
        <f>'Detaillierte Eingabe'!D232</f>
        <v>0</v>
      </c>
      <c r="K218" s="144">
        <f>'Detaillierte Eingabe'!E232</f>
        <v>12</v>
      </c>
      <c r="L218" s="144">
        <f>'Detaillierte Eingabe'!F232</f>
        <v>1.2</v>
      </c>
      <c r="M218" s="144">
        <f>'Detaillierte Eingabe'!G232</f>
        <v>2</v>
      </c>
      <c r="N218" s="144">
        <f>'Detaillierte Eingabe'!H232</f>
        <v>1.2</v>
      </c>
      <c r="O218" s="144">
        <f>'Detaillierte Eingabe'!I232</f>
        <v>0.1</v>
      </c>
      <c r="P218" s="145">
        <f>'Detaillierte Eingabe'!J232</f>
        <v>0.1</v>
      </c>
      <c r="Q218" s="142"/>
      <c r="R218" s="126"/>
      <c r="T218" s="117">
        <f t="shared" si="12"/>
        <v>16800</v>
      </c>
      <c r="U218" s="177">
        <f t="shared" si="14"/>
        <v>21600</v>
      </c>
      <c r="V218" s="144">
        <f t="shared" si="13"/>
        <v>43200</v>
      </c>
      <c r="W218" s="177">
        <f t="shared" si="15"/>
        <v>4320</v>
      </c>
      <c r="X218" s="146">
        <f>('WERTE IR'!$E1075)</f>
        <v>4027.5229414880018</v>
      </c>
      <c r="AC218" s="86"/>
    </row>
    <row r="219" spans="5:29" x14ac:dyDescent="0.25">
      <c r="E219" s="126"/>
      <c r="F219" s="144"/>
      <c r="G219" s="144"/>
      <c r="H219" s="143">
        <f>'Detaillierte Eingabe'!B233</f>
        <v>1.0798606333333363</v>
      </c>
      <c r="I219" s="143">
        <f>'Detaillierte Eingabe'!C233</f>
        <v>1.0833328533333362</v>
      </c>
      <c r="J219" s="144">
        <f>'Detaillierte Eingabe'!D233</f>
        <v>0</v>
      </c>
      <c r="K219" s="144">
        <f>'Detaillierte Eingabe'!E233</f>
        <v>12</v>
      </c>
      <c r="L219" s="144">
        <f>'Detaillierte Eingabe'!F233</f>
        <v>1.2</v>
      </c>
      <c r="M219" s="144">
        <f>'Detaillierte Eingabe'!G233</f>
        <v>2</v>
      </c>
      <c r="N219" s="144">
        <f>'Detaillierte Eingabe'!H233</f>
        <v>1.2</v>
      </c>
      <c r="O219" s="144">
        <f>'Detaillierte Eingabe'!I233</f>
        <v>0.1</v>
      </c>
      <c r="P219" s="145">
        <f>'Detaillierte Eingabe'!J233</f>
        <v>0.1</v>
      </c>
      <c r="Q219" s="142"/>
      <c r="R219" s="126"/>
      <c r="T219" s="117">
        <f t="shared" si="12"/>
        <v>16800</v>
      </c>
      <c r="U219" s="177">
        <f t="shared" si="14"/>
        <v>21600</v>
      </c>
      <c r="V219" s="144">
        <f t="shared" si="13"/>
        <v>43200</v>
      </c>
      <c r="W219" s="177">
        <f t="shared" si="15"/>
        <v>4320</v>
      </c>
      <c r="X219" s="146">
        <f>('WERTE IR'!$E1080)</f>
        <v>4033.2696059508858</v>
      </c>
      <c r="AC219" s="86"/>
    </row>
    <row r="220" spans="5:29" x14ac:dyDescent="0.25">
      <c r="E220" s="126"/>
      <c r="F220" s="144"/>
      <c r="G220" s="144"/>
      <c r="H220" s="143">
        <f>'Detaillierte Eingabe'!B234</f>
        <v>1.0833328533333362</v>
      </c>
      <c r="I220" s="143">
        <f>'Detaillierte Eingabe'!C234</f>
        <v>1.0868050733333361</v>
      </c>
      <c r="J220" s="144">
        <f>'Detaillierte Eingabe'!D234</f>
        <v>0</v>
      </c>
      <c r="K220" s="144">
        <f>'Detaillierte Eingabe'!E234</f>
        <v>12</v>
      </c>
      <c r="L220" s="144">
        <f>'Detaillierte Eingabe'!F234</f>
        <v>1.2</v>
      </c>
      <c r="M220" s="144">
        <f>'Detaillierte Eingabe'!G234</f>
        <v>2</v>
      </c>
      <c r="N220" s="144">
        <f>'Detaillierte Eingabe'!H234</f>
        <v>1.2</v>
      </c>
      <c r="O220" s="144">
        <f>'Detaillierte Eingabe'!I234</f>
        <v>0.1</v>
      </c>
      <c r="P220" s="145">
        <f>'Detaillierte Eingabe'!J234</f>
        <v>0.1</v>
      </c>
      <c r="Q220" s="142"/>
      <c r="R220" s="126"/>
      <c r="T220" s="117">
        <f t="shared" si="12"/>
        <v>16800</v>
      </c>
      <c r="U220" s="177">
        <f t="shared" si="14"/>
        <v>21600</v>
      </c>
      <c r="V220" s="144">
        <f t="shared" si="13"/>
        <v>43200</v>
      </c>
      <c r="W220" s="177">
        <f t="shared" si="15"/>
        <v>4320</v>
      </c>
      <c r="X220" s="146">
        <f>('WERTE IR'!$E1085)</f>
        <v>4038.9685805270897</v>
      </c>
      <c r="AC220" s="86"/>
    </row>
    <row r="221" spans="5:29" x14ac:dyDescent="0.25">
      <c r="E221" s="126"/>
      <c r="F221" s="144"/>
      <c r="G221" s="144"/>
      <c r="H221" s="143">
        <f>'Detaillierte Eingabe'!B235</f>
        <v>1.0868050733333361</v>
      </c>
      <c r="I221" s="143">
        <f>'Detaillierte Eingabe'!C235</f>
        <v>1.090277293333336</v>
      </c>
      <c r="J221" s="144">
        <f>'Detaillierte Eingabe'!D235</f>
        <v>0</v>
      </c>
      <c r="K221" s="144">
        <f>'Detaillierte Eingabe'!E235</f>
        <v>12</v>
      </c>
      <c r="L221" s="144">
        <f>'Detaillierte Eingabe'!F235</f>
        <v>1.2</v>
      </c>
      <c r="M221" s="144">
        <f>'Detaillierte Eingabe'!G235</f>
        <v>2</v>
      </c>
      <c r="N221" s="144">
        <f>'Detaillierte Eingabe'!H235</f>
        <v>1.2</v>
      </c>
      <c r="O221" s="144">
        <f>'Detaillierte Eingabe'!I235</f>
        <v>0.1</v>
      </c>
      <c r="P221" s="145">
        <f>'Detaillierte Eingabe'!J235</f>
        <v>0.1</v>
      </c>
      <c r="Q221" s="142"/>
      <c r="R221" s="126"/>
      <c r="T221" s="117">
        <f t="shared" si="12"/>
        <v>16800</v>
      </c>
      <c r="U221" s="177">
        <f t="shared" si="14"/>
        <v>21600</v>
      </c>
      <c r="V221" s="144">
        <f t="shared" si="13"/>
        <v>43200</v>
      </c>
      <c r="W221" s="177">
        <f t="shared" si="15"/>
        <v>4320</v>
      </c>
      <c r="X221" s="146">
        <f>('WERTE IR'!$E1090)</f>
        <v>4044.6202609810271</v>
      </c>
      <c r="AC221" s="86"/>
    </row>
    <row r="222" spans="5:29" x14ac:dyDescent="0.25">
      <c r="E222" s="126"/>
      <c r="F222" s="144"/>
      <c r="G222" s="144"/>
      <c r="H222" s="143">
        <f>'Detaillierte Eingabe'!B236</f>
        <v>1.090277293333336</v>
      </c>
      <c r="I222" s="143">
        <f>'Detaillierte Eingabe'!C236</f>
        <v>1.0937495133333359</v>
      </c>
      <c r="J222" s="144">
        <f>'Detaillierte Eingabe'!D236</f>
        <v>0</v>
      </c>
      <c r="K222" s="144">
        <f>'Detaillierte Eingabe'!E236</f>
        <v>12</v>
      </c>
      <c r="L222" s="144">
        <f>'Detaillierte Eingabe'!F236</f>
        <v>1.2</v>
      </c>
      <c r="M222" s="144">
        <f>'Detaillierte Eingabe'!G236</f>
        <v>2</v>
      </c>
      <c r="N222" s="144">
        <f>'Detaillierte Eingabe'!H236</f>
        <v>1.2</v>
      </c>
      <c r="O222" s="144">
        <f>'Detaillierte Eingabe'!I236</f>
        <v>0.1</v>
      </c>
      <c r="P222" s="145">
        <f>'Detaillierte Eingabe'!J236</f>
        <v>0.1</v>
      </c>
      <c r="Q222" s="142"/>
      <c r="R222" s="126"/>
      <c r="T222" s="117">
        <f t="shared" si="12"/>
        <v>16800</v>
      </c>
      <c r="U222" s="177">
        <f t="shared" si="14"/>
        <v>21600</v>
      </c>
      <c r="V222" s="144">
        <f t="shared" si="13"/>
        <v>43200</v>
      </c>
      <c r="W222" s="177">
        <f t="shared" si="15"/>
        <v>4320</v>
      </c>
      <c r="X222" s="146">
        <f>('WERTE IR'!$E1095)</f>
        <v>4050.2250397927787</v>
      </c>
      <c r="AC222" s="86"/>
    </row>
    <row r="223" spans="5:29" x14ac:dyDescent="0.25">
      <c r="E223" s="126"/>
      <c r="F223" s="144"/>
      <c r="G223" s="144"/>
      <c r="H223" s="143">
        <f>'Detaillierte Eingabe'!B237</f>
        <v>1.0937495133333359</v>
      </c>
      <c r="I223" s="143">
        <f>'Detaillierte Eingabe'!C237</f>
        <v>1.0972217333333358</v>
      </c>
      <c r="J223" s="144">
        <f>'Detaillierte Eingabe'!D237</f>
        <v>0</v>
      </c>
      <c r="K223" s="144">
        <f>'Detaillierte Eingabe'!E237</f>
        <v>12</v>
      </c>
      <c r="L223" s="144">
        <f>'Detaillierte Eingabe'!F237</f>
        <v>1.2</v>
      </c>
      <c r="M223" s="144">
        <f>'Detaillierte Eingabe'!G237</f>
        <v>2</v>
      </c>
      <c r="N223" s="144">
        <f>'Detaillierte Eingabe'!H237</f>
        <v>1.2</v>
      </c>
      <c r="O223" s="144">
        <f>'Detaillierte Eingabe'!I237</f>
        <v>0.1</v>
      </c>
      <c r="P223" s="145">
        <f>'Detaillierte Eingabe'!J237</f>
        <v>0.1</v>
      </c>
      <c r="Q223" s="142"/>
      <c r="R223" s="126"/>
      <c r="T223" s="117">
        <f t="shared" si="12"/>
        <v>16800</v>
      </c>
      <c r="U223" s="177">
        <f t="shared" si="14"/>
        <v>21600</v>
      </c>
      <c r="V223" s="144">
        <f t="shared" si="13"/>
        <v>43200</v>
      </c>
      <c r="W223" s="177">
        <f t="shared" si="15"/>
        <v>4320</v>
      </c>
      <c r="X223" s="146">
        <f>('WERTE IR'!$E1100)</f>
        <v>4055.7833061853476</v>
      </c>
      <c r="AC223" s="86"/>
    </row>
    <row r="224" spans="5:29" x14ac:dyDescent="0.25">
      <c r="E224" s="126"/>
      <c r="F224" s="144"/>
      <c r="G224" s="144"/>
      <c r="H224" s="143">
        <f>'Detaillierte Eingabe'!B238</f>
        <v>1.0972217333333358</v>
      </c>
      <c r="I224" s="143">
        <f>'Detaillierte Eingabe'!C238</f>
        <v>1.1006939533333358</v>
      </c>
      <c r="J224" s="144">
        <f>'Detaillierte Eingabe'!D238</f>
        <v>0</v>
      </c>
      <c r="K224" s="144">
        <f>'Detaillierte Eingabe'!E238</f>
        <v>12</v>
      </c>
      <c r="L224" s="144">
        <f>'Detaillierte Eingabe'!F238</f>
        <v>1.2</v>
      </c>
      <c r="M224" s="144">
        <f>'Detaillierte Eingabe'!G238</f>
        <v>2</v>
      </c>
      <c r="N224" s="144">
        <f>'Detaillierte Eingabe'!H238</f>
        <v>1.2</v>
      </c>
      <c r="O224" s="144">
        <f>'Detaillierte Eingabe'!I238</f>
        <v>0.1</v>
      </c>
      <c r="P224" s="145">
        <f>'Detaillierte Eingabe'!J238</f>
        <v>0.1</v>
      </c>
      <c r="Q224" s="142"/>
      <c r="R224" s="126"/>
      <c r="T224" s="117">
        <f t="shared" si="12"/>
        <v>16800</v>
      </c>
      <c r="U224" s="177">
        <f t="shared" si="14"/>
        <v>21600</v>
      </c>
      <c r="V224" s="144">
        <f t="shared" si="13"/>
        <v>43200</v>
      </c>
      <c r="W224" s="177">
        <f t="shared" si="15"/>
        <v>4320</v>
      </c>
      <c r="X224" s="146">
        <f>('WERTE IR'!$E1105)</f>
        <v>4061.2954461516892</v>
      </c>
      <c r="AC224" s="86"/>
    </row>
    <row r="225" spans="5:29" x14ac:dyDescent="0.25">
      <c r="E225" s="126"/>
      <c r="F225" s="144"/>
      <c r="G225" s="144"/>
      <c r="H225" s="143">
        <f>'Detaillierte Eingabe'!B239</f>
        <v>1.1006939533333358</v>
      </c>
      <c r="I225" s="143">
        <f>'Detaillierte Eingabe'!C239</f>
        <v>1.1041661733333357</v>
      </c>
      <c r="J225" s="144">
        <f>'Detaillierte Eingabe'!D239</f>
        <v>0</v>
      </c>
      <c r="K225" s="144">
        <f>'Detaillierte Eingabe'!E239</f>
        <v>12</v>
      </c>
      <c r="L225" s="144">
        <f>'Detaillierte Eingabe'!F239</f>
        <v>1.2</v>
      </c>
      <c r="M225" s="144">
        <f>'Detaillierte Eingabe'!G239</f>
        <v>2</v>
      </c>
      <c r="N225" s="144">
        <f>'Detaillierte Eingabe'!H239</f>
        <v>1.2</v>
      </c>
      <c r="O225" s="144">
        <f>'Detaillierte Eingabe'!I239</f>
        <v>0.1</v>
      </c>
      <c r="P225" s="145">
        <f>'Detaillierte Eingabe'!J239</f>
        <v>0.1</v>
      </c>
      <c r="Q225" s="142"/>
      <c r="R225" s="126"/>
      <c r="T225" s="117">
        <f t="shared" si="12"/>
        <v>16800</v>
      </c>
      <c r="U225" s="177">
        <f t="shared" si="14"/>
        <v>21600</v>
      </c>
      <c r="V225" s="144">
        <f t="shared" si="13"/>
        <v>43200</v>
      </c>
      <c r="W225" s="177">
        <f t="shared" si="15"/>
        <v>4320</v>
      </c>
      <c r="X225" s="146">
        <f>('WERTE IR'!$E1110)</f>
        <v>4066.7618424815169</v>
      </c>
      <c r="AC225" s="86"/>
    </row>
    <row r="226" spans="5:29" x14ac:dyDescent="0.25">
      <c r="E226" s="126"/>
      <c r="F226" s="144"/>
      <c r="G226" s="144"/>
      <c r="H226" s="143">
        <f>'Detaillierte Eingabe'!B240</f>
        <v>1.1041661733333357</v>
      </c>
      <c r="I226" s="143">
        <f>'Detaillierte Eingabe'!C240</f>
        <v>1.1076383933333356</v>
      </c>
      <c r="J226" s="144">
        <f>'Detaillierte Eingabe'!D240</f>
        <v>0</v>
      </c>
      <c r="K226" s="144">
        <f>'Detaillierte Eingabe'!E240</f>
        <v>12</v>
      </c>
      <c r="L226" s="144">
        <f>'Detaillierte Eingabe'!F240</f>
        <v>1.2</v>
      </c>
      <c r="M226" s="144">
        <f>'Detaillierte Eingabe'!G240</f>
        <v>2</v>
      </c>
      <c r="N226" s="144">
        <f>'Detaillierte Eingabe'!H240</f>
        <v>1.2</v>
      </c>
      <c r="O226" s="144">
        <f>'Detaillierte Eingabe'!I240</f>
        <v>0.1</v>
      </c>
      <c r="P226" s="145">
        <f>'Detaillierte Eingabe'!J240</f>
        <v>0.1</v>
      </c>
      <c r="Q226" s="142"/>
      <c r="R226" s="126"/>
      <c r="T226" s="117">
        <f t="shared" si="12"/>
        <v>16800</v>
      </c>
      <c r="U226" s="177">
        <f t="shared" si="14"/>
        <v>21600</v>
      </c>
      <c r="V226" s="144">
        <f t="shared" si="13"/>
        <v>43200</v>
      </c>
      <c r="W226" s="177">
        <f t="shared" si="15"/>
        <v>4320</v>
      </c>
      <c r="X226" s="146">
        <f>('WERTE IR'!$E1115)</f>
        <v>4072.1828747878835</v>
      </c>
      <c r="AC226" s="86"/>
    </row>
    <row r="227" spans="5:29" x14ac:dyDescent="0.25">
      <c r="E227" s="126"/>
      <c r="F227" s="144"/>
      <c r="G227" s="144"/>
      <c r="H227" s="143">
        <f>'Detaillierte Eingabe'!B241</f>
        <v>1.1076383933333356</v>
      </c>
      <c r="I227" s="143">
        <f>'Detaillierte Eingabe'!C241</f>
        <v>1.1111106133333355</v>
      </c>
      <c r="J227" s="144">
        <f>'Detaillierte Eingabe'!D241</f>
        <v>0</v>
      </c>
      <c r="K227" s="144">
        <f>'Detaillierte Eingabe'!E241</f>
        <v>12</v>
      </c>
      <c r="L227" s="144">
        <f>'Detaillierte Eingabe'!F241</f>
        <v>1.2</v>
      </c>
      <c r="M227" s="144">
        <f>'Detaillierte Eingabe'!G241</f>
        <v>2</v>
      </c>
      <c r="N227" s="144">
        <f>'Detaillierte Eingabe'!H241</f>
        <v>1.2</v>
      </c>
      <c r="O227" s="144">
        <f>'Detaillierte Eingabe'!I241</f>
        <v>0.1</v>
      </c>
      <c r="P227" s="145">
        <f>'Detaillierte Eingabe'!J241</f>
        <v>0.1</v>
      </c>
      <c r="Q227" s="142"/>
      <c r="R227" s="126"/>
      <c r="T227" s="117">
        <f t="shared" si="12"/>
        <v>16800</v>
      </c>
      <c r="U227" s="177">
        <f t="shared" si="14"/>
        <v>21600</v>
      </c>
      <c r="V227" s="144">
        <f t="shared" si="13"/>
        <v>43200</v>
      </c>
      <c r="W227" s="177">
        <f t="shared" si="15"/>
        <v>4320</v>
      </c>
      <c r="X227" s="146">
        <f>('WERTE IR'!$E1120)</f>
        <v>4077.5589195335442</v>
      </c>
      <c r="AC227" s="86"/>
    </row>
    <row r="228" spans="5:29" x14ac:dyDescent="0.25">
      <c r="E228" s="126"/>
      <c r="F228" s="144"/>
      <c r="G228" s="144"/>
      <c r="H228" s="143">
        <f>'Detaillierte Eingabe'!B242</f>
        <v>1.1111106133333355</v>
      </c>
      <c r="I228" s="143">
        <f>'Detaillierte Eingabe'!C242</f>
        <v>1.1145828333333354</v>
      </c>
      <c r="J228" s="144">
        <f>'Detaillierte Eingabe'!D242</f>
        <v>0</v>
      </c>
      <c r="K228" s="144">
        <f>'Detaillierte Eingabe'!E242</f>
        <v>12</v>
      </c>
      <c r="L228" s="144">
        <f>'Detaillierte Eingabe'!F242</f>
        <v>1.2</v>
      </c>
      <c r="M228" s="144">
        <f>'Detaillierte Eingabe'!G242</f>
        <v>2</v>
      </c>
      <c r="N228" s="144">
        <f>'Detaillierte Eingabe'!H242</f>
        <v>1.2</v>
      </c>
      <c r="O228" s="144">
        <f>'Detaillierte Eingabe'!I242</f>
        <v>0.1</v>
      </c>
      <c r="P228" s="145">
        <f>'Detaillierte Eingabe'!J242</f>
        <v>0.1</v>
      </c>
      <c r="Q228" s="142"/>
      <c r="R228" s="126"/>
      <c r="T228" s="117">
        <f t="shared" si="12"/>
        <v>16800</v>
      </c>
      <c r="U228" s="177">
        <f t="shared" si="14"/>
        <v>21600</v>
      </c>
      <c r="V228" s="144">
        <f t="shared" si="13"/>
        <v>43200</v>
      </c>
      <c r="W228" s="177">
        <f t="shared" si="15"/>
        <v>4320</v>
      </c>
      <c r="X228" s="146">
        <f>('WERTE IR'!$E1125)</f>
        <v>4082.8903500571005</v>
      </c>
      <c r="AC228" s="86"/>
    </row>
    <row r="229" spans="5:29" x14ac:dyDescent="0.25">
      <c r="E229" s="126"/>
      <c r="F229" s="144"/>
      <c r="G229" s="144"/>
      <c r="H229" s="143">
        <f>'Detaillierte Eingabe'!B243</f>
        <v>1.1145828333333354</v>
      </c>
      <c r="I229" s="143">
        <f>'Detaillierte Eingabe'!C243</f>
        <v>1.1180550533333353</v>
      </c>
      <c r="J229" s="144">
        <f>'Detaillierte Eingabe'!D243</f>
        <v>0</v>
      </c>
      <c r="K229" s="144">
        <f>'Detaillierte Eingabe'!E243</f>
        <v>12</v>
      </c>
      <c r="L229" s="144">
        <f>'Detaillierte Eingabe'!F243</f>
        <v>1.2</v>
      </c>
      <c r="M229" s="144">
        <f>'Detaillierte Eingabe'!G243</f>
        <v>2</v>
      </c>
      <c r="N229" s="144">
        <f>'Detaillierte Eingabe'!H243</f>
        <v>1.2</v>
      </c>
      <c r="O229" s="144">
        <f>'Detaillierte Eingabe'!I243</f>
        <v>0.1</v>
      </c>
      <c r="P229" s="145">
        <f>'Detaillierte Eingabe'!J243</f>
        <v>0.1</v>
      </c>
      <c r="Q229" s="142"/>
      <c r="R229" s="126"/>
      <c r="T229" s="117">
        <f t="shared" si="12"/>
        <v>16800</v>
      </c>
      <c r="U229" s="177">
        <f t="shared" si="14"/>
        <v>21600</v>
      </c>
      <c r="V229" s="144">
        <f t="shared" si="13"/>
        <v>43200</v>
      </c>
      <c r="W229" s="177">
        <f t="shared" si="15"/>
        <v>4320</v>
      </c>
      <c r="X229" s="146">
        <f>('WERTE IR'!$E1130)</f>
        <v>4088.1775365989256</v>
      </c>
      <c r="AC229" s="86"/>
    </row>
    <row r="230" spans="5:29" x14ac:dyDescent="0.25">
      <c r="E230" s="126"/>
      <c r="F230" s="144"/>
      <c r="G230" s="144"/>
      <c r="H230" s="143">
        <f>'Detaillierte Eingabe'!B244</f>
        <v>1.1180550533333353</v>
      </c>
      <c r="I230" s="143">
        <f>'Detaillierte Eingabe'!C244</f>
        <v>1.1215272733333352</v>
      </c>
      <c r="J230" s="144">
        <f>'Detaillierte Eingabe'!D244</f>
        <v>0</v>
      </c>
      <c r="K230" s="144">
        <f>'Detaillierte Eingabe'!E244</f>
        <v>12</v>
      </c>
      <c r="L230" s="144">
        <f>'Detaillierte Eingabe'!F244</f>
        <v>1.2</v>
      </c>
      <c r="M230" s="144">
        <f>'Detaillierte Eingabe'!G244</f>
        <v>2</v>
      </c>
      <c r="N230" s="144">
        <f>'Detaillierte Eingabe'!H244</f>
        <v>1.2</v>
      </c>
      <c r="O230" s="144">
        <f>'Detaillierte Eingabe'!I244</f>
        <v>0.1</v>
      </c>
      <c r="P230" s="145">
        <f>'Detaillierte Eingabe'!J244</f>
        <v>0.1</v>
      </c>
      <c r="Q230" s="142"/>
      <c r="R230" s="126"/>
      <c r="T230" s="117">
        <f t="shared" si="12"/>
        <v>16800</v>
      </c>
      <c r="U230" s="177">
        <f t="shared" si="14"/>
        <v>21600</v>
      </c>
      <c r="V230" s="144">
        <f t="shared" si="13"/>
        <v>43200</v>
      </c>
      <c r="W230" s="177">
        <f t="shared" si="15"/>
        <v>4320</v>
      </c>
      <c r="X230" s="146">
        <f>('WERTE IR'!$E1135)</f>
        <v>4093.4208463268765</v>
      </c>
      <c r="AC230" s="86"/>
    </row>
    <row r="231" spans="5:29" x14ac:dyDescent="0.25">
      <c r="E231" s="126"/>
      <c r="F231" s="144"/>
      <c r="G231" s="144"/>
      <c r="H231" s="143">
        <f>'Detaillierte Eingabe'!B245</f>
        <v>1.1215272733333352</v>
      </c>
      <c r="I231" s="143">
        <f>'Detaillierte Eingabe'!C245</f>
        <v>1.1249994933333352</v>
      </c>
      <c r="J231" s="144">
        <f>'Detaillierte Eingabe'!D245</f>
        <v>0</v>
      </c>
      <c r="K231" s="144">
        <f>'Detaillierte Eingabe'!E245</f>
        <v>12</v>
      </c>
      <c r="L231" s="144">
        <f>'Detaillierte Eingabe'!F245</f>
        <v>1.2</v>
      </c>
      <c r="M231" s="144">
        <f>'Detaillierte Eingabe'!G245</f>
        <v>2</v>
      </c>
      <c r="N231" s="144">
        <f>'Detaillierte Eingabe'!H245</f>
        <v>1.2</v>
      </c>
      <c r="O231" s="144">
        <f>'Detaillierte Eingabe'!I245</f>
        <v>0.1</v>
      </c>
      <c r="P231" s="145">
        <f>'Detaillierte Eingabe'!J245</f>
        <v>0.1</v>
      </c>
      <c r="Q231" s="142"/>
      <c r="R231" s="126"/>
      <c r="T231" s="117">
        <f t="shared" si="12"/>
        <v>16800</v>
      </c>
      <c r="U231" s="177">
        <f t="shared" si="14"/>
        <v>21600</v>
      </c>
      <c r="V231" s="144">
        <f t="shared" si="13"/>
        <v>43200</v>
      </c>
      <c r="W231" s="177">
        <f t="shared" si="15"/>
        <v>4320</v>
      </c>
      <c r="X231" s="146">
        <f>('WERTE IR'!$E1140)</f>
        <v>4098.6206433617917</v>
      </c>
      <c r="AC231" s="86"/>
    </row>
    <row r="232" spans="5:29" x14ac:dyDescent="0.25">
      <c r="E232" s="126"/>
      <c r="F232" s="144"/>
      <c r="G232" s="144"/>
      <c r="H232" s="143">
        <f>'Detaillierte Eingabe'!B246</f>
        <v>1.1249994933333352</v>
      </c>
      <c r="I232" s="143">
        <f>'Detaillierte Eingabe'!C246</f>
        <v>1.1284717133333351</v>
      </c>
      <c r="J232" s="144">
        <f>'Detaillierte Eingabe'!D246</f>
        <v>0</v>
      </c>
      <c r="K232" s="144">
        <f>'Detaillierte Eingabe'!E246</f>
        <v>12</v>
      </c>
      <c r="L232" s="144">
        <f>'Detaillierte Eingabe'!F246</f>
        <v>1.2</v>
      </c>
      <c r="M232" s="144">
        <f>'Detaillierte Eingabe'!G246</f>
        <v>2</v>
      </c>
      <c r="N232" s="144">
        <f>'Detaillierte Eingabe'!H246</f>
        <v>1.2</v>
      </c>
      <c r="O232" s="144">
        <f>'Detaillierte Eingabe'!I246</f>
        <v>0.1</v>
      </c>
      <c r="P232" s="145">
        <f>'Detaillierte Eingabe'!J246</f>
        <v>0.1</v>
      </c>
      <c r="Q232" s="142"/>
      <c r="R232" s="126"/>
      <c r="T232" s="117">
        <f t="shared" si="12"/>
        <v>16800</v>
      </c>
      <c r="U232" s="177">
        <f t="shared" si="14"/>
        <v>21600</v>
      </c>
      <c r="V232" s="144">
        <f t="shared" si="13"/>
        <v>43200</v>
      </c>
      <c r="W232" s="177">
        <f t="shared" si="15"/>
        <v>4320</v>
      </c>
      <c r="X232" s="146">
        <f>('WERTE IR'!$E1145)</f>
        <v>4103.7772888027766</v>
      </c>
      <c r="AC232" s="86"/>
    </row>
    <row r="233" spans="5:29" x14ac:dyDescent="0.25">
      <c r="E233" s="126"/>
      <c r="F233" s="144"/>
      <c r="G233" s="144"/>
      <c r="H233" s="143">
        <f>'Detaillierte Eingabe'!B247</f>
        <v>1.1284717133333351</v>
      </c>
      <c r="I233" s="143">
        <f>'Detaillierte Eingabe'!C247</f>
        <v>1.131943933333335</v>
      </c>
      <c r="J233" s="144">
        <f>'Detaillierte Eingabe'!D247</f>
        <v>0</v>
      </c>
      <c r="K233" s="144">
        <f>'Detaillierte Eingabe'!E247</f>
        <v>12</v>
      </c>
      <c r="L233" s="144">
        <f>'Detaillierte Eingabe'!F247</f>
        <v>1.2</v>
      </c>
      <c r="M233" s="144">
        <f>'Detaillierte Eingabe'!G247</f>
        <v>2</v>
      </c>
      <c r="N233" s="144">
        <f>'Detaillierte Eingabe'!H247</f>
        <v>1.2</v>
      </c>
      <c r="O233" s="144">
        <f>'Detaillierte Eingabe'!I247</f>
        <v>0.1</v>
      </c>
      <c r="P233" s="145">
        <f>'Detaillierte Eingabe'!J247</f>
        <v>0.1</v>
      </c>
      <c r="Q233" s="142"/>
      <c r="R233" s="126"/>
      <c r="T233" s="117">
        <f t="shared" si="12"/>
        <v>16800</v>
      </c>
      <c r="U233" s="177">
        <f t="shared" si="14"/>
        <v>21600</v>
      </c>
      <c r="V233" s="144">
        <f t="shared" si="13"/>
        <v>43200</v>
      </c>
      <c r="W233" s="177">
        <f t="shared" si="15"/>
        <v>4320</v>
      </c>
      <c r="X233" s="146">
        <f>('WERTE IR'!$E1150)</f>
        <v>4108.8911407522819</v>
      </c>
      <c r="AC233" s="86"/>
    </row>
    <row r="234" spans="5:29" x14ac:dyDescent="0.25">
      <c r="E234" s="126"/>
      <c r="F234" s="144"/>
      <c r="G234" s="144"/>
      <c r="H234" s="143">
        <f>'Detaillierte Eingabe'!B248</f>
        <v>1.131943933333335</v>
      </c>
      <c r="I234" s="143">
        <f>'Detaillierte Eingabe'!C248</f>
        <v>1.1354161533333349</v>
      </c>
      <c r="J234" s="144">
        <f>'Detaillierte Eingabe'!D248</f>
        <v>0</v>
      </c>
      <c r="K234" s="144">
        <f>'Detaillierte Eingabe'!E248</f>
        <v>12</v>
      </c>
      <c r="L234" s="144">
        <f>'Detaillierte Eingabe'!F248</f>
        <v>1.2</v>
      </c>
      <c r="M234" s="144">
        <f>'Detaillierte Eingabe'!G248</f>
        <v>2</v>
      </c>
      <c r="N234" s="144">
        <f>'Detaillierte Eingabe'!H248</f>
        <v>1.2</v>
      </c>
      <c r="O234" s="144">
        <f>'Detaillierte Eingabe'!I248</f>
        <v>0.1</v>
      </c>
      <c r="P234" s="145">
        <f>'Detaillierte Eingabe'!J248</f>
        <v>0.1</v>
      </c>
      <c r="Q234" s="142"/>
      <c r="R234" s="126"/>
      <c r="T234" s="117">
        <f t="shared" si="12"/>
        <v>16800</v>
      </c>
      <c r="U234" s="177">
        <f t="shared" si="14"/>
        <v>21600</v>
      </c>
      <c r="V234" s="144">
        <f t="shared" si="13"/>
        <v>43200</v>
      </c>
      <c r="W234" s="177">
        <f t="shared" si="15"/>
        <v>4320</v>
      </c>
      <c r="X234" s="146">
        <f>('WERTE IR'!$E1155)</f>
        <v>4113.9625543409702</v>
      </c>
      <c r="AC234" s="86"/>
    </row>
    <row r="235" spans="5:29" x14ac:dyDescent="0.25">
      <c r="E235" s="126"/>
      <c r="F235" s="144"/>
      <c r="G235" s="144"/>
      <c r="H235" s="143">
        <f>'Detaillierte Eingabe'!B249</f>
        <v>1.1354161533333349</v>
      </c>
      <c r="I235" s="143">
        <f>'Detaillierte Eingabe'!C249</f>
        <v>1.1388883733333348</v>
      </c>
      <c r="J235" s="144">
        <f>'Detaillierte Eingabe'!D249</f>
        <v>0</v>
      </c>
      <c r="K235" s="144">
        <f>'Detaillierte Eingabe'!E249</f>
        <v>12</v>
      </c>
      <c r="L235" s="144">
        <f>'Detaillierte Eingabe'!F249</f>
        <v>1.2</v>
      </c>
      <c r="M235" s="144">
        <f>'Detaillierte Eingabe'!G249</f>
        <v>2</v>
      </c>
      <c r="N235" s="144">
        <f>'Detaillierte Eingabe'!H249</f>
        <v>1.2</v>
      </c>
      <c r="O235" s="144">
        <f>'Detaillierte Eingabe'!I249</f>
        <v>0.1</v>
      </c>
      <c r="P235" s="145">
        <f>'Detaillierte Eingabe'!J249</f>
        <v>0.1</v>
      </c>
      <c r="Q235" s="142"/>
      <c r="R235" s="126"/>
      <c r="T235" s="117">
        <f t="shared" si="12"/>
        <v>16800</v>
      </c>
      <c r="U235" s="177">
        <f t="shared" si="14"/>
        <v>21600</v>
      </c>
      <c r="V235" s="144">
        <f t="shared" si="13"/>
        <v>43200</v>
      </c>
      <c r="W235" s="177">
        <f t="shared" si="15"/>
        <v>4320</v>
      </c>
      <c r="X235" s="146">
        <f>('WERTE IR'!$E1160)</f>
        <v>4118.9918817523785</v>
      </c>
      <c r="AC235" s="86"/>
    </row>
    <row r="236" spans="5:29" x14ac:dyDescent="0.25">
      <c r="E236" s="126"/>
      <c r="F236" s="144"/>
      <c r="G236" s="144"/>
      <c r="H236" s="143">
        <f>'Detaillierte Eingabe'!B250</f>
        <v>1.1388883733333348</v>
      </c>
      <c r="I236" s="143">
        <f>'Detaillierte Eingabe'!C250</f>
        <v>1.1423605933333347</v>
      </c>
      <c r="J236" s="144">
        <f>'Detaillierte Eingabe'!D250</f>
        <v>0</v>
      </c>
      <c r="K236" s="144">
        <f>'Detaillierte Eingabe'!E250</f>
        <v>12</v>
      </c>
      <c r="L236" s="144">
        <f>'Detaillierte Eingabe'!F250</f>
        <v>1.2</v>
      </c>
      <c r="M236" s="144">
        <f>'Detaillierte Eingabe'!G250</f>
        <v>2</v>
      </c>
      <c r="N236" s="144">
        <f>'Detaillierte Eingabe'!H250</f>
        <v>1.2</v>
      </c>
      <c r="O236" s="144">
        <f>'Detaillierte Eingabe'!I250</f>
        <v>0.1</v>
      </c>
      <c r="P236" s="145">
        <f>'Detaillierte Eingabe'!J250</f>
        <v>0.1</v>
      </c>
      <c r="Q236" s="142"/>
      <c r="R236" s="126"/>
      <c r="T236" s="117">
        <f t="shared" si="12"/>
        <v>16800</v>
      </c>
      <c r="U236" s="177">
        <f t="shared" si="14"/>
        <v>21600</v>
      </c>
      <c r="V236" s="144">
        <f t="shared" si="13"/>
        <v>43200</v>
      </c>
      <c r="W236" s="177">
        <f t="shared" si="15"/>
        <v>4320</v>
      </c>
      <c r="X236" s="146">
        <f>('WERTE IR'!$E1165)</f>
        <v>4123.9794722473762</v>
      </c>
      <c r="AC236" s="86"/>
    </row>
    <row r="237" spans="5:29" x14ac:dyDescent="0.25">
      <c r="E237" s="126"/>
      <c r="F237" s="144"/>
      <c r="G237" s="144"/>
      <c r="H237" s="143">
        <f>'Detaillierte Eingabe'!B251</f>
        <v>1.1423605933333347</v>
      </c>
      <c r="I237" s="143">
        <f>'Detaillierte Eingabe'!C251</f>
        <v>1.1458328133333346</v>
      </c>
      <c r="J237" s="144">
        <f>'Detaillierte Eingabe'!D251</f>
        <v>0</v>
      </c>
      <c r="K237" s="144">
        <f>'Detaillierte Eingabe'!E251</f>
        <v>12</v>
      </c>
      <c r="L237" s="144">
        <f>'Detaillierte Eingabe'!F251</f>
        <v>1.2</v>
      </c>
      <c r="M237" s="144">
        <f>'Detaillierte Eingabe'!G251</f>
        <v>2</v>
      </c>
      <c r="N237" s="144">
        <f>'Detaillierte Eingabe'!H251</f>
        <v>1.2</v>
      </c>
      <c r="O237" s="144">
        <f>'Detaillierte Eingabe'!I251</f>
        <v>0.1</v>
      </c>
      <c r="P237" s="145">
        <f>'Detaillierte Eingabe'!J251</f>
        <v>0.1</v>
      </c>
      <c r="Q237" s="142"/>
      <c r="R237" s="126"/>
      <c r="T237" s="117">
        <f t="shared" si="12"/>
        <v>16800</v>
      </c>
      <c r="U237" s="177">
        <f t="shared" si="14"/>
        <v>21600</v>
      </c>
      <c r="V237" s="144">
        <f t="shared" si="13"/>
        <v>43200</v>
      </c>
      <c r="W237" s="177">
        <f t="shared" si="15"/>
        <v>4320</v>
      </c>
      <c r="X237" s="146">
        <f>('WERTE IR'!$E1170)</f>
        <v>4128.9256721884185</v>
      </c>
      <c r="AC237" s="86"/>
    </row>
    <row r="238" spans="5:29" x14ac:dyDescent="0.25">
      <c r="E238" s="126"/>
      <c r="F238" s="144"/>
      <c r="G238" s="144"/>
      <c r="H238" s="143">
        <f>'Detaillierte Eingabe'!B252</f>
        <v>1.1458328133333346</v>
      </c>
      <c r="I238" s="143">
        <f>'Detaillierte Eingabe'!C252</f>
        <v>1.1493050333333346</v>
      </c>
      <c r="J238" s="144">
        <f>'Detaillierte Eingabe'!D252</f>
        <v>0</v>
      </c>
      <c r="K238" s="144">
        <f>'Detaillierte Eingabe'!E252</f>
        <v>12</v>
      </c>
      <c r="L238" s="144">
        <f>'Detaillierte Eingabe'!F252</f>
        <v>1.2</v>
      </c>
      <c r="M238" s="144">
        <f>'Detaillierte Eingabe'!G252</f>
        <v>2</v>
      </c>
      <c r="N238" s="144">
        <f>'Detaillierte Eingabe'!H252</f>
        <v>1.2</v>
      </c>
      <c r="O238" s="144">
        <f>'Detaillierte Eingabe'!I252</f>
        <v>0.1</v>
      </c>
      <c r="P238" s="145">
        <f>'Detaillierte Eingabe'!J252</f>
        <v>0.1</v>
      </c>
      <c r="Q238" s="142"/>
      <c r="R238" s="126"/>
      <c r="T238" s="117">
        <f t="shared" si="12"/>
        <v>16800</v>
      </c>
      <c r="U238" s="177">
        <f t="shared" si="14"/>
        <v>21600</v>
      </c>
      <c r="V238" s="144">
        <f t="shared" si="13"/>
        <v>43200</v>
      </c>
      <c r="W238" s="177">
        <f t="shared" si="15"/>
        <v>4320</v>
      </c>
      <c r="X238" s="146">
        <f>('WERTE IR'!$E1175)</f>
        <v>4133.830825063601</v>
      </c>
      <c r="AC238" s="86"/>
    </row>
    <row r="239" spans="5:29" x14ac:dyDescent="0.25">
      <c r="E239" s="126"/>
      <c r="F239" s="144"/>
      <c r="G239" s="144"/>
      <c r="H239" s="143">
        <f>'Detaillierte Eingabe'!B253</f>
        <v>1.1493050333333346</v>
      </c>
      <c r="I239" s="143">
        <f>'Detaillierte Eingabe'!C253</f>
        <v>1.1527772533333345</v>
      </c>
      <c r="J239" s="144">
        <f>'Detaillierte Eingabe'!D253</f>
        <v>0</v>
      </c>
      <c r="K239" s="144">
        <f>'Detaillierte Eingabe'!E253</f>
        <v>12</v>
      </c>
      <c r="L239" s="144">
        <f>'Detaillierte Eingabe'!F253</f>
        <v>1.2</v>
      </c>
      <c r="M239" s="144">
        <f>'Detaillierte Eingabe'!G253</f>
        <v>2</v>
      </c>
      <c r="N239" s="144">
        <f>'Detaillierte Eingabe'!H253</f>
        <v>1.2</v>
      </c>
      <c r="O239" s="144">
        <f>'Detaillierte Eingabe'!I253</f>
        <v>0.1</v>
      </c>
      <c r="P239" s="145">
        <f>'Detaillierte Eingabe'!J253</f>
        <v>0.1</v>
      </c>
      <c r="Q239" s="142"/>
      <c r="R239" s="126"/>
      <c r="T239" s="117">
        <f t="shared" si="12"/>
        <v>16800</v>
      </c>
      <c r="U239" s="177">
        <f t="shared" si="14"/>
        <v>21600</v>
      </c>
      <c r="V239" s="144">
        <f t="shared" si="13"/>
        <v>43200</v>
      </c>
      <c r="W239" s="177">
        <f t="shared" si="15"/>
        <v>4320</v>
      </c>
      <c r="X239" s="146">
        <f>('WERTE IR'!$E1180)</f>
        <v>4138.6952715105108</v>
      </c>
      <c r="AC239" s="86"/>
    </row>
    <row r="240" spans="5:29" x14ac:dyDescent="0.25">
      <c r="E240" s="126"/>
      <c r="F240" s="144"/>
      <c r="G240" s="144"/>
      <c r="H240" s="143">
        <f>'Detaillierte Eingabe'!B254</f>
        <v>1.1527772533333345</v>
      </c>
      <c r="I240" s="143">
        <f>'Detaillierte Eingabe'!C254</f>
        <v>1.1562494733333344</v>
      </c>
      <c r="J240" s="144">
        <f>'Detaillierte Eingabe'!D254</f>
        <v>0</v>
      </c>
      <c r="K240" s="144">
        <f>'Detaillierte Eingabe'!E254</f>
        <v>12</v>
      </c>
      <c r="L240" s="144">
        <f>'Detaillierte Eingabe'!F254</f>
        <v>1.2</v>
      </c>
      <c r="M240" s="144">
        <f>'Detaillierte Eingabe'!G254</f>
        <v>2</v>
      </c>
      <c r="N240" s="144">
        <f>'Detaillierte Eingabe'!H254</f>
        <v>1.2</v>
      </c>
      <c r="O240" s="144">
        <f>'Detaillierte Eingabe'!I254</f>
        <v>0.1</v>
      </c>
      <c r="P240" s="145">
        <f>'Detaillierte Eingabe'!J254</f>
        <v>0.1</v>
      </c>
      <c r="Q240" s="142"/>
      <c r="R240" s="126"/>
      <c r="T240" s="117">
        <f t="shared" si="12"/>
        <v>16800</v>
      </c>
      <c r="U240" s="177">
        <f t="shared" si="14"/>
        <v>21600</v>
      </c>
      <c r="V240" s="144">
        <f t="shared" si="13"/>
        <v>43200</v>
      </c>
      <c r="W240" s="177">
        <f t="shared" si="15"/>
        <v>4320</v>
      </c>
      <c r="X240" s="146">
        <f>('WERTE IR'!$E1185)</f>
        <v>4143.5193493398838</v>
      </c>
      <c r="AC240" s="86"/>
    </row>
    <row r="241" spans="5:29" x14ac:dyDescent="0.25">
      <c r="E241" s="126"/>
      <c r="F241" s="144"/>
      <c r="G241" s="144"/>
      <c r="H241" s="143">
        <f>'Detaillierte Eingabe'!B255</f>
        <v>1.1562494733333344</v>
      </c>
      <c r="I241" s="143">
        <f>'Detaillierte Eingabe'!C255</f>
        <v>1.1597216933333343</v>
      </c>
      <c r="J241" s="144">
        <f>'Detaillierte Eingabe'!D255</f>
        <v>0</v>
      </c>
      <c r="K241" s="144">
        <f>'Detaillierte Eingabe'!E255</f>
        <v>12</v>
      </c>
      <c r="L241" s="144">
        <f>'Detaillierte Eingabe'!F255</f>
        <v>1.2</v>
      </c>
      <c r="M241" s="144">
        <f>'Detaillierte Eingabe'!G255</f>
        <v>2</v>
      </c>
      <c r="N241" s="144">
        <f>'Detaillierte Eingabe'!H255</f>
        <v>1.2</v>
      </c>
      <c r="O241" s="144">
        <f>'Detaillierte Eingabe'!I255</f>
        <v>0.1</v>
      </c>
      <c r="P241" s="145">
        <f>'Detaillierte Eingabe'!J255</f>
        <v>0.1</v>
      </c>
      <c r="Q241" s="142"/>
      <c r="R241" s="126"/>
      <c r="T241" s="117">
        <f t="shared" si="12"/>
        <v>16800</v>
      </c>
      <c r="U241" s="177">
        <f t="shared" si="14"/>
        <v>21600</v>
      </c>
      <c r="V241" s="144">
        <f t="shared" si="13"/>
        <v>43200</v>
      </c>
      <c r="W241" s="177">
        <f t="shared" si="15"/>
        <v>4320</v>
      </c>
      <c r="X241" s="146">
        <f>('WERTE IR'!$E1190)</f>
        <v>4148.3033935590629</v>
      </c>
      <c r="AC241" s="86"/>
    </row>
    <row r="242" spans="5:29" x14ac:dyDescent="0.25">
      <c r="E242" s="126"/>
      <c r="F242" s="144"/>
      <c r="G242" s="144"/>
      <c r="H242" s="143">
        <f>'Detaillierte Eingabe'!B256</f>
        <v>1.1597216933333343</v>
      </c>
      <c r="I242" s="143">
        <f>'Detaillierte Eingabe'!C256</f>
        <v>1.1631939133333342</v>
      </c>
      <c r="J242" s="144">
        <f>'Detaillierte Eingabe'!D256</f>
        <v>0</v>
      </c>
      <c r="K242" s="144">
        <f>'Detaillierte Eingabe'!E256</f>
        <v>12</v>
      </c>
      <c r="L242" s="144">
        <f>'Detaillierte Eingabe'!F256</f>
        <v>1.2</v>
      </c>
      <c r="M242" s="144">
        <f>'Detaillierte Eingabe'!G256</f>
        <v>2</v>
      </c>
      <c r="N242" s="144">
        <f>'Detaillierte Eingabe'!H256</f>
        <v>1.2</v>
      </c>
      <c r="O242" s="144">
        <f>'Detaillierte Eingabe'!I256</f>
        <v>0.1</v>
      </c>
      <c r="P242" s="145">
        <f>'Detaillierte Eingabe'!J256</f>
        <v>0.1</v>
      </c>
      <c r="Q242" s="142"/>
      <c r="R242" s="126"/>
      <c r="T242" s="117">
        <f t="shared" si="12"/>
        <v>16800</v>
      </c>
      <c r="U242" s="177">
        <f t="shared" si="14"/>
        <v>21600</v>
      </c>
      <c r="V242" s="144">
        <f t="shared" si="13"/>
        <v>43200</v>
      </c>
      <c r="W242" s="177">
        <f t="shared" si="15"/>
        <v>4320</v>
      </c>
      <c r="X242" s="146">
        <f>('WERTE IR'!$E1195)</f>
        <v>4153.047736395265</v>
      </c>
      <c r="AC242" s="86"/>
    </row>
    <row r="243" spans="5:29" x14ac:dyDescent="0.25">
      <c r="E243" s="126"/>
      <c r="F243" s="144"/>
      <c r="G243" s="144"/>
      <c r="H243" s="143">
        <f>'Detaillierte Eingabe'!B257</f>
        <v>1.1631939133333342</v>
      </c>
      <c r="I243" s="143">
        <f>'Detaillierte Eingabe'!C257</f>
        <v>1.1666661333333341</v>
      </c>
      <c r="J243" s="144">
        <f>'Detaillierte Eingabe'!D257</f>
        <v>0</v>
      </c>
      <c r="K243" s="144">
        <f>'Detaillierte Eingabe'!E257</f>
        <v>12</v>
      </c>
      <c r="L243" s="144">
        <f>'Detaillierte Eingabe'!F257</f>
        <v>1.2</v>
      </c>
      <c r="M243" s="144">
        <f>'Detaillierte Eingabe'!G257</f>
        <v>2</v>
      </c>
      <c r="N243" s="144">
        <f>'Detaillierte Eingabe'!H257</f>
        <v>1.2</v>
      </c>
      <c r="O243" s="144">
        <f>'Detaillierte Eingabe'!I257</f>
        <v>0.1</v>
      </c>
      <c r="P243" s="145">
        <f>'Detaillierte Eingabe'!J257</f>
        <v>0.1</v>
      </c>
      <c r="Q243" s="142"/>
      <c r="R243" s="126"/>
      <c r="T243" s="117">
        <f t="shared" si="12"/>
        <v>16800</v>
      </c>
      <c r="U243" s="177">
        <f t="shared" si="14"/>
        <v>21600</v>
      </c>
      <c r="V243" s="144">
        <f t="shared" si="13"/>
        <v>43200</v>
      </c>
      <c r="W243" s="177">
        <f t="shared" si="15"/>
        <v>4320</v>
      </c>
      <c r="X243" s="146">
        <f>('WERTE IR'!$E1200)</f>
        <v>4157.7527073186484</v>
      </c>
      <c r="AC243" s="86"/>
    </row>
    <row r="244" spans="5:29" x14ac:dyDescent="0.25">
      <c r="E244" s="126"/>
      <c r="F244" s="144"/>
      <c r="G244" s="144"/>
      <c r="H244" s="143">
        <f>'Detaillierte Eingabe'!B258</f>
        <v>1.1666661333333341</v>
      </c>
      <c r="I244" s="143">
        <f>'Detaillierte Eingabe'!C258</f>
        <v>1.170138353333334</v>
      </c>
      <c r="J244" s="144">
        <f>'Detaillierte Eingabe'!D258</f>
        <v>0</v>
      </c>
      <c r="K244" s="144">
        <f>'Detaillierte Eingabe'!E258</f>
        <v>12</v>
      </c>
      <c r="L244" s="144">
        <f>'Detaillierte Eingabe'!F258</f>
        <v>1.2</v>
      </c>
      <c r="M244" s="144">
        <f>'Detaillierte Eingabe'!G258</f>
        <v>2</v>
      </c>
      <c r="N244" s="144">
        <f>'Detaillierte Eingabe'!H258</f>
        <v>1.2</v>
      </c>
      <c r="O244" s="144">
        <f>'Detaillierte Eingabe'!I258</f>
        <v>0.1</v>
      </c>
      <c r="P244" s="145">
        <f>'Detaillierte Eingabe'!J258</f>
        <v>0.1</v>
      </c>
      <c r="Q244" s="142"/>
      <c r="R244" s="126"/>
      <c r="T244" s="117">
        <f t="shared" si="12"/>
        <v>16800</v>
      </c>
      <c r="U244" s="177">
        <f t="shared" si="14"/>
        <v>21600</v>
      </c>
      <c r="V244" s="144">
        <f t="shared" si="13"/>
        <v>43200</v>
      </c>
      <c r="W244" s="177">
        <f t="shared" si="15"/>
        <v>4320</v>
      </c>
      <c r="X244" s="146">
        <f>('WERTE IR'!$E1205)</f>
        <v>4162.4186330651964</v>
      </c>
      <c r="AC244" s="86"/>
    </row>
    <row r="245" spans="5:29" x14ac:dyDescent="0.25">
      <c r="E245" s="126"/>
      <c r="F245" s="144"/>
      <c r="G245" s="144"/>
      <c r="H245" s="143">
        <f>'Detaillierte Eingabe'!B259</f>
        <v>1.170138353333334</v>
      </c>
      <c r="I245" s="143">
        <f>'Detaillierte Eingabe'!C259</f>
        <v>1.173610573333334</v>
      </c>
      <c r="J245" s="144">
        <f>'Detaillierte Eingabe'!D259</f>
        <v>0</v>
      </c>
      <c r="K245" s="144">
        <f>'Detaillierte Eingabe'!E259</f>
        <v>12</v>
      </c>
      <c r="L245" s="144">
        <f>'Detaillierte Eingabe'!F259</f>
        <v>1.2</v>
      </c>
      <c r="M245" s="144">
        <f>'Detaillierte Eingabe'!G259</f>
        <v>2</v>
      </c>
      <c r="N245" s="144">
        <f>'Detaillierte Eingabe'!H259</f>
        <v>1.2</v>
      </c>
      <c r="O245" s="144">
        <f>'Detaillierte Eingabe'!I259</f>
        <v>0.1</v>
      </c>
      <c r="P245" s="145">
        <f>'Detaillierte Eingabe'!J259</f>
        <v>0.1</v>
      </c>
      <c r="Q245" s="142"/>
      <c r="R245" s="126"/>
      <c r="T245" s="117">
        <f t="shared" si="12"/>
        <v>16800</v>
      </c>
      <c r="U245" s="177">
        <f t="shared" si="14"/>
        <v>21600</v>
      </c>
      <c r="V245" s="144">
        <f t="shared" si="13"/>
        <v>43200</v>
      </c>
      <c r="W245" s="177">
        <f t="shared" si="15"/>
        <v>4320</v>
      </c>
      <c r="X245" s="146">
        <f>('WERTE IR'!$E1210)</f>
        <v>4167.0458376594052</v>
      </c>
      <c r="AC245" s="86"/>
    </row>
    <row r="246" spans="5:29" x14ac:dyDescent="0.25">
      <c r="E246" s="126"/>
      <c r="F246" s="144"/>
      <c r="G246" s="144"/>
      <c r="H246" s="143">
        <f>'Detaillierte Eingabe'!B260</f>
        <v>1.173610573333334</v>
      </c>
      <c r="I246" s="143">
        <f>'Detaillierte Eingabe'!C260</f>
        <v>1.1770827933333339</v>
      </c>
      <c r="J246" s="144">
        <f>'Detaillierte Eingabe'!D260</f>
        <v>0</v>
      </c>
      <c r="K246" s="144">
        <f>'Detaillierte Eingabe'!E260</f>
        <v>12</v>
      </c>
      <c r="L246" s="144">
        <f>'Detaillierte Eingabe'!F260</f>
        <v>1.2</v>
      </c>
      <c r="M246" s="144">
        <f>'Detaillierte Eingabe'!G260</f>
        <v>2</v>
      </c>
      <c r="N246" s="144">
        <f>'Detaillierte Eingabe'!H260</f>
        <v>1.2</v>
      </c>
      <c r="O246" s="144">
        <f>'Detaillierte Eingabe'!I260</f>
        <v>0.1</v>
      </c>
      <c r="P246" s="145">
        <f>'Detaillierte Eingabe'!J260</f>
        <v>0.1</v>
      </c>
      <c r="Q246" s="142"/>
      <c r="R246" s="126"/>
      <c r="T246" s="117">
        <f t="shared" si="12"/>
        <v>16800</v>
      </c>
      <c r="U246" s="177">
        <f t="shared" si="14"/>
        <v>21600</v>
      </c>
      <c r="V246" s="144">
        <f t="shared" si="13"/>
        <v>43200</v>
      </c>
      <c r="W246" s="177">
        <f t="shared" si="15"/>
        <v>4320</v>
      </c>
      <c r="X246" s="146">
        <f>('WERTE IR'!$E1215)</f>
        <v>4171.6346424367857</v>
      </c>
      <c r="AC246" s="86"/>
    </row>
    <row r="247" spans="5:29" x14ac:dyDescent="0.25">
      <c r="E247" s="126"/>
      <c r="F247" s="144"/>
      <c r="G247" s="144"/>
      <c r="H247" s="143">
        <f>'Detaillierte Eingabe'!B261</f>
        <v>1.1770827933333339</v>
      </c>
      <c r="I247" s="143">
        <f>'Detaillierte Eingabe'!C261</f>
        <v>1.1805550133333338</v>
      </c>
      <c r="J247" s="144">
        <f>'Detaillierte Eingabe'!D261</f>
        <v>0</v>
      </c>
      <c r="K247" s="144">
        <f>'Detaillierte Eingabe'!E261</f>
        <v>12</v>
      </c>
      <c r="L247" s="144">
        <f>'Detaillierte Eingabe'!F261</f>
        <v>1.2</v>
      </c>
      <c r="M247" s="144">
        <f>'Detaillierte Eingabe'!G261</f>
        <v>2</v>
      </c>
      <c r="N247" s="144">
        <f>'Detaillierte Eingabe'!H261</f>
        <v>1.2</v>
      </c>
      <c r="O247" s="144">
        <f>'Detaillierte Eingabe'!I261</f>
        <v>0.1</v>
      </c>
      <c r="P247" s="145">
        <f>'Detaillierte Eingabe'!J261</f>
        <v>0.1</v>
      </c>
      <c r="Q247" s="142"/>
      <c r="R247" s="126"/>
      <c r="T247" s="117">
        <f t="shared" si="12"/>
        <v>16800</v>
      </c>
      <c r="U247" s="177">
        <f t="shared" si="14"/>
        <v>21600</v>
      </c>
      <c r="V247" s="144">
        <f t="shared" si="13"/>
        <v>43200</v>
      </c>
      <c r="W247" s="177">
        <f t="shared" si="15"/>
        <v>4320</v>
      </c>
      <c r="X247" s="146">
        <f>('WERTE IR'!$E1220)</f>
        <v>4176.1853660661818</v>
      </c>
      <c r="AC247" s="86"/>
    </row>
    <row r="248" spans="5:29" x14ac:dyDescent="0.25">
      <c r="E248" s="126"/>
      <c r="F248" s="144"/>
      <c r="G248" s="144"/>
      <c r="H248" s="143">
        <f>'Detaillierte Eingabe'!B262</f>
        <v>1.1805550133333338</v>
      </c>
      <c r="I248" s="143">
        <f>'Detaillierte Eingabe'!C262</f>
        <v>1.1840272333333337</v>
      </c>
      <c r="J248" s="144">
        <f>'Detaillierte Eingabe'!D262</f>
        <v>0</v>
      </c>
      <c r="K248" s="144">
        <f>'Detaillierte Eingabe'!E262</f>
        <v>12</v>
      </c>
      <c r="L248" s="144">
        <f>'Detaillierte Eingabe'!F262</f>
        <v>1.2</v>
      </c>
      <c r="M248" s="144">
        <f>'Detaillierte Eingabe'!G262</f>
        <v>2</v>
      </c>
      <c r="N248" s="144">
        <f>'Detaillierte Eingabe'!H262</f>
        <v>1.2</v>
      </c>
      <c r="O248" s="144">
        <f>'Detaillierte Eingabe'!I262</f>
        <v>0.1</v>
      </c>
      <c r="P248" s="145">
        <f>'Detaillierte Eingabe'!J262</f>
        <v>0.1</v>
      </c>
      <c r="Q248" s="142"/>
      <c r="R248" s="126"/>
      <c r="T248" s="117">
        <f t="shared" si="12"/>
        <v>16800</v>
      </c>
      <c r="U248" s="177">
        <f t="shared" si="14"/>
        <v>21600</v>
      </c>
      <c r="V248" s="144">
        <f t="shared" si="13"/>
        <v>43200</v>
      </c>
      <c r="W248" s="177">
        <f t="shared" si="15"/>
        <v>4320</v>
      </c>
      <c r="X248" s="146">
        <f>('WERTE IR'!$E1225)</f>
        <v>4180.6983245718966</v>
      </c>
      <c r="AC248" s="86"/>
    </row>
    <row r="249" spans="5:29" x14ac:dyDescent="0.25">
      <c r="E249" s="126"/>
      <c r="F249" s="144"/>
      <c r="G249" s="144"/>
      <c r="H249" s="143">
        <f>'Detaillierte Eingabe'!B263</f>
        <v>1.1840272333333337</v>
      </c>
      <c r="I249" s="143">
        <f>'Detaillierte Eingabe'!C263</f>
        <v>1.1874994533333336</v>
      </c>
      <c r="J249" s="144">
        <f>'Detaillierte Eingabe'!D263</f>
        <v>0</v>
      </c>
      <c r="K249" s="144">
        <f>'Detaillierte Eingabe'!E263</f>
        <v>12</v>
      </c>
      <c r="L249" s="144">
        <f>'Detaillierte Eingabe'!F263</f>
        <v>1.2</v>
      </c>
      <c r="M249" s="144">
        <f>'Detaillierte Eingabe'!G263</f>
        <v>2</v>
      </c>
      <c r="N249" s="144">
        <f>'Detaillierte Eingabe'!H263</f>
        <v>1.2</v>
      </c>
      <c r="O249" s="144">
        <f>'Detaillierte Eingabe'!I263</f>
        <v>0.1</v>
      </c>
      <c r="P249" s="145">
        <f>'Detaillierte Eingabe'!J263</f>
        <v>0.1</v>
      </c>
      <c r="Q249" s="142"/>
      <c r="R249" s="126"/>
      <c r="T249" s="117">
        <f t="shared" si="12"/>
        <v>16800</v>
      </c>
      <c r="U249" s="177">
        <f t="shared" si="14"/>
        <v>21600</v>
      </c>
      <c r="V249" s="144">
        <f t="shared" si="13"/>
        <v>43200</v>
      </c>
      <c r="W249" s="177">
        <f t="shared" si="15"/>
        <v>4320</v>
      </c>
      <c r="X249" s="146">
        <f>('WERTE IR'!$E1230)</f>
        <v>4185.1738313556389</v>
      </c>
      <c r="AC249" s="86"/>
    </row>
    <row r="250" spans="5:29" x14ac:dyDescent="0.25">
      <c r="E250" s="126"/>
      <c r="F250" s="144"/>
      <c r="G250" s="144"/>
      <c r="H250" s="143">
        <f>'Detaillierte Eingabe'!B264</f>
        <v>1.1874994533333336</v>
      </c>
      <c r="I250" s="143">
        <f>'Detaillierte Eingabe'!C264</f>
        <v>1.1909716733333335</v>
      </c>
      <c r="J250" s="144">
        <f>'Detaillierte Eingabe'!D264</f>
        <v>0</v>
      </c>
      <c r="K250" s="144">
        <f>'Detaillierte Eingabe'!E264</f>
        <v>12</v>
      </c>
      <c r="L250" s="144">
        <f>'Detaillierte Eingabe'!F264</f>
        <v>1.2</v>
      </c>
      <c r="M250" s="144">
        <f>'Detaillierte Eingabe'!G264</f>
        <v>2</v>
      </c>
      <c r="N250" s="144">
        <f>'Detaillierte Eingabe'!H264</f>
        <v>1.2</v>
      </c>
      <c r="O250" s="144">
        <f>'Detaillierte Eingabe'!I264</f>
        <v>0.1</v>
      </c>
      <c r="P250" s="145">
        <f>'Detaillierte Eingabe'!J264</f>
        <v>0.1</v>
      </c>
      <c r="Q250" s="142"/>
      <c r="R250" s="126"/>
      <c r="T250" s="117">
        <f t="shared" si="12"/>
        <v>16800</v>
      </c>
      <c r="U250" s="177">
        <f t="shared" si="14"/>
        <v>21600</v>
      </c>
      <c r="V250" s="144">
        <f t="shared" si="13"/>
        <v>43200</v>
      </c>
      <c r="W250" s="177">
        <f t="shared" si="15"/>
        <v>4320</v>
      </c>
      <c r="X250" s="146">
        <f>('WERTE IR'!$E1235)</f>
        <v>4189.61219721829</v>
      </c>
      <c r="AC250" s="86"/>
    </row>
    <row r="251" spans="5:29" x14ac:dyDescent="0.25">
      <c r="E251" s="126"/>
      <c r="F251" s="144"/>
      <c r="G251" s="144"/>
      <c r="H251" s="143">
        <f>'Detaillierte Eingabe'!B265</f>
        <v>1.1909716733333335</v>
      </c>
      <c r="I251" s="143">
        <f>'Detaillierte Eingabe'!C265</f>
        <v>1.1944438933333335</v>
      </c>
      <c r="J251" s="144">
        <f>'Detaillierte Eingabe'!D265</f>
        <v>0</v>
      </c>
      <c r="K251" s="144">
        <f>'Detaillierte Eingabe'!E265</f>
        <v>12</v>
      </c>
      <c r="L251" s="144">
        <f>'Detaillierte Eingabe'!F265</f>
        <v>1.2</v>
      </c>
      <c r="M251" s="144">
        <f>'Detaillierte Eingabe'!G265</f>
        <v>2</v>
      </c>
      <c r="N251" s="144">
        <f>'Detaillierte Eingabe'!H265</f>
        <v>1.2</v>
      </c>
      <c r="O251" s="144">
        <f>'Detaillierte Eingabe'!I265</f>
        <v>0.1</v>
      </c>
      <c r="P251" s="145">
        <f>'Detaillierte Eingabe'!J265</f>
        <v>0.1</v>
      </c>
      <c r="Q251" s="142"/>
      <c r="R251" s="126"/>
      <c r="T251" s="117">
        <f t="shared" si="12"/>
        <v>16800</v>
      </c>
      <c r="U251" s="177">
        <f t="shared" si="14"/>
        <v>21600</v>
      </c>
      <c r="V251" s="144">
        <f t="shared" si="13"/>
        <v>43200</v>
      </c>
      <c r="W251" s="177">
        <f t="shared" si="15"/>
        <v>4320</v>
      </c>
      <c r="X251" s="146">
        <f>('WERTE IR'!$E1240)</f>
        <v>4194.0137303814854</v>
      </c>
      <c r="AC251" s="86"/>
    </row>
    <row r="252" spans="5:29" x14ac:dyDescent="0.25">
      <c r="E252" s="126"/>
      <c r="F252" s="144"/>
      <c r="G252" s="144"/>
      <c r="H252" s="143">
        <f>'Detaillierte Eingabe'!B266</f>
        <v>1.1944438933333335</v>
      </c>
      <c r="I252" s="143">
        <f>'Detaillierte Eingabe'!C266</f>
        <v>1.1979161133333334</v>
      </c>
      <c r="J252" s="144">
        <f>'Detaillierte Eingabe'!D266</f>
        <v>0</v>
      </c>
      <c r="K252" s="144">
        <f>'Detaillierte Eingabe'!E266</f>
        <v>12</v>
      </c>
      <c r="L252" s="144">
        <f>'Detaillierte Eingabe'!F266</f>
        <v>1.2</v>
      </c>
      <c r="M252" s="144">
        <f>'Detaillierte Eingabe'!G266</f>
        <v>2</v>
      </c>
      <c r="N252" s="144">
        <f>'Detaillierte Eingabe'!H266</f>
        <v>1.2</v>
      </c>
      <c r="O252" s="144">
        <f>'Detaillierte Eingabe'!I266</f>
        <v>0.1</v>
      </c>
      <c r="P252" s="145">
        <f>'Detaillierte Eingabe'!J266</f>
        <v>0.1</v>
      </c>
      <c r="Q252" s="142"/>
      <c r="R252" s="126"/>
      <c r="T252" s="117">
        <f t="shared" si="12"/>
        <v>16800</v>
      </c>
      <c r="U252" s="177">
        <f t="shared" si="14"/>
        <v>21600</v>
      </c>
      <c r="V252" s="144">
        <f t="shared" si="13"/>
        <v>43200</v>
      </c>
      <c r="W252" s="177">
        <f t="shared" si="15"/>
        <v>4320</v>
      </c>
      <c r="X252" s="146">
        <f>('WERTE IR'!$E1245)</f>
        <v>4198.3787365090193</v>
      </c>
      <c r="AC252" s="86"/>
    </row>
    <row r="253" spans="5:29" x14ac:dyDescent="0.25">
      <c r="E253" s="126"/>
      <c r="F253" s="144"/>
      <c r="G253" s="144"/>
      <c r="H253" s="143">
        <f>'Detaillierte Eingabe'!B267</f>
        <v>1.1979161133333334</v>
      </c>
      <c r="I253" s="143">
        <f>'Detaillierte Eingabe'!C267</f>
        <v>1.2013883333333333</v>
      </c>
      <c r="J253" s="144">
        <f>'Detaillierte Eingabe'!D267</f>
        <v>0</v>
      </c>
      <c r="K253" s="144">
        <f>'Detaillierte Eingabe'!E267</f>
        <v>12</v>
      </c>
      <c r="L253" s="144">
        <f>'Detaillierte Eingabe'!F267</f>
        <v>1.2</v>
      </c>
      <c r="M253" s="144">
        <f>'Detaillierte Eingabe'!G267</f>
        <v>2</v>
      </c>
      <c r="N253" s="144">
        <f>'Detaillierte Eingabe'!H267</f>
        <v>1.2</v>
      </c>
      <c r="O253" s="144">
        <f>'Detaillierte Eingabe'!I267</f>
        <v>0.1</v>
      </c>
      <c r="P253" s="145">
        <f>'Detaillierte Eingabe'!J267</f>
        <v>0.1</v>
      </c>
      <c r="Q253" s="142"/>
      <c r="R253" s="126"/>
      <c r="T253" s="117">
        <f t="shared" si="12"/>
        <v>16800</v>
      </c>
      <c r="U253" s="177">
        <f t="shared" si="14"/>
        <v>21600</v>
      </c>
      <c r="V253" s="144">
        <f t="shared" si="13"/>
        <v>43200</v>
      </c>
      <c r="W253" s="177">
        <f t="shared" si="15"/>
        <v>4320</v>
      </c>
      <c r="X253" s="146">
        <f>('WERTE IR'!$E1250)</f>
        <v>4202.7075187280716</v>
      </c>
      <c r="AC253" s="86"/>
    </row>
    <row r="254" spans="5:29" x14ac:dyDescent="0.25">
      <c r="E254" s="126"/>
      <c r="F254" s="144"/>
      <c r="G254" s="144"/>
      <c r="H254" s="143">
        <f>'Detaillierte Eingabe'!B268</f>
        <v>1.2013883333333333</v>
      </c>
      <c r="I254" s="143">
        <f>'Detaillierte Eingabe'!C268</f>
        <v>1.2048605533333332</v>
      </c>
      <c r="J254" s="144">
        <f>'Detaillierte Eingabe'!D268</f>
        <v>0</v>
      </c>
      <c r="K254" s="144">
        <f>'Detaillierte Eingabe'!E268</f>
        <v>12</v>
      </c>
      <c r="L254" s="144">
        <f>'Detaillierte Eingabe'!F268</f>
        <v>1.2</v>
      </c>
      <c r="M254" s="144">
        <f>'Detaillierte Eingabe'!G268</f>
        <v>2</v>
      </c>
      <c r="N254" s="144">
        <f>'Detaillierte Eingabe'!H268</f>
        <v>1.2</v>
      </c>
      <c r="O254" s="144">
        <f>'Detaillierte Eingabe'!I268</f>
        <v>0.1</v>
      </c>
      <c r="P254" s="145">
        <f>'Detaillierte Eingabe'!J268</f>
        <v>0.1</v>
      </c>
      <c r="Q254" s="142"/>
      <c r="R254" s="126"/>
      <c r="T254" s="117">
        <f t="shared" si="12"/>
        <v>16800</v>
      </c>
      <c r="U254" s="177">
        <f t="shared" si="14"/>
        <v>21600</v>
      </c>
      <c r="V254" s="144">
        <f t="shared" si="13"/>
        <v>43200</v>
      </c>
      <c r="W254" s="177">
        <f t="shared" si="15"/>
        <v>4320</v>
      </c>
      <c r="X254" s="146">
        <f>('WERTE IR'!$E1255)</f>
        <v>4207.0003776502581</v>
      </c>
      <c r="AC254" s="86"/>
    </row>
    <row r="255" spans="5:29" x14ac:dyDescent="0.25">
      <c r="E255" s="126"/>
      <c r="F255" s="144"/>
      <c r="G255" s="144"/>
      <c r="H255" s="143">
        <f>'Detaillierte Eingabe'!B269</f>
        <v>1.2048605533333332</v>
      </c>
      <c r="I255" s="143">
        <f>'Detaillierte Eingabe'!C269</f>
        <v>1.2083327733333331</v>
      </c>
      <c r="J255" s="144">
        <f>'Detaillierte Eingabe'!D269</f>
        <v>0</v>
      </c>
      <c r="K255" s="144">
        <f>'Detaillierte Eingabe'!E269</f>
        <v>12</v>
      </c>
      <c r="L255" s="144">
        <f>'Detaillierte Eingabe'!F269</f>
        <v>1.2</v>
      </c>
      <c r="M255" s="144">
        <f>'Detaillierte Eingabe'!G269</f>
        <v>2</v>
      </c>
      <c r="N255" s="144">
        <f>'Detaillierte Eingabe'!H269</f>
        <v>1.2</v>
      </c>
      <c r="O255" s="144">
        <f>'Detaillierte Eingabe'!I269</f>
        <v>0.1</v>
      </c>
      <c r="P255" s="145">
        <f>'Detaillierte Eingabe'!J269</f>
        <v>0.1</v>
      </c>
      <c r="Q255" s="142"/>
      <c r="R255" s="126"/>
      <c r="T255" s="117">
        <f t="shared" si="12"/>
        <v>16800</v>
      </c>
      <c r="U255" s="177">
        <f t="shared" si="14"/>
        <v>21600</v>
      </c>
      <c r="V255" s="144">
        <f t="shared" si="13"/>
        <v>43200</v>
      </c>
      <c r="W255" s="177">
        <f t="shared" si="15"/>
        <v>4320</v>
      </c>
      <c r="X255" s="146">
        <f>('WERTE IR'!$E1260)</f>
        <v>4211.2576113925061</v>
      </c>
      <c r="AC255" s="86"/>
    </row>
    <row r="256" spans="5:29" x14ac:dyDescent="0.25">
      <c r="E256" s="126"/>
      <c r="F256" s="144"/>
      <c r="G256" s="144"/>
      <c r="H256" s="143">
        <f>'Detaillierte Eingabe'!B270</f>
        <v>1.2083327733333331</v>
      </c>
      <c r="I256" s="143">
        <f>'Detaillierte Eingabe'!C270</f>
        <v>1.211804993333333</v>
      </c>
      <c r="J256" s="144">
        <f>'Detaillierte Eingabe'!D270</f>
        <v>0</v>
      </c>
      <c r="K256" s="144">
        <f>'Detaillierte Eingabe'!E270</f>
        <v>12</v>
      </c>
      <c r="L256" s="144">
        <f>'Detaillierte Eingabe'!F270</f>
        <v>1.2</v>
      </c>
      <c r="M256" s="144">
        <f>'Detaillierte Eingabe'!G270</f>
        <v>2</v>
      </c>
      <c r="N256" s="144">
        <f>'Detaillierte Eingabe'!H270</f>
        <v>1.2</v>
      </c>
      <c r="O256" s="144">
        <f>'Detaillierte Eingabe'!I270</f>
        <v>0.1</v>
      </c>
      <c r="P256" s="145">
        <f>'Detaillierte Eingabe'!J270</f>
        <v>0.1</v>
      </c>
      <c r="Q256" s="142"/>
      <c r="R256" s="126"/>
      <c r="T256" s="117">
        <f t="shared" si="12"/>
        <v>16800</v>
      </c>
      <c r="U256" s="177">
        <f t="shared" si="14"/>
        <v>21600</v>
      </c>
      <c r="V256" s="144">
        <f t="shared" si="13"/>
        <v>43200</v>
      </c>
      <c r="W256" s="177">
        <f t="shared" si="15"/>
        <v>4320</v>
      </c>
      <c r="X256" s="146">
        <f>('WERTE IR'!$E1265)</f>
        <v>4215.4795155977599</v>
      </c>
      <c r="AC256" s="86"/>
    </row>
    <row r="257" spans="5:29" x14ac:dyDescent="0.25">
      <c r="E257" s="126"/>
      <c r="F257" s="144"/>
      <c r="G257" s="144"/>
      <c r="H257" s="143">
        <f>'Detaillierte Eingabe'!B271</f>
        <v>1.211804993333333</v>
      </c>
      <c r="I257" s="143">
        <f>'Detaillierte Eingabe'!C271</f>
        <v>1.2152772133333329</v>
      </c>
      <c r="J257" s="144">
        <f>'Detaillierte Eingabe'!D271</f>
        <v>0</v>
      </c>
      <c r="K257" s="144">
        <f>'Detaillierte Eingabe'!E271</f>
        <v>12</v>
      </c>
      <c r="L257" s="144">
        <f>'Detaillierte Eingabe'!F271</f>
        <v>1.2</v>
      </c>
      <c r="M257" s="144">
        <f>'Detaillierte Eingabe'!G271</f>
        <v>2</v>
      </c>
      <c r="N257" s="144">
        <f>'Detaillierte Eingabe'!H271</f>
        <v>1.2</v>
      </c>
      <c r="O257" s="144">
        <f>'Detaillierte Eingabe'!I271</f>
        <v>0.1</v>
      </c>
      <c r="P257" s="145">
        <f>'Detaillierte Eingabe'!J271</f>
        <v>0.1</v>
      </c>
      <c r="Q257" s="142"/>
      <c r="R257" s="126"/>
      <c r="T257" s="117">
        <f t="shared" si="12"/>
        <v>16800</v>
      </c>
      <c r="U257" s="177">
        <f t="shared" si="14"/>
        <v>21600</v>
      </c>
      <c r="V257" s="144">
        <f t="shared" si="13"/>
        <v>43200</v>
      </c>
      <c r="W257" s="177">
        <f t="shared" si="15"/>
        <v>4320</v>
      </c>
      <c r="X257" s="146">
        <f>('WERTE IR'!$E1270)</f>
        <v>4219.6663834555075</v>
      </c>
      <c r="AC257" s="86"/>
    </row>
    <row r="258" spans="5:29" x14ac:dyDescent="0.25">
      <c r="E258" s="126"/>
      <c r="F258" s="144"/>
      <c r="G258" s="144"/>
      <c r="H258" s="143">
        <f>'Detaillierte Eingabe'!B272</f>
        <v>1.2152772133333329</v>
      </c>
      <c r="I258" s="143">
        <f>'Detaillierte Eingabe'!C272</f>
        <v>1.2187494333333329</v>
      </c>
      <c r="J258" s="144">
        <f>'Detaillierte Eingabe'!D272</f>
        <v>0</v>
      </c>
      <c r="K258" s="144">
        <f>'Detaillierte Eingabe'!E272</f>
        <v>12</v>
      </c>
      <c r="L258" s="144">
        <f>'Detaillierte Eingabe'!F272</f>
        <v>1.2</v>
      </c>
      <c r="M258" s="144">
        <f>'Detaillierte Eingabe'!G272</f>
        <v>2</v>
      </c>
      <c r="N258" s="144">
        <f>'Detaillierte Eingabe'!H272</f>
        <v>1.2</v>
      </c>
      <c r="O258" s="144">
        <f>'Detaillierte Eingabe'!I272</f>
        <v>0.1</v>
      </c>
      <c r="P258" s="145">
        <f>'Detaillierte Eingabe'!J272</f>
        <v>0.1</v>
      </c>
      <c r="Q258" s="142"/>
      <c r="R258" s="126"/>
      <c r="T258" s="117">
        <f t="shared" si="12"/>
        <v>16800</v>
      </c>
      <c r="U258" s="177">
        <f t="shared" si="14"/>
        <v>21600</v>
      </c>
      <c r="V258" s="144">
        <f t="shared" si="13"/>
        <v>43200</v>
      </c>
      <c r="W258" s="177">
        <f t="shared" si="15"/>
        <v>4320</v>
      </c>
      <c r="X258" s="146">
        <f>('WERTE IR'!$E1275)</f>
        <v>4223.8185057221435</v>
      </c>
      <c r="AC258" s="86"/>
    </row>
    <row r="259" spans="5:29" x14ac:dyDescent="0.25">
      <c r="E259" s="126"/>
      <c r="F259" s="144"/>
      <c r="G259" s="144"/>
      <c r="H259" s="143">
        <f>'Detaillierte Eingabe'!B273</f>
        <v>1.2187494333333329</v>
      </c>
      <c r="I259" s="143">
        <f>'Detaillierte Eingabe'!C273</f>
        <v>1.2222216533333328</v>
      </c>
      <c r="J259" s="144">
        <f>'Detaillierte Eingabe'!D273</f>
        <v>0</v>
      </c>
      <c r="K259" s="144">
        <f>'Detaillierte Eingabe'!E273</f>
        <v>12</v>
      </c>
      <c r="L259" s="144">
        <f>'Detaillierte Eingabe'!F273</f>
        <v>1.2</v>
      </c>
      <c r="M259" s="144">
        <f>'Detaillierte Eingabe'!G273</f>
        <v>2</v>
      </c>
      <c r="N259" s="144">
        <f>'Detaillierte Eingabe'!H273</f>
        <v>1.2</v>
      </c>
      <c r="O259" s="144">
        <f>'Detaillierte Eingabe'!I273</f>
        <v>0.1</v>
      </c>
      <c r="P259" s="145">
        <f>'Detaillierte Eingabe'!J273</f>
        <v>0.1</v>
      </c>
      <c r="Q259" s="142"/>
      <c r="R259" s="126"/>
      <c r="T259" s="117">
        <f t="shared" si="12"/>
        <v>16800</v>
      </c>
      <c r="U259" s="177">
        <f t="shared" si="14"/>
        <v>21600</v>
      </c>
      <c r="V259" s="144">
        <f t="shared" si="13"/>
        <v>43200</v>
      </c>
      <c r="W259" s="177">
        <f t="shared" si="15"/>
        <v>4320</v>
      </c>
      <c r="X259" s="146">
        <f>('WERTE IR'!$E1280)</f>
        <v>4227.9361707411617</v>
      </c>
      <c r="AC259" s="86"/>
    </row>
    <row r="260" spans="5:29" x14ac:dyDescent="0.25">
      <c r="E260" s="126"/>
      <c r="F260" s="144"/>
      <c r="G260" s="144"/>
      <c r="H260" s="143">
        <f>'Detaillierte Eingabe'!B274</f>
        <v>1.2222216533333328</v>
      </c>
      <c r="I260" s="143">
        <f>'Detaillierte Eingabe'!C274</f>
        <v>1.2256938733333327</v>
      </c>
      <c r="J260" s="144">
        <f>'Detaillierte Eingabe'!D274</f>
        <v>0</v>
      </c>
      <c r="K260" s="144">
        <f>'Detaillierte Eingabe'!E274</f>
        <v>12</v>
      </c>
      <c r="L260" s="144">
        <f>'Detaillierte Eingabe'!F274</f>
        <v>1.2</v>
      </c>
      <c r="M260" s="144">
        <f>'Detaillierte Eingabe'!G274</f>
        <v>2</v>
      </c>
      <c r="N260" s="144">
        <f>'Detaillierte Eingabe'!H274</f>
        <v>1.2</v>
      </c>
      <c r="O260" s="144">
        <f>'Detaillierte Eingabe'!I274</f>
        <v>0.1</v>
      </c>
      <c r="P260" s="145">
        <f>'Detaillierte Eingabe'!J274</f>
        <v>0.1</v>
      </c>
      <c r="Q260" s="142"/>
      <c r="R260" s="126"/>
      <c r="T260" s="117">
        <f t="shared" ref="T260:T291" si="16">IF(K260&gt;18,($C$5)*L260,($C$4+(K260-6)*($C$5-$C$4)/12)*L260)</f>
        <v>16800</v>
      </c>
      <c r="U260" s="177">
        <f t="shared" si="14"/>
        <v>21600</v>
      </c>
      <c r="V260" s="144">
        <f t="shared" ref="V260:V291" si="17">(M260*U260) + (J260*T260)</f>
        <v>43200</v>
      </c>
      <c r="W260" s="177">
        <f t="shared" si="15"/>
        <v>4320</v>
      </c>
      <c r="X260" s="146">
        <f>('WERTE IR'!$E1285)</f>
        <v>4232.019664463176</v>
      </c>
      <c r="AC260" s="86"/>
    </row>
    <row r="261" spans="5:29" x14ac:dyDescent="0.25">
      <c r="E261" s="126"/>
      <c r="F261" s="144"/>
      <c r="G261" s="144"/>
      <c r="H261" s="143">
        <f>'Detaillierte Eingabe'!B275</f>
        <v>1.2256938733333327</v>
      </c>
      <c r="I261" s="143">
        <f>'Detaillierte Eingabe'!C275</f>
        <v>1.2291660933333326</v>
      </c>
      <c r="J261" s="144">
        <f>'Detaillierte Eingabe'!D275</f>
        <v>0</v>
      </c>
      <c r="K261" s="144">
        <f>'Detaillierte Eingabe'!E275</f>
        <v>12</v>
      </c>
      <c r="L261" s="144">
        <f>'Detaillierte Eingabe'!F275</f>
        <v>1.2</v>
      </c>
      <c r="M261" s="144">
        <f>'Detaillierte Eingabe'!G275</f>
        <v>2</v>
      </c>
      <c r="N261" s="144">
        <f>'Detaillierte Eingabe'!H275</f>
        <v>1.2</v>
      </c>
      <c r="O261" s="144">
        <f>'Detaillierte Eingabe'!I275</f>
        <v>0.1</v>
      </c>
      <c r="P261" s="145">
        <f>'Detaillierte Eingabe'!J275</f>
        <v>0.1</v>
      </c>
      <c r="Q261" s="142"/>
      <c r="R261" s="126"/>
      <c r="T261" s="117">
        <f t="shared" si="16"/>
        <v>16800</v>
      </c>
      <c r="U261" s="177">
        <f t="shared" ref="U261:U291" si="18">$C$5*N261</f>
        <v>21600</v>
      </c>
      <c r="V261" s="144">
        <f t="shared" si="17"/>
        <v>43200</v>
      </c>
      <c r="W261" s="177">
        <f t="shared" ref="W261:W291" si="19">V261/(P261*$S$4)</f>
        <v>4320</v>
      </c>
      <c r="X261" s="146">
        <f>('WERTE IR'!$E1290)</f>
        <v>4236.0692704657804</v>
      </c>
      <c r="AC261" s="86"/>
    </row>
    <row r="262" spans="5:29" x14ac:dyDescent="0.25">
      <c r="E262" s="126"/>
      <c r="F262" s="144"/>
      <c r="G262" s="144"/>
      <c r="H262" s="143">
        <f>'Detaillierte Eingabe'!B276</f>
        <v>1.2291660933333326</v>
      </c>
      <c r="I262" s="143">
        <f>'Detaillierte Eingabe'!C276</f>
        <v>1.2326383133333325</v>
      </c>
      <c r="J262" s="144">
        <f>'Detaillierte Eingabe'!D276</f>
        <v>0</v>
      </c>
      <c r="K262" s="144">
        <f>'Detaillierte Eingabe'!E276</f>
        <v>12</v>
      </c>
      <c r="L262" s="144">
        <f>'Detaillierte Eingabe'!F276</f>
        <v>1.2</v>
      </c>
      <c r="M262" s="144">
        <f>'Detaillierte Eingabe'!G276</f>
        <v>2</v>
      </c>
      <c r="N262" s="144">
        <f>'Detaillierte Eingabe'!H276</f>
        <v>1.2</v>
      </c>
      <c r="O262" s="144">
        <f>'Detaillierte Eingabe'!I276</f>
        <v>0.1</v>
      </c>
      <c r="P262" s="145">
        <f>'Detaillierte Eingabe'!J276</f>
        <v>0.1</v>
      </c>
      <c r="Q262" s="142"/>
      <c r="R262" s="126"/>
      <c r="T262" s="117">
        <f t="shared" si="16"/>
        <v>16800</v>
      </c>
      <c r="U262" s="177">
        <f t="shared" si="18"/>
        <v>21600</v>
      </c>
      <c r="V262" s="144">
        <f t="shared" si="17"/>
        <v>43200</v>
      </c>
      <c r="W262" s="177">
        <f t="shared" si="19"/>
        <v>4320</v>
      </c>
      <c r="X262" s="146">
        <f>('WERTE IR'!$E1295)</f>
        <v>4240.0852699732404</v>
      </c>
      <c r="AC262" s="86"/>
    </row>
    <row r="263" spans="5:29" x14ac:dyDescent="0.25">
      <c r="E263" s="126"/>
      <c r="F263" s="144"/>
      <c r="G263" s="144"/>
      <c r="H263" s="143">
        <f>'Detaillierte Eingabe'!B277</f>
        <v>1.2326383133333325</v>
      </c>
      <c r="I263" s="143">
        <f>'Detaillierte Eingabe'!C277</f>
        <v>1.2361105333333324</v>
      </c>
      <c r="J263" s="144">
        <f>'Detaillierte Eingabe'!D277</f>
        <v>0</v>
      </c>
      <c r="K263" s="144">
        <f>'Detaillierte Eingabe'!E277</f>
        <v>12</v>
      </c>
      <c r="L263" s="144">
        <f>'Detaillierte Eingabe'!F277</f>
        <v>1.2</v>
      </c>
      <c r="M263" s="144">
        <f>'Detaillierte Eingabe'!G277</f>
        <v>2</v>
      </c>
      <c r="N263" s="144">
        <f>'Detaillierte Eingabe'!H277</f>
        <v>1.2</v>
      </c>
      <c r="O263" s="144">
        <f>'Detaillierte Eingabe'!I277</f>
        <v>0.1</v>
      </c>
      <c r="P263" s="145">
        <f>'Detaillierte Eingabe'!J277</f>
        <v>0.1</v>
      </c>
      <c r="Q263" s="142"/>
      <c r="R263" s="126"/>
      <c r="T263" s="117">
        <f t="shared" si="16"/>
        <v>16800</v>
      </c>
      <c r="U263" s="177">
        <f t="shared" si="18"/>
        <v>21600</v>
      </c>
      <c r="V263" s="144">
        <f t="shared" si="17"/>
        <v>43200</v>
      </c>
      <c r="W263" s="177">
        <f t="shared" si="19"/>
        <v>4320</v>
      </c>
      <c r="X263" s="146">
        <f>('WERTE IR'!$E1300)</f>
        <v>4244.0679418760265</v>
      </c>
      <c r="AC263" s="86"/>
    </row>
    <row r="264" spans="5:29" x14ac:dyDescent="0.25">
      <c r="E264" s="126"/>
      <c r="F264" s="144"/>
      <c r="G264" s="144"/>
      <c r="H264" s="143">
        <f>'Detaillierte Eingabe'!B278</f>
        <v>1.2361105333333324</v>
      </c>
      <c r="I264" s="143">
        <f>'Detaillierte Eingabe'!C278</f>
        <v>1.2395827533333323</v>
      </c>
      <c r="J264" s="144">
        <f>'Detaillierte Eingabe'!D278</f>
        <v>0</v>
      </c>
      <c r="K264" s="144">
        <f>'Detaillierte Eingabe'!E278</f>
        <v>12</v>
      </c>
      <c r="L264" s="144">
        <f>'Detaillierte Eingabe'!F278</f>
        <v>1.2</v>
      </c>
      <c r="M264" s="144">
        <f>'Detaillierte Eingabe'!G278</f>
        <v>2</v>
      </c>
      <c r="N264" s="144">
        <f>'Detaillierte Eingabe'!H278</f>
        <v>1.2</v>
      </c>
      <c r="O264" s="144">
        <f>'Detaillierte Eingabe'!I278</f>
        <v>0.1</v>
      </c>
      <c r="P264" s="145">
        <f>'Detaillierte Eingabe'!J278</f>
        <v>0.1</v>
      </c>
      <c r="Q264" s="142"/>
      <c r="R264" s="126"/>
      <c r="T264" s="117">
        <f t="shared" si="16"/>
        <v>16800</v>
      </c>
      <c r="U264" s="177">
        <f t="shared" si="18"/>
        <v>21600</v>
      </c>
      <c r="V264" s="144">
        <f t="shared" si="17"/>
        <v>43200</v>
      </c>
      <c r="W264" s="177">
        <f t="shared" si="19"/>
        <v>4320</v>
      </c>
      <c r="X264" s="146">
        <f>('WERTE IR'!$E1305)</f>
        <v>4248.0175627501758</v>
      </c>
      <c r="AC264" s="86"/>
    </row>
    <row r="265" spans="5:29" x14ac:dyDescent="0.25">
      <c r="E265" s="126"/>
      <c r="F265" s="144"/>
      <c r="G265" s="144"/>
      <c r="H265" s="143">
        <f>'Detaillierte Eingabe'!B279</f>
        <v>1.2395827533333323</v>
      </c>
      <c r="I265" s="143">
        <f>'Detaillierte Eingabe'!C279</f>
        <v>1.2430549733333323</v>
      </c>
      <c r="J265" s="144">
        <f>'Detaillierte Eingabe'!D279</f>
        <v>0</v>
      </c>
      <c r="K265" s="144">
        <f>'Detaillierte Eingabe'!E279</f>
        <v>12</v>
      </c>
      <c r="L265" s="144">
        <f>'Detaillierte Eingabe'!F279</f>
        <v>1.2</v>
      </c>
      <c r="M265" s="144">
        <f>'Detaillierte Eingabe'!G279</f>
        <v>2</v>
      </c>
      <c r="N265" s="144">
        <f>'Detaillierte Eingabe'!H279</f>
        <v>1.2</v>
      </c>
      <c r="O265" s="144">
        <f>'Detaillierte Eingabe'!I279</f>
        <v>0.1</v>
      </c>
      <c r="P265" s="145">
        <f>'Detaillierte Eingabe'!J279</f>
        <v>0.1</v>
      </c>
      <c r="Q265" s="142"/>
      <c r="R265" s="126"/>
      <c r="T265" s="117">
        <f t="shared" si="16"/>
        <v>16800</v>
      </c>
      <c r="U265" s="177">
        <f t="shared" si="18"/>
        <v>21600</v>
      </c>
      <c r="V265" s="144">
        <f t="shared" si="17"/>
        <v>43200</v>
      </c>
      <c r="W265" s="177">
        <f t="shared" si="19"/>
        <v>4320</v>
      </c>
      <c r="X265" s="146">
        <f>('WERTE IR'!$E1310)</f>
        <v>4251.9344068765031</v>
      </c>
      <c r="AC265" s="86"/>
    </row>
    <row r="266" spans="5:29" x14ac:dyDescent="0.25">
      <c r="E266" s="126"/>
      <c r="F266" s="144"/>
      <c r="G266" s="144"/>
      <c r="H266" s="143">
        <f>'Detaillierte Eingabe'!B280</f>
        <v>1.2430549733333323</v>
      </c>
      <c r="I266" s="143">
        <f>'Detaillierte Eingabe'!C280</f>
        <v>1.2465271933333322</v>
      </c>
      <c r="J266" s="144">
        <f>'Detaillierte Eingabe'!D280</f>
        <v>0</v>
      </c>
      <c r="K266" s="144">
        <f>'Detaillierte Eingabe'!E280</f>
        <v>12</v>
      </c>
      <c r="L266" s="144">
        <f>'Detaillierte Eingabe'!F280</f>
        <v>1.2</v>
      </c>
      <c r="M266" s="144">
        <f>'Detaillierte Eingabe'!G280</f>
        <v>2</v>
      </c>
      <c r="N266" s="144">
        <f>'Detaillierte Eingabe'!H280</f>
        <v>1.2</v>
      </c>
      <c r="O266" s="144">
        <f>'Detaillierte Eingabe'!I280</f>
        <v>0.1</v>
      </c>
      <c r="P266" s="145">
        <f>'Detaillierte Eingabe'!J280</f>
        <v>0.1</v>
      </c>
      <c r="Q266" s="142"/>
      <c r="R266" s="126"/>
      <c r="T266" s="117">
        <f t="shared" si="16"/>
        <v>16800</v>
      </c>
      <c r="U266" s="177">
        <f t="shared" si="18"/>
        <v>21600</v>
      </c>
      <c r="V266" s="144">
        <f t="shared" si="17"/>
        <v>43200</v>
      </c>
      <c r="W266" s="177">
        <f t="shared" si="19"/>
        <v>4320</v>
      </c>
      <c r="X266" s="146">
        <f>('WERTE IR'!$E1315)</f>
        <v>4255.818746259647</v>
      </c>
      <c r="AC266" s="86"/>
    </row>
    <row r="267" spans="5:29" x14ac:dyDescent="0.25">
      <c r="E267" s="126"/>
      <c r="F267" s="144"/>
      <c r="G267" s="144"/>
      <c r="H267" s="143">
        <f>'Detaillierte Eingabe'!B281</f>
        <v>1.2465271933333322</v>
      </c>
      <c r="I267" s="143">
        <f>'Detaillierte Eingabe'!C281</f>
        <v>1.2499994133333321</v>
      </c>
      <c r="J267" s="144">
        <f>'Detaillierte Eingabe'!D281</f>
        <v>0</v>
      </c>
      <c r="K267" s="144">
        <f>'Detaillierte Eingabe'!E281</f>
        <v>12</v>
      </c>
      <c r="L267" s="144">
        <f>'Detaillierte Eingabe'!F281</f>
        <v>1.2</v>
      </c>
      <c r="M267" s="144">
        <f>'Detaillierte Eingabe'!G281</f>
        <v>2</v>
      </c>
      <c r="N267" s="144">
        <f>'Detaillierte Eingabe'!H281</f>
        <v>1.2</v>
      </c>
      <c r="O267" s="144">
        <f>'Detaillierte Eingabe'!I281</f>
        <v>0.1</v>
      </c>
      <c r="P267" s="145">
        <f>'Detaillierte Eingabe'!J281</f>
        <v>0.1</v>
      </c>
      <c r="Q267" s="142"/>
      <c r="R267" s="126"/>
      <c r="T267" s="117">
        <f t="shared" si="16"/>
        <v>16800</v>
      </c>
      <c r="U267" s="177">
        <f t="shared" si="18"/>
        <v>21600</v>
      </c>
      <c r="V267" s="144">
        <f t="shared" si="17"/>
        <v>43200</v>
      </c>
      <c r="W267" s="177">
        <f t="shared" si="19"/>
        <v>4320</v>
      </c>
      <c r="X267" s="146">
        <f>('WERTE IR'!$E1320)</f>
        <v>4259.6708506469586</v>
      </c>
      <c r="AC267" s="86"/>
    </row>
    <row r="268" spans="5:29" x14ac:dyDescent="0.25">
      <c r="E268" s="126"/>
      <c r="F268" s="144"/>
      <c r="G268" s="144"/>
      <c r="H268" s="143">
        <f>'Detaillierte Eingabe'!B282</f>
        <v>1.2499994133333321</v>
      </c>
      <c r="I268" s="143">
        <f>'Detaillierte Eingabe'!C282</f>
        <v>1.253471633333332</v>
      </c>
      <c r="J268" s="144">
        <f>'Detaillierte Eingabe'!D282</f>
        <v>0</v>
      </c>
      <c r="K268" s="144">
        <f>'Detaillierte Eingabe'!E282</f>
        <v>12</v>
      </c>
      <c r="L268" s="144">
        <f>'Detaillierte Eingabe'!F282</f>
        <v>1.2</v>
      </c>
      <c r="M268" s="144">
        <f>'Detaillierte Eingabe'!G282</f>
        <v>2</v>
      </c>
      <c r="N268" s="144">
        <f>'Detaillierte Eingabe'!H282</f>
        <v>1.2</v>
      </c>
      <c r="O268" s="144">
        <f>'Detaillierte Eingabe'!I282</f>
        <v>0.1</v>
      </c>
      <c r="P268" s="145">
        <f>'Detaillierte Eingabe'!J282</f>
        <v>0.1</v>
      </c>
      <c r="Q268" s="142"/>
      <c r="R268" s="126"/>
      <c r="T268" s="117">
        <f t="shared" si="16"/>
        <v>16800</v>
      </c>
      <c r="U268" s="177">
        <f t="shared" si="18"/>
        <v>21600</v>
      </c>
      <c r="V268" s="144">
        <f t="shared" si="17"/>
        <v>43200</v>
      </c>
      <c r="W268" s="177">
        <f t="shared" si="19"/>
        <v>4320</v>
      </c>
      <c r="X268" s="146">
        <f>('WERTE IR'!$E1325)</f>
        <v>4263.4909875472349</v>
      </c>
      <c r="AC268" s="86"/>
    </row>
    <row r="269" spans="5:29" x14ac:dyDescent="0.25">
      <c r="E269" s="126"/>
      <c r="F269" s="144"/>
      <c r="G269" s="144"/>
      <c r="H269" s="143">
        <f>'Detaillierte Eingabe'!B283</f>
        <v>1.253471633333332</v>
      </c>
      <c r="I269" s="143">
        <f>'Detaillierte Eingabe'!C283</f>
        <v>1.2569438533333319</v>
      </c>
      <c r="J269" s="144">
        <f>'Detaillierte Eingabe'!D283</f>
        <v>0</v>
      </c>
      <c r="K269" s="144">
        <f>'Detaillierte Eingabe'!E283</f>
        <v>12</v>
      </c>
      <c r="L269" s="144">
        <f>'Detaillierte Eingabe'!F283</f>
        <v>1.2</v>
      </c>
      <c r="M269" s="144">
        <f>'Detaillierte Eingabe'!G283</f>
        <v>2</v>
      </c>
      <c r="N269" s="144">
        <f>'Detaillierte Eingabe'!H283</f>
        <v>1.2</v>
      </c>
      <c r="O269" s="144">
        <f>'Detaillierte Eingabe'!I283</f>
        <v>0.1</v>
      </c>
      <c r="P269" s="145">
        <f>'Detaillierte Eingabe'!J283</f>
        <v>0.1</v>
      </c>
      <c r="Q269" s="142"/>
      <c r="R269" s="126"/>
      <c r="T269" s="117">
        <f t="shared" si="16"/>
        <v>16800</v>
      </c>
      <c r="U269" s="177">
        <f t="shared" si="18"/>
        <v>21600</v>
      </c>
      <c r="V269" s="144">
        <f t="shared" si="17"/>
        <v>43200</v>
      </c>
      <c r="W269" s="177">
        <f t="shared" si="19"/>
        <v>4320</v>
      </c>
      <c r="X269" s="146">
        <f>('WERTE IR'!$E1330)</f>
        <v>4267.2794222492967</v>
      </c>
      <c r="AC269" s="86"/>
    </row>
    <row r="270" spans="5:29" x14ac:dyDescent="0.25">
      <c r="E270" s="126"/>
      <c r="F270" s="144"/>
      <c r="G270" s="144"/>
      <c r="H270" s="143">
        <f>'Detaillierte Eingabe'!B284</f>
        <v>1.2569438533333319</v>
      </c>
      <c r="I270" s="143">
        <f>'Detaillierte Eingabe'!C284</f>
        <v>1.2604160733333318</v>
      </c>
      <c r="J270" s="144">
        <f>'Detaillierte Eingabe'!D284</f>
        <v>0</v>
      </c>
      <c r="K270" s="144">
        <f>'Detaillierte Eingabe'!E284</f>
        <v>12</v>
      </c>
      <c r="L270" s="144">
        <f>'Detaillierte Eingabe'!F284</f>
        <v>1.2</v>
      </c>
      <c r="M270" s="144">
        <f>'Detaillierte Eingabe'!G284</f>
        <v>2</v>
      </c>
      <c r="N270" s="144">
        <f>'Detaillierte Eingabe'!H284</f>
        <v>1.2</v>
      </c>
      <c r="O270" s="144">
        <f>'Detaillierte Eingabe'!I284</f>
        <v>0.1</v>
      </c>
      <c r="P270" s="145">
        <f>'Detaillierte Eingabe'!J284</f>
        <v>0.1</v>
      </c>
      <c r="Q270" s="142"/>
      <c r="R270" s="126"/>
      <c r="T270" s="117">
        <f t="shared" si="16"/>
        <v>16800</v>
      </c>
      <c r="U270" s="177">
        <f t="shared" si="18"/>
        <v>21600</v>
      </c>
      <c r="V270" s="144">
        <f t="shared" si="17"/>
        <v>43200</v>
      </c>
      <c r="W270" s="177">
        <f t="shared" si="19"/>
        <v>4320</v>
      </c>
      <c r="X270" s="146">
        <f>('WERTE IR'!$E1335)</f>
        <v>4271.0364178404097</v>
      </c>
      <c r="AC270" s="86"/>
    </row>
    <row r="271" spans="5:29" x14ac:dyDescent="0.25">
      <c r="E271" s="126"/>
      <c r="F271" s="144"/>
      <c r="G271" s="144"/>
      <c r="H271" s="143">
        <f>'Detaillierte Eingabe'!B285</f>
        <v>1.2604160733333318</v>
      </c>
      <c r="I271" s="143">
        <f>'Detaillierte Eingabe'!C285</f>
        <v>1.2638882933333317</v>
      </c>
      <c r="J271" s="144">
        <f>'Detaillierte Eingabe'!D285</f>
        <v>0</v>
      </c>
      <c r="K271" s="144">
        <f>'Detaillierte Eingabe'!E285</f>
        <v>12</v>
      </c>
      <c r="L271" s="144">
        <f>'Detaillierte Eingabe'!F285</f>
        <v>1.2</v>
      </c>
      <c r="M271" s="144">
        <f>'Detaillierte Eingabe'!G285</f>
        <v>2</v>
      </c>
      <c r="N271" s="144">
        <f>'Detaillierte Eingabe'!H285</f>
        <v>1.2</v>
      </c>
      <c r="O271" s="144">
        <f>'Detaillierte Eingabe'!I285</f>
        <v>0.1</v>
      </c>
      <c r="P271" s="145">
        <f>'Detaillierte Eingabe'!J285</f>
        <v>0.1</v>
      </c>
      <c r="Q271" s="142"/>
      <c r="R271" s="126"/>
      <c r="T271" s="117">
        <f t="shared" si="16"/>
        <v>16800</v>
      </c>
      <c r="U271" s="177">
        <f t="shared" si="18"/>
        <v>21600</v>
      </c>
      <c r="V271" s="144">
        <f t="shared" si="17"/>
        <v>43200</v>
      </c>
      <c r="W271" s="177">
        <f t="shared" si="19"/>
        <v>4320</v>
      </c>
      <c r="X271" s="146">
        <f>('WERTE IR'!$E1340)</f>
        <v>4274.7622352245544</v>
      </c>
      <c r="AC271" s="86"/>
    </row>
    <row r="272" spans="5:29" x14ac:dyDescent="0.25">
      <c r="E272" s="126"/>
      <c r="F272" s="144"/>
      <c r="G272" s="144"/>
      <c r="H272" s="143">
        <f>'Detaillierte Eingabe'!B286</f>
        <v>1.2638882933333317</v>
      </c>
      <c r="I272" s="143">
        <f>'Detaillierte Eingabe'!C286</f>
        <v>1.2673605133333317</v>
      </c>
      <c r="J272" s="144">
        <f>'Detaillierte Eingabe'!D286</f>
        <v>0</v>
      </c>
      <c r="K272" s="144">
        <f>'Detaillierte Eingabe'!E286</f>
        <v>12</v>
      </c>
      <c r="L272" s="144">
        <f>'Detaillierte Eingabe'!F286</f>
        <v>1.2</v>
      </c>
      <c r="M272" s="144">
        <f>'Detaillierte Eingabe'!G286</f>
        <v>2</v>
      </c>
      <c r="N272" s="144">
        <f>'Detaillierte Eingabe'!H286</f>
        <v>1.2</v>
      </c>
      <c r="O272" s="144">
        <f>'Detaillierte Eingabe'!I286</f>
        <v>0.1</v>
      </c>
      <c r="P272" s="145">
        <f>'Detaillierte Eingabe'!J286</f>
        <v>0.1</v>
      </c>
      <c r="Q272" s="142"/>
      <c r="R272" s="126"/>
      <c r="T272" s="117">
        <f t="shared" si="16"/>
        <v>16800</v>
      </c>
      <c r="U272" s="177">
        <f t="shared" si="18"/>
        <v>21600</v>
      </c>
      <c r="V272" s="144">
        <f t="shared" si="17"/>
        <v>43200</v>
      </c>
      <c r="W272" s="177">
        <f t="shared" si="19"/>
        <v>4320</v>
      </c>
      <c r="X272" s="146">
        <f>('WERTE IR'!$E1345)</f>
        <v>4278.4571331405477</v>
      </c>
      <c r="AC272" s="86"/>
    </row>
    <row r="273" spans="5:29" x14ac:dyDescent="0.25">
      <c r="E273" s="126"/>
      <c r="F273" s="144"/>
      <c r="G273" s="144"/>
      <c r="H273" s="143">
        <f>'Detaillierte Eingabe'!B287</f>
        <v>1.2673605133333317</v>
      </c>
      <c r="I273" s="143">
        <f>'Detaillierte Eingabe'!C287</f>
        <v>1.2708327333333316</v>
      </c>
      <c r="J273" s="144">
        <f>'Detaillierte Eingabe'!D287</f>
        <v>0</v>
      </c>
      <c r="K273" s="144">
        <f>'Detaillierte Eingabe'!E287</f>
        <v>12</v>
      </c>
      <c r="L273" s="144">
        <f>'Detaillierte Eingabe'!F287</f>
        <v>1.2</v>
      </c>
      <c r="M273" s="144">
        <f>'Detaillierte Eingabe'!G287</f>
        <v>2</v>
      </c>
      <c r="N273" s="144">
        <f>'Detaillierte Eingabe'!H287</f>
        <v>1.2</v>
      </c>
      <c r="O273" s="144">
        <f>'Detaillierte Eingabe'!I287</f>
        <v>0.1</v>
      </c>
      <c r="P273" s="145">
        <f>'Detaillierte Eingabe'!J287</f>
        <v>0.1</v>
      </c>
      <c r="Q273" s="142"/>
      <c r="R273" s="126"/>
      <c r="T273" s="117">
        <f t="shared" si="16"/>
        <v>16800</v>
      </c>
      <c r="U273" s="177">
        <f t="shared" si="18"/>
        <v>21600</v>
      </c>
      <c r="V273" s="144">
        <f t="shared" si="17"/>
        <v>43200</v>
      </c>
      <c r="W273" s="177">
        <f t="shared" si="19"/>
        <v>4320</v>
      </c>
      <c r="X273" s="146">
        <f>('WERTE IR'!$E1350)</f>
        <v>4282.1213681800064</v>
      </c>
      <c r="AC273" s="86"/>
    </row>
    <row r="274" spans="5:29" x14ac:dyDescent="0.25">
      <c r="E274" s="126"/>
      <c r="F274" s="144"/>
      <c r="G274" s="144"/>
      <c r="H274" s="143">
        <f>'Detaillierte Eingabe'!B288</f>
        <v>1.2708327333333316</v>
      </c>
      <c r="I274" s="143">
        <f>'Detaillierte Eingabe'!C288</f>
        <v>1.2743049533333315</v>
      </c>
      <c r="J274" s="144">
        <f>'Detaillierte Eingabe'!D288</f>
        <v>0</v>
      </c>
      <c r="K274" s="144">
        <f>'Detaillierte Eingabe'!E288</f>
        <v>12</v>
      </c>
      <c r="L274" s="144">
        <f>'Detaillierte Eingabe'!F288</f>
        <v>1.2</v>
      </c>
      <c r="M274" s="144">
        <f>'Detaillierte Eingabe'!G288</f>
        <v>2</v>
      </c>
      <c r="N274" s="144">
        <f>'Detaillierte Eingabe'!H288</f>
        <v>1.2</v>
      </c>
      <c r="O274" s="144">
        <f>'Detaillierte Eingabe'!I288</f>
        <v>0.1</v>
      </c>
      <c r="P274" s="145">
        <f>'Detaillierte Eingabe'!J288</f>
        <v>0.1</v>
      </c>
      <c r="Q274" s="142"/>
      <c r="R274" s="126"/>
      <c r="T274" s="117">
        <f t="shared" si="16"/>
        <v>16800</v>
      </c>
      <c r="U274" s="177">
        <f t="shared" si="18"/>
        <v>21600</v>
      </c>
      <c r="V274" s="144">
        <f t="shared" si="17"/>
        <v>43200</v>
      </c>
      <c r="W274" s="177">
        <f t="shared" si="19"/>
        <v>4320</v>
      </c>
      <c r="X274" s="146">
        <f>('WERTE IR'!$E1355)</f>
        <v>4285.7551948051705</v>
      </c>
      <c r="AC274" s="86"/>
    </row>
    <row r="275" spans="5:29" x14ac:dyDescent="0.25">
      <c r="E275" s="126"/>
      <c r="F275" s="144"/>
      <c r="G275" s="144"/>
      <c r="H275" s="143">
        <f>'Detaillierte Eingabe'!B289</f>
        <v>1.2743049533333315</v>
      </c>
      <c r="I275" s="143">
        <f>'Detaillierte Eingabe'!C289</f>
        <v>1.2777771733333314</v>
      </c>
      <c r="J275" s="144">
        <f>'Detaillierte Eingabe'!D289</f>
        <v>0</v>
      </c>
      <c r="K275" s="144">
        <f>'Detaillierte Eingabe'!E289</f>
        <v>12</v>
      </c>
      <c r="L275" s="144">
        <f>'Detaillierte Eingabe'!F289</f>
        <v>1.2</v>
      </c>
      <c r="M275" s="144">
        <f>'Detaillierte Eingabe'!G289</f>
        <v>2</v>
      </c>
      <c r="N275" s="144">
        <f>'Detaillierte Eingabe'!H289</f>
        <v>1.2</v>
      </c>
      <c r="O275" s="144">
        <f>'Detaillierte Eingabe'!I289</f>
        <v>0.1</v>
      </c>
      <c r="P275" s="145">
        <f>'Detaillierte Eingabe'!J289</f>
        <v>0.1</v>
      </c>
      <c r="Q275" s="142"/>
      <c r="R275" s="126"/>
      <c r="T275" s="117">
        <f t="shared" si="16"/>
        <v>16800</v>
      </c>
      <c r="U275" s="177">
        <f t="shared" si="18"/>
        <v>21600</v>
      </c>
      <c r="V275" s="144">
        <f t="shared" si="17"/>
        <v>43200</v>
      </c>
      <c r="W275" s="177">
        <f t="shared" si="19"/>
        <v>4320</v>
      </c>
      <c r="X275" s="146">
        <f>('WERTE IR'!$E1360)</f>
        <v>4289.3588653665711</v>
      </c>
      <c r="AC275" s="86"/>
    </row>
    <row r="276" spans="5:29" x14ac:dyDescent="0.25">
      <c r="E276" s="126"/>
      <c r="F276" s="144"/>
      <c r="G276" s="144"/>
      <c r="H276" s="143">
        <f>'Detaillierte Eingabe'!B290</f>
        <v>1.2777771733333314</v>
      </c>
      <c r="I276" s="143">
        <f>'Detaillierte Eingabe'!C290</f>
        <v>1.2812493933333313</v>
      </c>
      <c r="J276" s="144">
        <f>'Detaillierte Eingabe'!D290</f>
        <v>0</v>
      </c>
      <c r="K276" s="144">
        <f>'Detaillierte Eingabe'!E290</f>
        <v>12</v>
      </c>
      <c r="L276" s="144">
        <f>'Detaillierte Eingabe'!F290</f>
        <v>1.2</v>
      </c>
      <c r="M276" s="144">
        <f>'Detaillierte Eingabe'!G290</f>
        <v>2</v>
      </c>
      <c r="N276" s="144">
        <f>'Detaillierte Eingabe'!H290</f>
        <v>1.2</v>
      </c>
      <c r="O276" s="144">
        <f>'Detaillierte Eingabe'!I290</f>
        <v>0.1</v>
      </c>
      <c r="P276" s="145">
        <f>'Detaillierte Eingabe'!J290</f>
        <v>0.1</v>
      </c>
      <c r="Q276" s="142"/>
      <c r="R276" s="126"/>
      <c r="T276" s="117">
        <f t="shared" si="16"/>
        <v>16800</v>
      </c>
      <c r="U276" s="177">
        <f t="shared" si="18"/>
        <v>21600</v>
      </c>
      <c r="V276" s="144">
        <f t="shared" si="17"/>
        <v>43200</v>
      </c>
      <c r="W276" s="177">
        <f t="shared" si="19"/>
        <v>4320</v>
      </c>
      <c r="X276" s="146">
        <f>('WERTE IR'!$E1365)</f>
        <v>4292.9326301205574</v>
      </c>
      <c r="AC276" s="86"/>
    </row>
    <row r="277" spans="5:29" x14ac:dyDescent="0.25">
      <c r="E277" s="126"/>
      <c r="F277" s="144"/>
      <c r="G277" s="144"/>
      <c r="H277" s="143">
        <f>'Detaillierte Eingabe'!B291</f>
        <v>1.2812493933333313</v>
      </c>
      <c r="I277" s="143">
        <f>'Detaillierte Eingabe'!C291</f>
        <v>1.2847216133333312</v>
      </c>
      <c r="J277" s="144">
        <f>'Detaillierte Eingabe'!D291</f>
        <v>0</v>
      </c>
      <c r="K277" s="144">
        <f>'Detaillierte Eingabe'!E291</f>
        <v>12</v>
      </c>
      <c r="L277" s="144">
        <f>'Detaillierte Eingabe'!F291</f>
        <v>1.2</v>
      </c>
      <c r="M277" s="144">
        <f>'Detaillierte Eingabe'!G291</f>
        <v>2</v>
      </c>
      <c r="N277" s="144">
        <f>'Detaillierte Eingabe'!H291</f>
        <v>1.2</v>
      </c>
      <c r="O277" s="144">
        <f>'Detaillierte Eingabe'!I291</f>
        <v>0.1</v>
      </c>
      <c r="P277" s="145">
        <f>'Detaillierte Eingabe'!J291</f>
        <v>0.1</v>
      </c>
      <c r="Q277" s="142"/>
      <c r="R277" s="126"/>
      <c r="T277" s="117">
        <f t="shared" si="16"/>
        <v>16800</v>
      </c>
      <c r="U277" s="177">
        <f t="shared" si="18"/>
        <v>21600</v>
      </c>
      <c r="V277" s="144">
        <f t="shared" si="17"/>
        <v>43200</v>
      </c>
      <c r="W277" s="177">
        <f t="shared" si="19"/>
        <v>4320</v>
      </c>
      <c r="X277" s="146">
        <f>('WERTE IR'!$E1370)</f>
        <v>4296.4767372466722</v>
      </c>
      <c r="AC277" s="86"/>
    </row>
    <row r="278" spans="5:29" x14ac:dyDescent="0.25">
      <c r="E278" s="126"/>
      <c r="F278" s="144"/>
      <c r="G278" s="144"/>
      <c r="H278" s="143">
        <f>'Detaillierte Eingabe'!B292</f>
        <v>1.2847216133333312</v>
      </c>
      <c r="I278" s="143">
        <f>'Detaillierte Eingabe'!C292</f>
        <v>1.2881938333333312</v>
      </c>
      <c r="J278" s="144">
        <f>'Detaillierte Eingabe'!D292</f>
        <v>0</v>
      </c>
      <c r="K278" s="144">
        <f>'Detaillierte Eingabe'!E292</f>
        <v>12</v>
      </c>
      <c r="L278" s="144">
        <f>'Detaillierte Eingabe'!F292</f>
        <v>1.2</v>
      </c>
      <c r="M278" s="144">
        <f>'Detaillierte Eingabe'!G292</f>
        <v>2</v>
      </c>
      <c r="N278" s="144">
        <f>'Detaillierte Eingabe'!H292</f>
        <v>1.2</v>
      </c>
      <c r="O278" s="144">
        <f>'Detaillierte Eingabe'!I292</f>
        <v>0.1</v>
      </c>
      <c r="P278" s="145">
        <f>'Detaillierte Eingabe'!J292</f>
        <v>0.1</v>
      </c>
      <c r="Q278" s="142"/>
      <c r="R278" s="126"/>
      <c r="T278" s="117">
        <f t="shared" si="16"/>
        <v>16800</v>
      </c>
      <c r="U278" s="177">
        <f t="shared" si="18"/>
        <v>21600</v>
      </c>
      <c r="V278" s="144">
        <f t="shared" si="17"/>
        <v>43200</v>
      </c>
      <c r="W278" s="177">
        <f t="shared" si="19"/>
        <v>4320</v>
      </c>
      <c r="X278" s="146">
        <f>('WERTE IR'!$E1375)</f>
        <v>4299.9914328648911</v>
      </c>
      <c r="AC278" s="86"/>
    </row>
    <row r="279" spans="5:29" x14ac:dyDescent="0.25">
      <c r="E279" s="126"/>
      <c r="F279" s="144"/>
      <c r="G279" s="144"/>
      <c r="H279" s="143">
        <f>'Detaillierte Eingabe'!B293</f>
        <v>1.2881938333333312</v>
      </c>
      <c r="I279" s="143">
        <f>'Detaillierte Eingabe'!C293</f>
        <v>1.2916660533333311</v>
      </c>
      <c r="J279" s="144">
        <f>'Detaillierte Eingabe'!D293</f>
        <v>0</v>
      </c>
      <c r="K279" s="144">
        <f>'Detaillierte Eingabe'!E293</f>
        <v>12</v>
      </c>
      <c r="L279" s="144">
        <f>'Detaillierte Eingabe'!F293</f>
        <v>1.2</v>
      </c>
      <c r="M279" s="144">
        <f>'Detaillierte Eingabe'!G293</f>
        <v>2</v>
      </c>
      <c r="N279" s="144">
        <f>'Detaillierte Eingabe'!H293</f>
        <v>1.2</v>
      </c>
      <c r="O279" s="144">
        <f>'Detaillierte Eingabe'!I293</f>
        <v>0.1</v>
      </c>
      <c r="P279" s="145">
        <f>'Detaillierte Eingabe'!J293</f>
        <v>0.1</v>
      </c>
      <c r="Q279" s="142"/>
      <c r="R279" s="126"/>
      <c r="T279" s="117">
        <f t="shared" si="16"/>
        <v>16800</v>
      </c>
      <c r="U279" s="177">
        <f t="shared" si="18"/>
        <v>21600</v>
      </c>
      <c r="V279" s="144">
        <f t="shared" si="17"/>
        <v>43200</v>
      </c>
      <c r="W279" s="177">
        <f t="shared" si="19"/>
        <v>4320</v>
      </c>
      <c r="X279" s="146">
        <f>('WERTE IR'!$E1380)</f>
        <v>4303.476961052711</v>
      </c>
      <c r="AC279" s="86"/>
    </row>
    <row r="280" spans="5:29" x14ac:dyDescent="0.25">
      <c r="E280" s="126"/>
      <c r="F280" s="144"/>
      <c r="G280" s="144"/>
      <c r="H280" s="143">
        <f>'Detaillierte Eingabe'!B294</f>
        <v>1.2916660533333311</v>
      </c>
      <c r="I280" s="143">
        <f>'Detaillierte Eingabe'!C294</f>
        <v>1.295138273333331</v>
      </c>
      <c r="J280" s="144">
        <f>'Detaillierte Eingabe'!D294</f>
        <v>0</v>
      </c>
      <c r="K280" s="144">
        <f>'Detaillierte Eingabe'!E294</f>
        <v>12</v>
      </c>
      <c r="L280" s="144">
        <f>'Detaillierte Eingabe'!F294</f>
        <v>1.2</v>
      </c>
      <c r="M280" s="144">
        <f>'Detaillierte Eingabe'!G294</f>
        <v>2</v>
      </c>
      <c r="N280" s="144">
        <f>'Detaillierte Eingabe'!H294</f>
        <v>1.2</v>
      </c>
      <c r="O280" s="144">
        <f>'Detaillierte Eingabe'!I294</f>
        <v>0.1</v>
      </c>
      <c r="P280" s="145">
        <f>'Detaillierte Eingabe'!J294</f>
        <v>0.1</v>
      </c>
      <c r="Q280" s="142"/>
      <c r="R280" s="126"/>
      <c r="T280" s="117">
        <f t="shared" si="16"/>
        <v>16800</v>
      </c>
      <c r="U280" s="177">
        <f t="shared" si="18"/>
        <v>21600</v>
      </c>
      <c r="V280" s="144">
        <f t="shared" si="17"/>
        <v>43200</v>
      </c>
      <c r="W280" s="177">
        <f t="shared" si="19"/>
        <v>4320</v>
      </c>
      <c r="X280" s="146">
        <f>('WERTE IR'!$E1385)</f>
        <v>4306.9335638621014</v>
      </c>
      <c r="AC280" s="86"/>
    </row>
    <row r="281" spans="5:29" x14ac:dyDescent="0.25">
      <c r="E281" s="126"/>
      <c r="F281" s="144"/>
      <c r="G281" s="144"/>
      <c r="H281" s="143">
        <f>'Detaillierte Eingabe'!B295</f>
        <v>1.295138273333331</v>
      </c>
      <c r="I281" s="143">
        <f>'Detaillierte Eingabe'!C295</f>
        <v>1.2986104933333309</v>
      </c>
      <c r="J281" s="144">
        <f>'Detaillierte Eingabe'!D295</f>
        <v>0</v>
      </c>
      <c r="K281" s="144">
        <f>'Detaillierte Eingabe'!E295</f>
        <v>12</v>
      </c>
      <c r="L281" s="144">
        <f>'Detaillierte Eingabe'!F295</f>
        <v>1.2</v>
      </c>
      <c r="M281" s="144">
        <f>'Detaillierte Eingabe'!G295</f>
        <v>2</v>
      </c>
      <c r="N281" s="144">
        <f>'Detaillierte Eingabe'!H295</f>
        <v>1.2</v>
      </c>
      <c r="O281" s="144">
        <f>'Detaillierte Eingabe'!I295</f>
        <v>0.1</v>
      </c>
      <c r="P281" s="145">
        <f>'Detaillierte Eingabe'!J295</f>
        <v>0.1</v>
      </c>
      <c r="Q281" s="142"/>
      <c r="R281" s="126"/>
      <c r="T281" s="117">
        <f t="shared" si="16"/>
        <v>16800</v>
      </c>
      <c r="U281" s="177">
        <f t="shared" si="18"/>
        <v>21600</v>
      </c>
      <c r="V281" s="144">
        <f t="shared" si="17"/>
        <v>43200</v>
      </c>
      <c r="W281" s="177">
        <f t="shared" si="19"/>
        <v>4320</v>
      </c>
      <c r="X281" s="146">
        <f>('WERTE IR'!$E1390)</f>
        <v>4310.3614813363129</v>
      </c>
      <c r="AC281" s="86"/>
    </row>
    <row r="282" spans="5:29" x14ac:dyDescent="0.25">
      <c r="E282" s="126"/>
      <c r="F282" s="144"/>
      <c r="G282" s="144"/>
      <c r="H282" s="143">
        <f>'Detaillierte Eingabe'!B296</f>
        <v>1.2986104933333309</v>
      </c>
      <c r="I282" s="143">
        <f>'Detaillierte Eingabe'!C296</f>
        <v>1.3020827133333308</v>
      </c>
      <c r="J282" s="144">
        <f>'Detaillierte Eingabe'!D296</f>
        <v>0</v>
      </c>
      <c r="K282" s="144">
        <f>'Detaillierte Eingabe'!E296</f>
        <v>12</v>
      </c>
      <c r="L282" s="144">
        <f>'Detaillierte Eingabe'!F296</f>
        <v>1.2</v>
      </c>
      <c r="M282" s="144">
        <f>'Detaillierte Eingabe'!G296</f>
        <v>2</v>
      </c>
      <c r="N282" s="144">
        <f>'Detaillierte Eingabe'!H296</f>
        <v>1.2</v>
      </c>
      <c r="O282" s="144">
        <f>'Detaillierte Eingabe'!I296</f>
        <v>0.1</v>
      </c>
      <c r="P282" s="145">
        <f>'Detaillierte Eingabe'!J296</f>
        <v>0.1</v>
      </c>
      <c r="Q282" s="142"/>
      <c r="R282" s="126"/>
      <c r="T282" s="117">
        <f t="shared" si="16"/>
        <v>16800</v>
      </c>
      <c r="U282" s="177">
        <f t="shared" si="18"/>
        <v>21600</v>
      </c>
      <c r="V282" s="144">
        <f t="shared" si="17"/>
        <v>43200</v>
      </c>
      <c r="W282" s="177">
        <f t="shared" si="19"/>
        <v>4320</v>
      </c>
      <c r="X282" s="146">
        <f>('WERTE IR'!$E1395)</f>
        <v>4313.7609515265476</v>
      </c>
      <c r="AC282" s="86"/>
    </row>
    <row r="283" spans="5:29" x14ac:dyDescent="0.25">
      <c r="E283" s="126"/>
      <c r="F283" s="144"/>
      <c r="G283" s="144"/>
      <c r="H283" s="143">
        <f>'Detaillierte Eingabe'!B297</f>
        <v>1.3020827133333308</v>
      </c>
      <c r="I283" s="143">
        <f>'Detaillierte Eingabe'!C297</f>
        <v>1.3055549333333307</v>
      </c>
      <c r="J283" s="144">
        <f>'Detaillierte Eingabe'!D297</f>
        <v>0</v>
      </c>
      <c r="K283" s="144">
        <f>'Detaillierte Eingabe'!E297</f>
        <v>12</v>
      </c>
      <c r="L283" s="144">
        <f>'Detaillierte Eingabe'!F297</f>
        <v>1.2</v>
      </c>
      <c r="M283" s="144">
        <f>'Detaillierte Eingabe'!G297</f>
        <v>2</v>
      </c>
      <c r="N283" s="144">
        <f>'Detaillierte Eingabe'!H297</f>
        <v>1.2</v>
      </c>
      <c r="O283" s="144">
        <f>'Detaillierte Eingabe'!I297</f>
        <v>0.1</v>
      </c>
      <c r="P283" s="145">
        <f>'Detaillierte Eingabe'!J297</f>
        <v>0.1</v>
      </c>
      <c r="Q283" s="142"/>
      <c r="R283" s="126"/>
      <c r="T283" s="117">
        <f t="shared" si="16"/>
        <v>16800</v>
      </c>
      <c r="U283" s="177">
        <f t="shared" si="18"/>
        <v>21600</v>
      </c>
      <c r="V283" s="144">
        <f t="shared" si="17"/>
        <v>43200</v>
      </c>
      <c r="W283" s="177">
        <f t="shared" si="19"/>
        <v>4320</v>
      </c>
      <c r="X283" s="146">
        <f>('WERTE IR'!$E1400)</f>
        <v>4317.132210508491</v>
      </c>
      <c r="AC283" s="86"/>
    </row>
    <row r="284" spans="5:29" x14ac:dyDescent="0.25">
      <c r="E284" s="126"/>
      <c r="F284" s="144"/>
      <c r="G284" s="144"/>
      <c r="H284" s="143">
        <f>'Detaillierte Eingabe'!B298</f>
        <v>1.3055549333333307</v>
      </c>
      <c r="I284" s="143">
        <f>'Detaillierte Eingabe'!C298</f>
        <v>1.3090271533333306</v>
      </c>
      <c r="J284" s="144">
        <f>'Detaillierte Eingabe'!D298</f>
        <v>0</v>
      </c>
      <c r="K284" s="144">
        <f>'Detaillierte Eingabe'!E298</f>
        <v>12</v>
      </c>
      <c r="L284" s="144">
        <f>'Detaillierte Eingabe'!F298</f>
        <v>1.2</v>
      </c>
      <c r="M284" s="144">
        <f>'Detaillierte Eingabe'!G298</f>
        <v>2</v>
      </c>
      <c r="N284" s="144">
        <f>'Detaillierte Eingabe'!H298</f>
        <v>1.2</v>
      </c>
      <c r="O284" s="144">
        <f>'Detaillierte Eingabe'!I298</f>
        <v>0.1</v>
      </c>
      <c r="P284" s="145">
        <f>'Detaillierte Eingabe'!J298</f>
        <v>0.1</v>
      </c>
      <c r="Q284" s="142"/>
      <c r="R284" s="126"/>
      <c r="T284" s="117">
        <f t="shared" si="16"/>
        <v>16800</v>
      </c>
      <c r="U284" s="177">
        <f t="shared" si="18"/>
        <v>21600</v>
      </c>
      <c r="V284" s="144">
        <f t="shared" si="17"/>
        <v>43200</v>
      </c>
      <c r="W284" s="177">
        <f t="shared" si="19"/>
        <v>4320</v>
      </c>
      <c r="X284" s="146">
        <f>('WERTE IR'!$E1405)</f>
        <v>4320.4754923987048</v>
      </c>
      <c r="AC284" s="86"/>
    </row>
    <row r="285" spans="5:29" x14ac:dyDescent="0.25">
      <c r="E285" s="126"/>
      <c r="F285" s="144"/>
      <c r="G285" s="144"/>
      <c r="H285" s="143">
        <f>'Detaillierte Eingabe'!B299</f>
        <v>1.3090271533333306</v>
      </c>
      <c r="I285" s="143">
        <f>'Detaillierte Eingabe'!C299</f>
        <v>1.3124993733333306</v>
      </c>
      <c r="J285" s="144">
        <f>'Detaillierte Eingabe'!D299</f>
        <v>0</v>
      </c>
      <c r="K285" s="144">
        <f>'Detaillierte Eingabe'!E299</f>
        <v>12</v>
      </c>
      <c r="L285" s="144">
        <f>'Detaillierte Eingabe'!F299</f>
        <v>1.2</v>
      </c>
      <c r="M285" s="144">
        <f>'Detaillierte Eingabe'!G299</f>
        <v>2</v>
      </c>
      <c r="N285" s="144">
        <f>'Detaillierte Eingabe'!H299</f>
        <v>1.2</v>
      </c>
      <c r="O285" s="144">
        <f>'Detaillierte Eingabe'!I299</f>
        <v>0.1</v>
      </c>
      <c r="P285" s="145">
        <f>'Detaillierte Eingabe'!J299</f>
        <v>0.1</v>
      </c>
      <c r="Q285" s="142"/>
      <c r="R285" s="126"/>
      <c r="T285" s="117">
        <f t="shared" si="16"/>
        <v>16800</v>
      </c>
      <c r="U285" s="177">
        <f t="shared" si="18"/>
        <v>21600</v>
      </c>
      <c r="V285" s="144">
        <f t="shared" si="17"/>
        <v>43200</v>
      </c>
      <c r="W285" s="177">
        <f t="shared" si="19"/>
        <v>4320</v>
      </c>
      <c r="X285" s="146">
        <f>('WERTE IR'!$E1410)</f>
        <v>4323.7910293708856</v>
      </c>
      <c r="AC285" s="86"/>
    </row>
    <row r="286" spans="5:29" x14ac:dyDescent="0.25">
      <c r="E286" s="126"/>
      <c r="F286" s="144"/>
      <c r="G286" s="144"/>
      <c r="H286" s="143">
        <f>'Detaillierte Eingabe'!B300</f>
        <v>1.3124993733333306</v>
      </c>
      <c r="I286" s="143">
        <f>'Detaillierte Eingabe'!C300</f>
        <v>1.3159715933333305</v>
      </c>
      <c r="J286" s="144">
        <f>'Detaillierte Eingabe'!D300</f>
        <v>0</v>
      </c>
      <c r="K286" s="144">
        <f>'Detaillierte Eingabe'!E300</f>
        <v>12</v>
      </c>
      <c r="L286" s="144">
        <f>'Detaillierte Eingabe'!F300</f>
        <v>1.2</v>
      </c>
      <c r="M286" s="144">
        <f>'Detaillierte Eingabe'!G300</f>
        <v>2</v>
      </c>
      <c r="N286" s="144">
        <f>'Detaillierte Eingabe'!H300</f>
        <v>1.2</v>
      </c>
      <c r="O286" s="144">
        <f>'Detaillierte Eingabe'!I300</f>
        <v>0.1</v>
      </c>
      <c r="P286" s="145">
        <f>'Detaillierte Eingabe'!J300</f>
        <v>0.1</v>
      </c>
      <c r="Q286" s="142"/>
      <c r="R286" s="126"/>
      <c r="T286" s="117">
        <f t="shared" si="16"/>
        <v>16800</v>
      </c>
      <c r="U286" s="177">
        <f t="shared" si="18"/>
        <v>21600</v>
      </c>
      <c r="V286" s="144">
        <f t="shared" si="17"/>
        <v>43200</v>
      </c>
      <c r="W286" s="177">
        <f t="shared" si="19"/>
        <v>4320</v>
      </c>
      <c r="X286" s="146">
        <f>('WERTE IR'!$E1415)</f>
        <v>4327.079051671989</v>
      </c>
      <c r="AC286" s="86"/>
    </row>
    <row r="287" spans="5:29" x14ac:dyDescent="0.25">
      <c r="E287" s="126"/>
      <c r="F287" s="144"/>
      <c r="G287" s="144"/>
      <c r="H287" s="143">
        <f>'Detaillierte Eingabe'!B301</f>
        <v>1.3159715933333305</v>
      </c>
      <c r="I287" s="143">
        <f>'Detaillierte Eingabe'!C301</f>
        <v>1.3194438133333304</v>
      </c>
      <c r="J287" s="144">
        <f>'Detaillierte Eingabe'!D301</f>
        <v>0</v>
      </c>
      <c r="K287" s="144">
        <f>'Detaillierte Eingabe'!E301</f>
        <v>12</v>
      </c>
      <c r="L287" s="144">
        <f>'Detaillierte Eingabe'!F301</f>
        <v>1.2</v>
      </c>
      <c r="M287" s="144">
        <f>'Detaillierte Eingabe'!G301</f>
        <v>2</v>
      </c>
      <c r="N287" s="144">
        <f>'Detaillierte Eingabe'!H301</f>
        <v>1.2</v>
      </c>
      <c r="O287" s="144">
        <f>'Detaillierte Eingabe'!I301</f>
        <v>0.1</v>
      </c>
      <c r="P287" s="145">
        <f>'Detaillierte Eingabe'!J301</f>
        <v>0.1</v>
      </c>
      <c r="Q287" s="142"/>
      <c r="R287" s="126"/>
      <c r="T287" s="117">
        <f t="shared" si="16"/>
        <v>16800</v>
      </c>
      <c r="U287" s="177">
        <f t="shared" si="18"/>
        <v>21600</v>
      </c>
      <c r="V287" s="144">
        <f t="shared" si="17"/>
        <v>43200</v>
      </c>
      <c r="W287" s="177">
        <f t="shared" si="19"/>
        <v>4320</v>
      </c>
      <c r="X287" s="146">
        <f>('WERTE IR'!$E1420)</f>
        <v>4330.3397876382187</v>
      </c>
      <c r="AC287" s="86"/>
    </row>
    <row r="288" spans="5:29" x14ac:dyDescent="0.25">
      <c r="E288" s="126"/>
      <c r="F288" s="144"/>
      <c r="G288" s="144"/>
      <c r="H288" s="143">
        <f>'Detaillierte Eingabe'!B302</f>
        <v>1.3194438133333304</v>
      </c>
      <c r="I288" s="143">
        <f>'Detaillierte Eingabe'!C302</f>
        <v>1.3229160333333303</v>
      </c>
      <c r="J288" s="144">
        <f>'Detaillierte Eingabe'!D302</f>
        <v>0</v>
      </c>
      <c r="K288" s="144">
        <f>'Detaillierte Eingabe'!E302</f>
        <v>12</v>
      </c>
      <c r="L288" s="144">
        <f>'Detaillierte Eingabe'!F302</f>
        <v>1.2</v>
      </c>
      <c r="M288" s="144">
        <f>'Detaillierte Eingabe'!G302</f>
        <v>2</v>
      </c>
      <c r="N288" s="144">
        <f>'Detaillierte Eingabe'!H302</f>
        <v>1.2</v>
      </c>
      <c r="O288" s="144">
        <f>'Detaillierte Eingabe'!I302</f>
        <v>0.1</v>
      </c>
      <c r="P288" s="145">
        <f>'Detaillierte Eingabe'!J302</f>
        <v>0.1</v>
      </c>
      <c r="Q288" s="142"/>
      <c r="R288" s="126"/>
      <c r="T288" s="117">
        <f t="shared" si="16"/>
        <v>16800</v>
      </c>
      <c r="U288" s="177">
        <f t="shared" si="18"/>
        <v>21600</v>
      </c>
      <c r="V288" s="144">
        <f t="shared" si="17"/>
        <v>43200</v>
      </c>
      <c r="W288" s="177">
        <f t="shared" si="19"/>
        <v>4320</v>
      </c>
      <c r="X288" s="146">
        <f>('WERTE IR'!$E1425)</f>
        <v>4333.5734637108835</v>
      </c>
      <c r="AC288" s="86"/>
    </row>
    <row r="289" spans="5:29" x14ac:dyDescent="0.25">
      <c r="E289" s="126"/>
      <c r="F289" s="144"/>
      <c r="G289" s="144"/>
      <c r="H289" s="143">
        <f>'Detaillierte Eingabe'!B303</f>
        <v>1.3229160333333303</v>
      </c>
      <c r="I289" s="143">
        <f>'Detaillierte Eingabe'!C303</f>
        <v>1.3263882533333302</v>
      </c>
      <c r="J289" s="144">
        <f>'Detaillierte Eingabe'!D303</f>
        <v>0</v>
      </c>
      <c r="K289" s="144">
        <f>'Detaillierte Eingabe'!E303</f>
        <v>12</v>
      </c>
      <c r="L289" s="144">
        <f>'Detaillierte Eingabe'!F303</f>
        <v>1.2</v>
      </c>
      <c r="M289" s="144">
        <f>'Detaillierte Eingabe'!G303</f>
        <v>2</v>
      </c>
      <c r="N289" s="144">
        <f>'Detaillierte Eingabe'!H303</f>
        <v>1.2</v>
      </c>
      <c r="O289" s="144">
        <f>'Detaillierte Eingabe'!I303</f>
        <v>0.1</v>
      </c>
      <c r="P289" s="145">
        <f>'Detaillierte Eingabe'!J303</f>
        <v>0.1</v>
      </c>
      <c r="Q289" s="142"/>
      <c r="R289" s="126"/>
      <c r="T289" s="117">
        <f t="shared" si="16"/>
        <v>16800</v>
      </c>
      <c r="U289" s="177">
        <f t="shared" si="18"/>
        <v>21600</v>
      </c>
      <c r="V289" s="144">
        <f t="shared" si="17"/>
        <v>43200</v>
      </c>
      <c r="W289" s="177">
        <f t="shared" si="19"/>
        <v>4320</v>
      </c>
      <c r="X289" s="146">
        <f>('WERTE IR'!$E1430)</f>
        <v>4336.7803044521206</v>
      </c>
      <c r="AC289" s="86"/>
    </row>
    <row r="290" spans="5:29" x14ac:dyDescent="0.25">
      <c r="E290" s="126"/>
      <c r="F290" s="144"/>
      <c r="G290" s="144"/>
      <c r="H290" s="143">
        <f>'Detaillierte Eingabe'!B304</f>
        <v>1.3263882533333302</v>
      </c>
      <c r="I290" s="143">
        <f>'Detaillierte Eingabe'!C304</f>
        <v>1.3298604733333301</v>
      </c>
      <c r="J290" s="144">
        <f>'Detaillierte Eingabe'!D304</f>
        <v>0</v>
      </c>
      <c r="K290" s="144">
        <f>'Detaillierte Eingabe'!E304</f>
        <v>12</v>
      </c>
      <c r="L290" s="144">
        <f>'Detaillierte Eingabe'!F304</f>
        <v>1.2</v>
      </c>
      <c r="M290" s="144">
        <f>'Detaillierte Eingabe'!G304</f>
        <v>2</v>
      </c>
      <c r="N290" s="144">
        <f>'Detaillierte Eingabe'!H304</f>
        <v>1.2</v>
      </c>
      <c r="O290" s="144">
        <f>'Detaillierte Eingabe'!I304</f>
        <v>0.1</v>
      </c>
      <c r="P290" s="145">
        <f>'Detaillierte Eingabe'!J304</f>
        <v>0.1</v>
      </c>
      <c r="Q290" s="142"/>
      <c r="R290" s="126"/>
      <c r="T290" s="117">
        <f t="shared" si="16"/>
        <v>16800</v>
      </c>
      <c r="U290" s="177">
        <f t="shared" si="18"/>
        <v>21600</v>
      </c>
      <c r="V290" s="144">
        <f t="shared" si="17"/>
        <v>43200</v>
      </c>
      <c r="W290" s="177">
        <f t="shared" si="19"/>
        <v>4320</v>
      </c>
      <c r="X290" s="146">
        <f>('WERTE IR'!$E1435)</f>
        <v>4339.9605325604925</v>
      </c>
      <c r="AC290" s="86"/>
    </row>
    <row r="291" spans="5:29" ht="13.8" thickBot="1" x14ac:dyDescent="0.3">
      <c r="E291" s="149"/>
      <c r="F291" s="150"/>
      <c r="G291" s="150"/>
      <c r="H291" s="154">
        <f>'Detaillierte Eingabe'!B305</f>
        <v>1.3298604733333301</v>
      </c>
      <c r="I291" s="154">
        <f>'Detaillierte Eingabe'!C305</f>
        <v>1.33333269333333</v>
      </c>
      <c r="J291" s="150">
        <f>'Detaillierte Eingabe'!D305</f>
        <v>0</v>
      </c>
      <c r="K291" s="150">
        <f>'Detaillierte Eingabe'!E305</f>
        <v>12</v>
      </c>
      <c r="L291" s="150">
        <f>'Detaillierte Eingabe'!F305</f>
        <v>1.2</v>
      </c>
      <c r="M291" s="150">
        <f>'Detaillierte Eingabe'!G305</f>
        <v>2</v>
      </c>
      <c r="N291" s="150">
        <f>'Detaillierte Eingabe'!H305</f>
        <v>1.2</v>
      </c>
      <c r="O291" s="150">
        <f>'Detaillierte Eingabe'!I305</f>
        <v>0.1</v>
      </c>
      <c r="P291" s="155">
        <f>'Detaillierte Eingabe'!J305</f>
        <v>0.1</v>
      </c>
      <c r="Q291" s="142"/>
      <c r="R291" s="149"/>
      <c r="T291" s="120">
        <f t="shared" si="16"/>
        <v>16800</v>
      </c>
      <c r="U291" s="177">
        <f t="shared" si="18"/>
        <v>21600</v>
      </c>
      <c r="V291" s="150">
        <f t="shared" si="17"/>
        <v>43200</v>
      </c>
      <c r="W291" s="177">
        <f t="shared" si="19"/>
        <v>4320</v>
      </c>
      <c r="X291" s="151">
        <f>('WERTE IR'!$E1440)</f>
        <v>4343.1143688864513</v>
      </c>
      <c r="AC291" s="86"/>
    </row>
    <row r="292" spans="5:29" x14ac:dyDescent="0.25">
      <c r="E292" s="121"/>
      <c r="F292" s="121"/>
      <c r="G292" s="110"/>
      <c r="H292" s="121"/>
      <c r="I292" s="121"/>
      <c r="J292" s="122"/>
      <c r="K292" s="123"/>
      <c r="L292" s="123"/>
      <c r="M292" s="124"/>
      <c r="N292" s="124"/>
      <c r="O292" s="124"/>
      <c r="P292" s="124"/>
      <c r="AC292" s="86"/>
    </row>
    <row r="293" spans="5:29" x14ac:dyDescent="0.25">
      <c r="E293" s="121"/>
      <c r="F293" s="121"/>
      <c r="G293" s="110"/>
      <c r="H293" s="121"/>
      <c r="I293" s="121"/>
      <c r="J293" s="122"/>
      <c r="K293" s="123"/>
      <c r="L293" s="123"/>
      <c r="M293" s="124"/>
      <c r="N293" s="124"/>
      <c r="O293" s="124"/>
      <c r="P293" s="124"/>
      <c r="AC293" s="86"/>
    </row>
    <row r="294" spans="5:29" x14ac:dyDescent="0.25">
      <c r="E294" s="110"/>
      <c r="F294" s="110"/>
      <c r="G294" s="110"/>
      <c r="H294" s="121"/>
      <c r="I294" s="121"/>
      <c r="J294" s="122"/>
      <c r="K294" s="123"/>
      <c r="L294" s="123"/>
      <c r="M294" s="124"/>
      <c r="N294" s="124"/>
      <c r="O294" s="124"/>
      <c r="P294" s="124"/>
      <c r="AC294" s="86"/>
    </row>
    <row r="295" spans="5:29" x14ac:dyDescent="0.25">
      <c r="E295" s="110"/>
      <c r="F295" s="110"/>
      <c r="G295" s="110"/>
      <c r="H295" s="121"/>
      <c r="I295" s="121"/>
      <c r="J295" s="122"/>
      <c r="K295" s="123"/>
      <c r="L295" s="123"/>
      <c r="M295" s="124"/>
      <c r="N295" s="124"/>
      <c r="O295" s="124"/>
      <c r="P295" s="124"/>
      <c r="AC295" s="86"/>
    </row>
    <row r="296" spans="5:29" x14ac:dyDescent="0.25">
      <c r="E296" s="110"/>
      <c r="F296" s="110"/>
      <c r="G296" s="110"/>
      <c r="H296" s="121"/>
      <c r="I296" s="121"/>
      <c r="J296" s="122"/>
      <c r="K296" s="123"/>
      <c r="L296" s="123"/>
      <c r="M296" s="124"/>
      <c r="N296" s="124"/>
      <c r="O296" s="124"/>
      <c r="P296" s="124"/>
      <c r="AC296" s="86"/>
    </row>
    <row r="297" spans="5:29" x14ac:dyDescent="0.25">
      <c r="E297" s="110"/>
      <c r="F297" s="110"/>
      <c r="G297" s="110"/>
      <c r="H297" s="121"/>
      <c r="I297" s="121"/>
      <c r="J297" s="122"/>
      <c r="K297" s="123"/>
      <c r="L297" s="123"/>
      <c r="M297" s="124"/>
      <c r="N297" s="124"/>
      <c r="O297" s="124"/>
      <c r="P297" s="124"/>
      <c r="AC297" s="86"/>
    </row>
    <row r="298" spans="5:29" x14ac:dyDescent="0.25">
      <c r="E298" s="110"/>
      <c r="F298" s="110"/>
      <c r="G298" s="110"/>
      <c r="H298" s="121"/>
      <c r="I298" s="121"/>
      <c r="J298" s="122"/>
      <c r="K298" s="123"/>
      <c r="L298" s="123"/>
      <c r="M298" s="124"/>
      <c r="N298" s="124"/>
      <c r="O298" s="124"/>
      <c r="P298" s="124"/>
      <c r="AC298" s="86"/>
    </row>
    <row r="299" spans="5:29" x14ac:dyDescent="0.25">
      <c r="E299" s="110"/>
      <c r="F299" s="110"/>
      <c r="G299" s="110"/>
      <c r="H299" s="121"/>
      <c r="I299" s="121"/>
      <c r="J299" s="122"/>
      <c r="K299" s="123"/>
      <c r="L299" s="123"/>
      <c r="M299" s="124"/>
      <c r="N299" s="124"/>
      <c r="O299" s="124"/>
      <c r="P299" s="124"/>
      <c r="AC299" s="86"/>
    </row>
    <row r="300" spans="5:29" x14ac:dyDescent="0.25">
      <c r="E300" s="110"/>
      <c r="F300" s="110"/>
      <c r="G300" s="110"/>
      <c r="H300" s="121"/>
      <c r="I300" s="121"/>
      <c r="J300" s="122"/>
      <c r="K300" s="123"/>
      <c r="L300" s="123"/>
      <c r="M300" s="124"/>
      <c r="N300" s="124"/>
      <c r="O300" s="124"/>
      <c r="P300" s="124"/>
      <c r="AC300" s="86"/>
    </row>
    <row r="301" spans="5:29" x14ac:dyDescent="0.25">
      <c r="E301" s="110"/>
      <c r="F301" s="110"/>
      <c r="G301" s="110"/>
      <c r="H301" s="121"/>
      <c r="I301" s="121"/>
      <c r="J301" s="122"/>
      <c r="K301" s="123"/>
      <c r="L301" s="123"/>
      <c r="M301" s="124"/>
      <c r="N301" s="124"/>
      <c r="O301" s="124"/>
      <c r="P301" s="124"/>
      <c r="AC301" s="86"/>
    </row>
    <row r="302" spans="5:29" x14ac:dyDescent="0.25">
      <c r="E302" s="110"/>
      <c r="F302" s="110"/>
      <c r="G302" s="110"/>
      <c r="H302" s="121"/>
      <c r="I302" s="121"/>
      <c r="J302" s="122"/>
      <c r="K302" s="123"/>
      <c r="L302" s="123"/>
      <c r="M302" s="124"/>
      <c r="N302" s="124"/>
      <c r="O302" s="124"/>
      <c r="P302" s="124"/>
      <c r="AC302" s="86"/>
    </row>
    <row r="303" spans="5:29" x14ac:dyDescent="0.25">
      <c r="E303" s="110"/>
      <c r="F303" s="110"/>
      <c r="G303" s="110"/>
      <c r="H303" s="121"/>
      <c r="I303" s="121"/>
      <c r="J303" s="122"/>
      <c r="K303" s="123"/>
      <c r="L303" s="123"/>
      <c r="M303" s="124"/>
      <c r="N303" s="124"/>
      <c r="O303" s="124"/>
      <c r="P303" s="124"/>
      <c r="AC303" s="86"/>
    </row>
    <row r="304" spans="5:29" x14ac:dyDescent="0.25">
      <c r="E304" s="110"/>
      <c r="F304" s="110"/>
      <c r="G304" s="110"/>
      <c r="H304" s="121"/>
      <c r="I304" s="121"/>
      <c r="J304" s="122"/>
      <c r="K304" s="123"/>
      <c r="L304" s="123"/>
      <c r="M304" s="124"/>
      <c r="N304" s="124"/>
      <c r="O304" s="124"/>
      <c r="P304" s="124"/>
      <c r="AC304" s="86"/>
    </row>
    <row r="305" spans="5:29" x14ac:dyDescent="0.25">
      <c r="E305" s="110"/>
      <c r="F305" s="110"/>
      <c r="G305" s="110"/>
      <c r="H305" s="121"/>
      <c r="I305" s="121"/>
      <c r="J305" s="122"/>
      <c r="K305" s="123"/>
      <c r="L305" s="123"/>
      <c r="M305" s="124"/>
      <c r="N305" s="124"/>
      <c r="O305" s="124"/>
      <c r="P305" s="124"/>
      <c r="AC305" s="86"/>
    </row>
    <row r="306" spans="5:29" x14ac:dyDescent="0.25">
      <c r="E306" s="110"/>
      <c r="F306" s="110"/>
      <c r="G306" s="110"/>
      <c r="H306" s="121"/>
      <c r="I306" s="121"/>
      <c r="J306" s="122"/>
      <c r="K306" s="123"/>
      <c r="L306" s="123"/>
      <c r="M306" s="124"/>
      <c r="N306" s="124"/>
      <c r="O306" s="124"/>
      <c r="P306" s="124"/>
      <c r="AC306" s="86"/>
    </row>
    <row r="307" spans="5:29" x14ac:dyDescent="0.25">
      <c r="E307" s="110"/>
      <c r="F307" s="110"/>
      <c r="G307" s="110"/>
      <c r="H307" s="121"/>
      <c r="I307" s="121"/>
      <c r="J307" s="122"/>
      <c r="K307" s="123"/>
      <c r="L307" s="123"/>
      <c r="M307" s="124"/>
      <c r="N307" s="124"/>
      <c r="O307" s="124"/>
      <c r="P307" s="124"/>
      <c r="AC307" s="86"/>
    </row>
    <row r="308" spans="5:29" x14ac:dyDescent="0.25">
      <c r="E308" s="110"/>
      <c r="F308" s="110"/>
      <c r="G308" s="110"/>
      <c r="H308" s="121"/>
      <c r="I308" s="121"/>
      <c r="J308" s="122"/>
      <c r="K308" s="123"/>
      <c r="L308" s="123"/>
      <c r="M308" s="124"/>
      <c r="N308" s="124"/>
      <c r="O308" s="124"/>
      <c r="P308" s="124"/>
      <c r="AC308" s="86"/>
    </row>
    <row r="309" spans="5:29" x14ac:dyDescent="0.25">
      <c r="E309" s="110"/>
      <c r="F309" s="110"/>
      <c r="G309" s="110"/>
      <c r="H309" s="121"/>
      <c r="I309" s="121"/>
      <c r="J309" s="122"/>
      <c r="K309" s="123"/>
      <c r="L309" s="123"/>
      <c r="M309" s="124"/>
      <c r="N309" s="124"/>
      <c r="O309" s="124"/>
      <c r="P309" s="124"/>
      <c r="AC309" s="86"/>
    </row>
    <row r="310" spans="5:29" x14ac:dyDescent="0.25">
      <c r="E310" s="110"/>
      <c r="F310" s="110"/>
      <c r="G310" s="110"/>
      <c r="H310" s="121"/>
      <c r="I310" s="121"/>
      <c r="J310" s="122"/>
      <c r="K310" s="123"/>
      <c r="L310" s="123"/>
      <c r="M310" s="124"/>
      <c r="N310" s="124"/>
      <c r="O310" s="124"/>
      <c r="P310" s="124"/>
      <c r="AC310" s="86"/>
    </row>
    <row r="311" spans="5:29" x14ac:dyDescent="0.25">
      <c r="E311" s="110"/>
      <c r="F311" s="110"/>
      <c r="G311" s="110"/>
      <c r="H311" s="121"/>
      <c r="I311" s="121"/>
      <c r="J311" s="122"/>
      <c r="K311" s="123"/>
      <c r="L311" s="123"/>
      <c r="M311" s="124"/>
      <c r="N311" s="124"/>
      <c r="O311" s="124"/>
      <c r="P311" s="124"/>
      <c r="AC311" s="86"/>
    </row>
    <row r="312" spans="5:29" x14ac:dyDescent="0.25">
      <c r="E312" s="110"/>
      <c r="F312" s="110"/>
      <c r="G312" s="110"/>
      <c r="H312" s="121"/>
      <c r="I312" s="121"/>
      <c r="J312" s="122"/>
      <c r="K312" s="123"/>
      <c r="L312" s="123"/>
      <c r="M312" s="124"/>
      <c r="N312" s="124"/>
      <c r="O312" s="124"/>
      <c r="P312" s="124"/>
      <c r="AC312" s="86"/>
    </row>
    <row r="313" spans="5:29" x14ac:dyDescent="0.25">
      <c r="E313" s="110"/>
      <c r="F313" s="110"/>
      <c r="G313" s="110"/>
      <c r="H313" s="121"/>
      <c r="I313" s="121"/>
      <c r="J313" s="122"/>
      <c r="K313" s="123"/>
      <c r="L313" s="123"/>
      <c r="M313" s="124"/>
      <c r="N313" s="124"/>
      <c r="O313" s="124"/>
      <c r="P313" s="124"/>
      <c r="AC313" s="86"/>
    </row>
    <row r="314" spans="5:29" x14ac:dyDescent="0.25">
      <c r="E314" s="110"/>
      <c r="F314" s="110"/>
      <c r="G314" s="110"/>
      <c r="H314" s="121"/>
      <c r="I314" s="121"/>
      <c r="J314" s="122"/>
      <c r="K314" s="123"/>
      <c r="L314" s="123"/>
      <c r="M314" s="124"/>
      <c r="N314" s="124"/>
      <c r="O314" s="124"/>
      <c r="P314" s="124"/>
      <c r="AC314" s="86"/>
    </row>
    <row r="315" spans="5:29" x14ac:dyDescent="0.25">
      <c r="E315" s="110"/>
      <c r="F315" s="110"/>
      <c r="G315" s="110"/>
      <c r="H315" s="121"/>
      <c r="I315" s="121"/>
      <c r="J315" s="122"/>
      <c r="K315" s="123"/>
      <c r="L315" s="123"/>
      <c r="M315" s="124"/>
      <c r="N315" s="124"/>
      <c r="O315" s="124"/>
      <c r="P315" s="124"/>
      <c r="AC315" s="86"/>
    </row>
    <row r="316" spans="5:29" x14ac:dyDescent="0.25">
      <c r="E316" s="110"/>
      <c r="F316" s="110"/>
      <c r="G316" s="110"/>
      <c r="H316" s="121"/>
      <c r="I316" s="121"/>
      <c r="J316" s="122"/>
      <c r="K316" s="123"/>
      <c r="L316" s="123"/>
      <c r="M316" s="124"/>
      <c r="N316" s="124"/>
      <c r="O316" s="124"/>
      <c r="P316" s="124"/>
      <c r="AC316" s="86"/>
    </row>
    <row r="317" spans="5:29" x14ac:dyDescent="0.25">
      <c r="E317" s="110"/>
      <c r="F317" s="110"/>
      <c r="G317" s="110"/>
      <c r="H317" s="121"/>
      <c r="I317" s="121"/>
      <c r="J317" s="122"/>
      <c r="K317" s="123"/>
      <c r="L317" s="123"/>
      <c r="M317" s="124"/>
      <c r="N317" s="124"/>
      <c r="O317" s="124"/>
      <c r="P317" s="124"/>
      <c r="AC317" s="86"/>
    </row>
    <row r="318" spans="5:29" x14ac:dyDescent="0.25">
      <c r="E318" s="110"/>
      <c r="F318" s="110"/>
      <c r="G318" s="110"/>
      <c r="H318" s="121"/>
      <c r="I318" s="121"/>
      <c r="J318" s="122"/>
      <c r="K318" s="123"/>
      <c r="L318" s="123"/>
      <c r="M318" s="124"/>
      <c r="N318" s="124"/>
      <c r="O318" s="124"/>
      <c r="P318" s="124"/>
      <c r="AC318" s="86"/>
    </row>
    <row r="319" spans="5:29" x14ac:dyDescent="0.25">
      <c r="E319" s="110"/>
      <c r="F319" s="110"/>
      <c r="G319" s="110"/>
      <c r="H319" s="121"/>
      <c r="I319" s="121"/>
      <c r="J319" s="122"/>
      <c r="K319" s="123"/>
      <c r="L319" s="123"/>
      <c r="M319" s="124"/>
      <c r="N319" s="124"/>
      <c r="O319" s="124"/>
      <c r="P319" s="124"/>
      <c r="AC319" s="86"/>
    </row>
    <row r="320" spans="5:29" x14ac:dyDescent="0.25">
      <c r="E320" s="110"/>
      <c r="F320" s="110"/>
      <c r="G320" s="110"/>
      <c r="H320" s="121"/>
      <c r="I320" s="121"/>
      <c r="J320" s="122"/>
      <c r="K320" s="123"/>
      <c r="L320" s="123"/>
      <c r="M320" s="124"/>
      <c r="N320" s="124"/>
      <c r="O320" s="124"/>
      <c r="P320" s="124"/>
      <c r="AC320" s="86"/>
    </row>
    <row r="321" spans="5:31" x14ac:dyDescent="0.25">
      <c r="E321" s="110"/>
      <c r="F321" s="110"/>
      <c r="G321" s="110"/>
      <c r="H321" s="121"/>
      <c r="I321" s="121"/>
      <c r="J321" s="122"/>
      <c r="K321" s="123"/>
      <c r="L321" s="123"/>
      <c r="M321" s="124"/>
      <c r="N321" s="124"/>
      <c r="O321" s="124"/>
      <c r="P321" s="124"/>
      <c r="AC321" s="86"/>
    </row>
    <row r="322" spans="5:31" x14ac:dyDescent="0.25">
      <c r="E322" s="110"/>
      <c r="F322" s="110"/>
      <c r="G322" s="110"/>
      <c r="H322" s="121"/>
      <c r="I322" s="121"/>
      <c r="J322" s="122"/>
      <c r="K322" s="123"/>
      <c r="L322" s="123"/>
      <c r="M322" s="124"/>
      <c r="N322" s="124"/>
      <c r="O322" s="124"/>
      <c r="P322" s="124"/>
      <c r="AC322" s="86"/>
    </row>
    <row r="323" spans="5:31" x14ac:dyDescent="0.25">
      <c r="E323" s="110"/>
      <c r="F323" s="110"/>
      <c r="G323" s="110"/>
      <c r="H323" s="121"/>
      <c r="I323" s="121"/>
      <c r="J323" s="122"/>
      <c r="K323" s="123"/>
      <c r="L323" s="123"/>
      <c r="M323" s="124"/>
      <c r="N323" s="124"/>
      <c r="O323" s="124"/>
      <c r="P323" s="124"/>
      <c r="AB323" s="86"/>
      <c r="AC323" s="86"/>
    </row>
    <row r="324" spans="5:31" x14ac:dyDescent="0.25">
      <c r="E324" s="110"/>
      <c r="F324" s="110"/>
      <c r="G324" s="110"/>
      <c r="H324" s="121"/>
      <c r="I324" s="121"/>
      <c r="J324" s="122"/>
      <c r="K324" s="123"/>
      <c r="L324" s="123"/>
      <c r="M324" s="124"/>
      <c r="N324" s="124"/>
      <c r="O324" s="124"/>
      <c r="P324" s="124"/>
      <c r="AB324" s="86"/>
      <c r="AC324" s="86"/>
    </row>
    <row r="325" spans="5:31" x14ac:dyDescent="0.25">
      <c r="E325" s="110"/>
      <c r="F325" s="110"/>
      <c r="G325" s="110"/>
      <c r="H325" s="121"/>
      <c r="I325" s="121"/>
      <c r="J325" s="122"/>
      <c r="K325" s="123"/>
      <c r="L325" s="123"/>
      <c r="M325" s="124"/>
      <c r="N325" s="124"/>
      <c r="O325" s="124"/>
      <c r="P325" s="124"/>
      <c r="Q325" s="84"/>
      <c r="R325" s="84"/>
      <c r="S325" s="182"/>
      <c r="T325" s="84"/>
      <c r="U325" s="84"/>
      <c r="V325" s="84"/>
      <c r="W325" s="84"/>
      <c r="X325" s="84"/>
      <c r="Y325" s="84"/>
      <c r="Z325" s="84"/>
      <c r="AA325" s="84"/>
      <c r="AB325" s="84"/>
      <c r="AC325" s="84"/>
      <c r="AD325" s="84"/>
      <c r="AE325" s="84"/>
    </row>
    <row r="326" spans="5:31" x14ac:dyDescent="0.25">
      <c r="E326" s="110"/>
      <c r="F326" s="110"/>
      <c r="G326" s="110"/>
      <c r="H326" s="121"/>
      <c r="I326" s="121"/>
      <c r="J326" s="122"/>
      <c r="K326" s="123"/>
      <c r="L326" s="123"/>
      <c r="M326" s="124"/>
      <c r="N326" s="124"/>
      <c r="O326" s="124"/>
      <c r="P326" s="124"/>
      <c r="AB326" s="86"/>
      <c r="AC326" s="86"/>
    </row>
    <row r="327" spans="5:31" x14ac:dyDescent="0.25">
      <c r="E327" s="110"/>
      <c r="F327" s="110"/>
      <c r="G327" s="110"/>
      <c r="H327" s="121"/>
      <c r="I327" s="121"/>
      <c r="J327" s="122"/>
      <c r="K327" s="123"/>
      <c r="L327" s="123"/>
      <c r="M327" s="124"/>
      <c r="N327" s="124"/>
      <c r="O327" s="124"/>
      <c r="P327" s="124"/>
      <c r="AB327" s="86"/>
      <c r="AC327" s="86"/>
    </row>
    <row r="328" spans="5:31" x14ac:dyDescent="0.25">
      <c r="E328" s="110"/>
      <c r="F328" s="110"/>
      <c r="G328" s="110"/>
      <c r="H328" s="121"/>
      <c r="I328" s="121"/>
      <c r="J328" s="122"/>
      <c r="K328" s="123"/>
      <c r="L328" s="123"/>
      <c r="M328" s="124"/>
      <c r="N328" s="124"/>
      <c r="O328" s="124"/>
      <c r="P328" s="124"/>
      <c r="AB328" s="86"/>
      <c r="AC328" s="86"/>
    </row>
    <row r="329" spans="5:31" x14ac:dyDescent="0.25">
      <c r="E329" s="110"/>
      <c r="F329" s="110"/>
      <c r="G329" s="110"/>
      <c r="H329" s="121"/>
      <c r="I329" s="121"/>
      <c r="J329" s="122"/>
      <c r="K329" s="123"/>
      <c r="L329" s="123"/>
      <c r="M329" s="124"/>
      <c r="N329" s="124"/>
      <c r="O329" s="124"/>
      <c r="P329" s="124"/>
      <c r="AB329" s="86"/>
      <c r="AC329" s="86"/>
    </row>
    <row r="330" spans="5:31" x14ac:dyDescent="0.25">
      <c r="E330" s="110"/>
      <c r="F330" s="110"/>
      <c r="G330" s="110"/>
      <c r="H330" s="121"/>
      <c r="I330" s="121"/>
      <c r="J330" s="122"/>
      <c r="K330" s="123"/>
      <c r="L330" s="123"/>
      <c r="M330" s="124"/>
      <c r="N330" s="124"/>
      <c r="O330" s="124"/>
      <c r="P330" s="124"/>
      <c r="AB330" s="86"/>
      <c r="AC330" s="86"/>
    </row>
    <row r="331" spans="5:31" x14ac:dyDescent="0.25">
      <c r="E331" s="110"/>
      <c r="F331" s="110"/>
      <c r="G331" s="110"/>
      <c r="H331" s="121"/>
      <c r="I331" s="121"/>
      <c r="J331" s="122"/>
      <c r="K331" s="123"/>
      <c r="L331" s="123"/>
      <c r="M331" s="124"/>
      <c r="N331" s="124"/>
      <c r="O331" s="124"/>
      <c r="P331" s="124"/>
      <c r="AB331" s="86"/>
      <c r="AC331" s="86"/>
    </row>
    <row r="332" spans="5:31" x14ac:dyDescent="0.25">
      <c r="E332" s="110"/>
      <c r="F332" s="110"/>
      <c r="G332" s="110"/>
      <c r="H332" s="121"/>
      <c r="I332" s="121"/>
      <c r="J332" s="122"/>
      <c r="K332" s="123"/>
      <c r="L332" s="123"/>
      <c r="M332" s="124"/>
      <c r="N332" s="124"/>
      <c r="O332" s="124"/>
      <c r="P332" s="124"/>
      <c r="AB332" s="86"/>
      <c r="AC332" s="86"/>
    </row>
    <row r="333" spans="5:31" x14ac:dyDescent="0.25">
      <c r="E333" s="110"/>
      <c r="F333" s="110"/>
      <c r="G333" s="110"/>
      <c r="H333" s="121"/>
      <c r="I333" s="121"/>
      <c r="J333" s="122"/>
      <c r="K333" s="123"/>
      <c r="L333" s="123"/>
      <c r="M333" s="124"/>
      <c r="N333" s="124"/>
      <c r="O333" s="124"/>
      <c r="P333" s="124"/>
      <c r="AB333" s="86"/>
      <c r="AC333" s="86"/>
    </row>
    <row r="334" spans="5:31" x14ac:dyDescent="0.25">
      <c r="E334" s="110"/>
      <c r="F334" s="110"/>
      <c r="G334" s="110"/>
      <c r="H334" s="121"/>
      <c r="I334" s="121"/>
      <c r="J334" s="122"/>
      <c r="K334" s="123"/>
      <c r="L334" s="123"/>
      <c r="M334" s="124"/>
      <c r="N334" s="124"/>
      <c r="O334" s="124"/>
      <c r="P334" s="124"/>
      <c r="AB334" s="86"/>
      <c r="AC334" s="86"/>
    </row>
    <row r="335" spans="5:31" x14ac:dyDescent="0.25">
      <c r="E335" s="110"/>
      <c r="F335" s="110"/>
      <c r="G335" s="110"/>
      <c r="H335" s="121"/>
      <c r="I335" s="121"/>
      <c r="J335" s="122"/>
      <c r="K335" s="123"/>
      <c r="L335" s="123"/>
      <c r="M335" s="124"/>
      <c r="N335" s="124"/>
      <c r="O335" s="124"/>
      <c r="P335" s="124"/>
      <c r="AB335" s="86"/>
      <c r="AC335" s="86"/>
    </row>
    <row r="336" spans="5:31" x14ac:dyDescent="0.25">
      <c r="E336" s="110"/>
      <c r="F336" s="110"/>
      <c r="G336" s="110"/>
      <c r="H336" s="121"/>
      <c r="I336" s="121"/>
      <c r="J336" s="122"/>
      <c r="K336" s="123"/>
      <c r="L336" s="123"/>
      <c r="M336" s="124"/>
      <c r="N336" s="124"/>
      <c r="O336" s="124"/>
      <c r="P336" s="124"/>
      <c r="AB336" s="86"/>
      <c r="AC336" s="86"/>
    </row>
    <row r="337" spans="5:16" x14ac:dyDescent="0.25">
      <c r="E337" s="110"/>
      <c r="F337" s="110"/>
      <c r="G337" s="110"/>
      <c r="H337" s="121"/>
      <c r="I337" s="121"/>
      <c r="J337" s="122"/>
      <c r="K337" s="123"/>
      <c r="L337" s="123"/>
      <c r="M337" s="124"/>
      <c r="N337" s="124"/>
      <c r="O337" s="124"/>
      <c r="P337" s="124"/>
    </row>
    <row r="338" spans="5:16" x14ac:dyDescent="0.25">
      <c r="E338" s="110"/>
      <c r="F338" s="110"/>
      <c r="G338" s="110"/>
      <c r="H338" s="121"/>
      <c r="I338" s="121"/>
      <c r="J338" s="122"/>
      <c r="K338" s="123"/>
      <c r="L338" s="123"/>
      <c r="M338" s="124"/>
      <c r="N338" s="124"/>
      <c r="O338" s="124"/>
      <c r="P338" s="124"/>
    </row>
    <row r="339" spans="5:16" x14ac:dyDescent="0.25">
      <c r="E339" s="110"/>
      <c r="F339" s="110"/>
      <c r="G339" s="110"/>
      <c r="H339" s="121"/>
      <c r="I339" s="121"/>
      <c r="J339" s="122"/>
      <c r="K339" s="123"/>
      <c r="L339" s="123"/>
      <c r="M339" s="124"/>
      <c r="N339" s="124"/>
      <c r="O339" s="124"/>
      <c r="P339" s="124"/>
    </row>
    <row r="340" spans="5:16" x14ac:dyDescent="0.25">
      <c r="E340" s="110"/>
      <c r="F340" s="110"/>
      <c r="G340" s="110"/>
      <c r="H340" s="121"/>
      <c r="I340" s="121"/>
      <c r="J340" s="122"/>
      <c r="K340" s="123"/>
      <c r="L340" s="123"/>
      <c r="M340" s="124"/>
      <c r="N340" s="124"/>
      <c r="O340" s="124"/>
      <c r="P340" s="124"/>
    </row>
    <row r="341" spans="5:16" x14ac:dyDescent="0.25">
      <c r="E341" s="110"/>
      <c r="F341" s="110"/>
      <c r="G341" s="110"/>
      <c r="H341" s="121"/>
      <c r="I341" s="121"/>
      <c r="J341" s="122"/>
      <c r="K341" s="123"/>
      <c r="L341" s="123"/>
      <c r="M341" s="124"/>
      <c r="N341" s="124"/>
      <c r="O341" s="124"/>
      <c r="P341" s="124"/>
    </row>
    <row r="342" spans="5:16" x14ac:dyDescent="0.25">
      <c r="E342" s="110"/>
      <c r="F342" s="110"/>
      <c r="G342" s="110"/>
      <c r="H342" s="121"/>
      <c r="I342" s="121"/>
      <c r="J342" s="122"/>
      <c r="K342" s="123"/>
      <c r="L342" s="123"/>
      <c r="M342" s="124"/>
      <c r="N342" s="124"/>
      <c r="O342" s="124"/>
      <c r="P342" s="124"/>
    </row>
    <row r="343" spans="5:16" x14ac:dyDescent="0.25">
      <c r="E343" s="110"/>
      <c r="F343" s="110"/>
      <c r="G343" s="110"/>
      <c r="H343" s="121"/>
      <c r="I343" s="121"/>
      <c r="J343" s="122"/>
      <c r="K343" s="123"/>
      <c r="L343" s="123"/>
      <c r="M343" s="124"/>
      <c r="N343" s="124"/>
      <c r="O343" s="124"/>
      <c r="P343" s="124"/>
    </row>
    <row r="344" spans="5:16" x14ac:dyDescent="0.25">
      <c r="E344" s="110"/>
      <c r="F344" s="110"/>
      <c r="G344" s="110"/>
      <c r="H344" s="121"/>
      <c r="I344" s="121"/>
      <c r="J344" s="122"/>
      <c r="K344" s="123"/>
      <c r="L344" s="123"/>
      <c r="M344" s="124"/>
      <c r="N344" s="124"/>
      <c r="O344" s="124"/>
      <c r="P344" s="124"/>
    </row>
    <row r="345" spans="5:16" x14ac:dyDescent="0.25">
      <c r="E345" s="110"/>
      <c r="F345" s="110"/>
      <c r="G345" s="110"/>
      <c r="H345" s="121"/>
      <c r="I345" s="121"/>
      <c r="J345" s="122"/>
      <c r="K345" s="123"/>
      <c r="L345" s="123"/>
      <c r="M345" s="124"/>
      <c r="N345" s="124"/>
      <c r="O345" s="124"/>
      <c r="P345" s="124"/>
    </row>
    <row r="346" spans="5:16" x14ac:dyDescent="0.25">
      <c r="E346" s="110"/>
      <c r="F346" s="110"/>
      <c r="G346" s="110"/>
      <c r="H346" s="121"/>
      <c r="I346" s="121"/>
      <c r="J346" s="122"/>
      <c r="K346" s="123"/>
      <c r="L346" s="123"/>
      <c r="M346" s="124"/>
      <c r="N346" s="124"/>
      <c r="O346" s="124"/>
      <c r="P346" s="124"/>
    </row>
    <row r="347" spans="5:16" x14ac:dyDescent="0.25">
      <c r="E347" s="110"/>
      <c r="F347" s="110"/>
      <c r="G347" s="110"/>
      <c r="H347" s="121"/>
      <c r="I347" s="121"/>
      <c r="J347" s="122"/>
      <c r="K347" s="123"/>
      <c r="L347" s="123"/>
      <c r="M347" s="124"/>
      <c r="N347" s="124"/>
      <c r="O347" s="124"/>
      <c r="P347" s="124"/>
    </row>
    <row r="348" spans="5:16" x14ac:dyDescent="0.25">
      <c r="E348" s="110"/>
      <c r="F348" s="110"/>
      <c r="G348" s="110"/>
      <c r="H348" s="121"/>
      <c r="I348" s="121"/>
      <c r="J348" s="122"/>
      <c r="K348" s="123"/>
      <c r="L348" s="123"/>
      <c r="M348" s="124"/>
      <c r="N348" s="124"/>
      <c r="O348" s="124"/>
      <c r="P348" s="124"/>
    </row>
    <row r="349" spans="5:16" x14ac:dyDescent="0.25">
      <c r="E349" s="110"/>
      <c r="F349" s="110"/>
      <c r="G349" s="110"/>
      <c r="H349" s="121"/>
      <c r="I349" s="121"/>
      <c r="J349" s="122"/>
      <c r="K349" s="123"/>
      <c r="L349" s="123"/>
      <c r="M349" s="124"/>
      <c r="N349" s="124"/>
      <c r="O349" s="124"/>
      <c r="P349" s="124"/>
    </row>
    <row r="350" spans="5:16" x14ac:dyDescent="0.25">
      <c r="E350" s="110"/>
      <c r="F350" s="110"/>
      <c r="G350" s="110"/>
      <c r="H350" s="121"/>
      <c r="I350" s="121"/>
      <c r="J350" s="122"/>
      <c r="K350" s="123"/>
      <c r="L350" s="123"/>
      <c r="M350" s="124"/>
      <c r="N350" s="124"/>
      <c r="O350" s="124"/>
      <c r="P350" s="124"/>
    </row>
    <row r="351" spans="5:16" x14ac:dyDescent="0.25">
      <c r="E351" s="110"/>
      <c r="F351" s="110"/>
      <c r="G351" s="110"/>
      <c r="H351" s="121"/>
      <c r="I351" s="121"/>
      <c r="J351" s="122"/>
      <c r="K351" s="123"/>
      <c r="L351" s="123"/>
      <c r="M351" s="124"/>
      <c r="N351" s="124"/>
      <c r="O351" s="124"/>
      <c r="P351" s="124"/>
    </row>
    <row r="352" spans="5:16" x14ac:dyDescent="0.25">
      <c r="E352" s="110"/>
      <c r="F352" s="110"/>
      <c r="G352" s="110"/>
      <c r="H352" s="121"/>
      <c r="I352" s="121"/>
      <c r="J352" s="122"/>
      <c r="K352" s="123"/>
      <c r="L352" s="123"/>
      <c r="M352" s="124"/>
      <c r="N352" s="124"/>
      <c r="O352" s="124"/>
      <c r="P352" s="124"/>
    </row>
    <row r="353" spans="5:16" x14ac:dyDescent="0.25">
      <c r="E353" s="110"/>
      <c r="F353" s="110"/>
      <c r="G353" s="110"/>
      <c r="H353" s="121"/>
      <c r="I353" s="121"/>
      <c r="J353" s="122"/>
      <c r="K353" s="123"/>
      <c r="L353" s="123"/>
      <c r="M353" s="124"/>
      <c r="N353" s="124"/>
      <c r="O353" s="124"/>
      <c r="P353" s="124"/>
    </row>
    <row r="354" spans="5:16" x14ac:dyDescent="0.25">
      <c r="E354" s="110"/>
      <c r="F354" s="110"/>
      <c r="G354" s="110"/>
      <c r="H354" s="121"/>
      <c r="I354" s="121"/>
      <c r="J354" s="122"/>
      <c r="K354" s="123"/>
      <c r="L354" s="123"/>
      <c r="M354" s="124"/>
      <c r="N354" s="124"/>
      <c r="O354" s="124"/>
      <c r="P354" s="124"/>
    </row>
    <row r="355" spans="5:16" x14ac:dyDescent="0.25">
      <c r="E355" s="110"/>
      <c r="F355" s="110"/>
      <c r="G355" s="110"/>
      <c r="H355" s="121"/>
      <c r="I355" s="121"/>
      <c r="J355" s="122"/>
      <c r="K355" s="123"/>
      <c r="L355" s="123"/>
      <c r="M355" s="124"/>
      <c r="N355" s="124"/>
      <c r="O355" s="124"/>
      <c r="P355" s="124"/>
    </row>
    <row r="356" spans="5:16" x14ac:dyDescent="0.25">
      <c r="E356" s="110"/>
      <c r="F356" s="110"/>
      <c r="G356" s="110"/>
      <c r="H356" s="121"/>
      <c r="I356" s="121"/>
      <c r="J356" s="122"/>
      <c r="K356" s="123"/>
      <c r="L356" s="123"/>
      <c r="M356" s="124"/>
      <c r="N356" s="124"/>
      <c r="O356" s="124"/>
      <c r="P356" s="124"/>
    </row>
    <row r="357" spans="5:16" x14ac:dyDescent="0.25">
      <c r="E357" s="110"/>
      <c r="F357" s="110"/>
      <c r="G357" s="110"/>
      <c r="H357" s="121"/>
      <c r="I357" s="121"/>
      <c r="J357" s="122"/>
      <c r="K357" s="123"/>
      <c r="L357" s="123"/>
      <c r="M357" s="124"/>
      <c r="N357" s="124"/>
      <c r="O357" s="124"/>
      <c r="P357" s="124"/>
    </row>
    <row r="358" spans="5:16" x14ac:dyDescent="0.25">
      <c r="E358" s="110"/>
      <c r="F358" s="110"/>
      <c r="G358" s="110"/>
      <c r="H358" s="121"/>
      <c r="I358" s="121"/>
      <c r="J358" s="122"/>
      <c r="K358" s="123"/>
      <c r="L358" s="123"/>
      <c r="M358" s="124"/>
      <c r="N358" s="124"/>
      <c r="O358" s="124"/>
      <c r="P358" s="124"/>
    </row>
    <row r="359" spans="5:16" x14ac:dyDescent="0.25">
      <c r="E359" s="110"/>
      <c r="F359" s="110"/>
      <c r="G359" s="110"/>
      <c r="H359" s="121"/>
      <c r="I359" s="121"/>
      <c r="J359" s="122"/>
      <c r="K359" s="123"/>
      <c r="L359" s="123"/>
      <c r="M359" s="124"/>
      <c r="N359" s="124"/>
      <c r="O359" s="124"/>
      <c r="P359" s="124"/>
    </row>
    <row r="360" spans="5:16" x14ac:dyDescent="0.25">
      <c r="E360" s="110"/>
      <c r="F360" s="110"/>
      <c r="G360" s="110"/>
      <c r="H360" s="121"/>
      <c r="I360" s="121"/>
      <c r="J360" s="122"/>
      <c r="K360" s="123"/>
      <c r="L360" s="123"/>
      <c r="M360" s="124"/>
      <c r="N360" s="124"/>
      <c r="O360" s="124"/>
      <c r="P360" s="124"/>
    </row>
    <row r="361" spans="5:16" x14ac:dyDescent="0.25">
      <c r="E361" s="110"/>
      <c r="F361" s="110"/>
      <c r="G361" s="110"/>
      <c r="H361" s="121"/>
      <c r="I361" s="121"/>
      <c r="J361" s="122"/>
      <c r="K361" s="123"/>
      <c r="L361" s="123"/>
      <c r="M361" s="124"/>
      <c r="N361" s="124"/>
      <c r="O361" s="124"/>
      <c r="P361" s="124"/>
    </row>
    <row r="362" spans="5:16" x14ac:dyDescent="0.25">
      <c r="E362" s="110"/>
      <c r="F362" s="110"/>
      <c r="G362" s="110"/>
      <c r="H362" s="121"/>
      <c r="I362" s="121"/>
      <c r="J362" s="122"/>
      <c r="K362" s="123"/>
      <c r="L362" s="123"/>
      <c r="M362" s="124"/>
      <c r="N362" s="124"/>
      <c r="O362" s="124"/>
      <c r="P362" s="124"/>
    </row>
    <row r="363" spans="5:16" x14ac:dyDescent="0.25">
      <c r="E363" s="110"/>
      <c r="F363" s="110"/>
      <c r="G363" s="110"/>
      <c r="H363" s="121"/>
      <c r="I363" s="121"/>
      <c r="J363" s="122"/>
      <c r="K363" s="123"/>
      <c r="L363" s="123"/>
      <c r="M363" s="124"/>
      <c r="N363" s="124"/>
      <c r="O363" s="124"/>
      <c r="P363" s="124"/>
    </row>
    <row r="364" spans="5:16" x14ac:dyDescent="0.25">
      <c r="E364" s="110"/>
      <c r="F364" s="110"/>
      <c r="G364" s="110"/>
      <c r="H364" s="121"/>
      <c r="I364" s="121"/>
      <c r="J364" s="122"/>
      <c r="K364" s="123"/>
      <c r="L364" s="123"/>
      <c r="M364" s="124"/>
      <c r="N364" s="124"/>
      <c r="O364" s="124"/>
      <c r="P364" s="124"/>
    </row>
    <row r="365" spans="5:16" x14ac:dyDescent="0.25">
      <c r="E365" s="110"/>
      <c r="F365" s="110"/>
      <c r="G365" s="110"/>
      <c r="H365" s="121"/>
      <c r="I365" s="121"/>
      <c r="J365" s="122"/>
      <c r="K365" s="123"/>
      <c r="L365" s="123"/>
      <c r="M365" s="124"/>
      <c r="N365" s="124"/>
      <c r="O365" s="124"/>
      <c r="P365" s="124"/>
    </row>
    <row r="366" spans="5:16" x14ac:dyDescent="0.25">
      <c r="E366" s="110"/>
      <c r="F366" s="110"/>
      <c r="G366" s="110"/>
      <c r="H366" s="121"/>
      <c r="I366" s="121"/>
      <c r="J366" s="122"/>
      <c r="K366" s="123"/>
      <c r="L366" s="123"/>
      <c r="M366" s="124"/>
      <c r="N366" s="124"/>
      <c r="O366" s="124"/>
      <c r="P366" s="124"/>
    </row>
    <row r="367" spans="5:16" x14ac:dyDescent="0.25">
      <c r="E367" s="110"/>
      <c r="F367" s="110"/>
      <c r="G367" s="110"/>
      <c r="H367" s="121"/>
      <c r="I367" s="121"/>
      <c r="J367" s="122"/>
      <c r="K367" s="123"/>
      <c r="L367" s="123"/>
      <c r="M367" s="124"/>
      <c r="N367" s="124"/>
      <c r="O367" s="124"/>
      <c r="P367" s="124"/>
    </row>
    <row r="368" spans="5:16" x14ac:dyDescent="0.25">
      <c r="E368" s="110"/>
      <c r="F368" s="110"/>
      <c r="G368" s="110"/>
      <c r="H368" s="121"/>
      <c r="I368" s="121"/>
      <c r="J368" s="122"/>
      <c r="K368" s="123"/>
      <c r="L368" s="123"/>
      <c r="M368" s="124"/>
      <c r="N368" s="124"/>
      <c r="O368" s="124"/>
      <c r="P368" s="124"/>
    </row>
    <row r="369" spans="5:16" x14ac:dyDescent="0.25">
      <c r="E369" s="110"/>
      <c r="F369" s="110"/>
      <c r="G369" s="110"/>
      <c r="H369" s="121"/>
      <c r="I369" s="121"/>
      <c r="J369" s="122"/>
      <c r="K369" s="123"/>
      <c r="L369" s="123"/>
      <c r="M369" s="124"/>
      <c r="N369" s="124"/>
      <c r="O369" s="124"/>
      <c r="P369" s="124"/>
    </row>
    <row r="370" spans="5:16" x14ac:dyDescent="0.25">
      <c r="E370" s="110"/>
      <c r="F370" s="110"/>
      <c r="G370" s="110"/>
      <c r="H370" s="121"/>
      <c r="I370" s="121"/>
      <c r="J370" s="122"/>
      <c r="K370" s="123"/>
      <c r="L370" s="123"/>
      <c r="M370" s="124"/>
      <c r="N370" s="124"/>
      <c r="O370" s="124"/>
      <c r="P370" s="124"/>
    </row>
    <row r="371" spans="5:16" x14ac:dyDescent="0.25">
      <c r="E371" s="110"/>
      <c r="F371" s="110"/>
      <c r="G371" s="110"/>
      <c r="H371" s="121"/>
      <c r="I371" s="121"/>
      <c r="J371" s="122"/>
      <c r="K371" s="123"/>
      <c r="L371" s="123"/>
      <c r="M371" s="124"/>
      <c r="N371" s="124"/>
      <c r="O371" s="124"/>
      <c r="P371" s="124"/>
    </row>
    <row r="372" spans="5:16" x14ac:dyDescent="0.25">
      <c r="E372" s="110"/>
      <c r="F372" s="110"/>
      <c r="G372" s="110"/>
      <c r="H372" s="121"/>
      <c r="I372" s="121"/>
      <c r="J372" s="122"/>
      <c r="K372" s="123"/>
      <c r="L372" s="123"/>
      <c r="M372" s="124"/>
      <c r="N372" s="124"/>
      <c r="O372" s="124"/>
      <c r="P372" s="124"/>
    </row>
    <row r="373" spans="5:16" x14ac:dyDescent="0.25">
      <c r="E373" s="110"/>
      <c r="F373" s="110"/>
      <c r="G373" s="110"/>
      <c r="H373" s="121"/>
      <c r="I373" s="121"/>
      <c r="J373" s="122"/>
      <c r="K373" s="123"/>
      <c r="L373" s="123"/>
      <c r="M373" s="124"/>
      <c r="N373" s="124"/>
      <c r="O373" s="124"/>
      <c r="P373" s="124"/>
    </row>
    <row r="374" spans="5:16" x14ac:dyDescent="0.25">
      <c r="E374" s="110"/>
      <c r="F374" s="110"/>
      <c r="G374" s="110"/>
      <c r="H374" s="121"/>
      <c r="I374" s="121"/>
      <c r="J374" s="122"/>
      <c r="K374" s="123"/>
      <c r="L374" s="123"/>
      <c r="M374" s="124"/>
      <c r="N374" s="124"/>
      <c r="O374" s="124"/>
      <c r="P374" s="124"/>
    </row>
    <row r="375" spans="5:16" x14ac:dyDescent="0.25">
      <c r="E375" s="110"/>
      <c r="F375" s="110"/>
      <c r="G375" s="110"/>
      <c r="H375" s="121"/>
      <c r="I375" s="121"/>
      <c r="J375" s="122"/>
      <c r="K375" s="123"/>
      <c r="L375" s="123"/>
      <c r="M375" s="124"/>
      <c r="N375" s="124"/>
      <c r="O375" s="124"/>
      <c r="P375" s="124"/>
    </row>
    <row r="376" spans="5:16" x14ac:dyDescent="0.25">
      <c r="E376" s="110"/>
      <c r="F376" s="110"/>
      <c r="G376" s="110"/>
      <c r="H376" s="121"/>
      <c r="I376" s="121"/>
      <c r="J376" s="122"/>
      <c r="K376" s="123"/>
      <c r="L376" s="123"/>
      <c r="M376" s="124"/>
      <c r="N376" s="124"/>
      <c r="O376" s="124"/>
      <c r="P376" s="124"/>
    </row>
    <row r="377" spans="5:16" x14ac:dyDescent="0.25">
      <c r="E377" s="110"/>
      <c r="F377" s="110"/>
      <c r="G377" s="110"/>
      <c r="H377" s="121"/>
      <c r="I377" s="121"/>
      <c r="J377" s="122"/>
      <c r="K377" s="123"/>
      <c r="L377" s="123"/>
      <c r="M377" s="124"/>
      <c r="N377" s="124"/>
      <c r="O377" s="124"/>
      <c r="P377" s="124"/>
    </row>
    <row r="378" spans="5:16" x14ac:dyDescent="0.25">
      <c r="E378" s="110"/>
      <c r="F378" s="110"/>
      <c r="G378" s="110"/>
      <c r="H378" s="121"/>
      <c r="I378" s="121"/>
      <c r="J378" s="122"/>
      <c r="K378" s="123"/>
      <c r="L378" s="123"/>
      <c r="M378" s="124"/>
      <c r="N378" s="124"/>
      <c r="O378" s="124"/>
      <c r="P378" s="124"/>
    </row>
    <row r="379" spans="5:16" x14ac:dyDescent="0.25">
      <c r="E379" s="110"/>
      <c r="F379" s="110"/>
      <c r="G379" s="110"/>
      <c r="H379" s="121"/>
      <c r="I379" s="121"/>
      <c r="J379" s="122"/>
      <c r="K379" s="123"/>
      <c r="L379" s="123"/>
      <c r="M379" s="124"/>
      <c r="N379" s="124"/>
      <c r="O379" s="124"/>
      <c r="P379" s="124"/>
    </row>
    <row r="380" spans="5:16" x14ac:dyDescent="0.25">
      <c r="E380" s="110"/>
      <c r="F380" s="110"/>
      <c r="G380" s="110"/>
      <c r="H380" s="121"/>
      <c r="I380" s="121"/>
      <c r="J380" s="122"/>
      <c r="K380" s="123"/>
      <c r="L380" s="123"/>
      <c r="M380" s="124"/>
      <c r="N380" s="124"/>
      <c r="O380" s="124"/>
      <c r="P380" s="124"/>
    </row>
    <row r="381" spans="5:16" x14ac:dyDescent="0.25">
      <c r="E381" s="110"/>
      <c r="F381" s="110"/>
      <c r="G381" s="110"/>
      <c r="H381" s="121"/>
      <c r="I381" s="121"/>
      <c r="J381" s="122"/>
      <c r="K381" s="123"/>
      <c r="L381" s="123"/>
      <c r="M381" s="124"/>
      <c r="N381" s="124"/>
      <c r="O381" s="124"/>
      <c r="P381" s="124"/>
    </row>
    <row r="382" spans="5:16" x14ac:dyDescent="0.25">
      <c r="E382" s="110"/>
      <c r="F382" s="110"/>
      <c r="G382" s="110"/>
      <c r="H382" s="121"/>
      <c r="I382" s="121"/>
      <c r="J382" s="122"/>
      <c r="K382" s="123"/>
      <c r="L382" s="123"/>
      <c r="M382" s="124"/>
      <c r="N382" s="124"/>
      <c r="O382" s="124"/>
      <c r="P382" s="124"/>
    </row>
    <row r="383" spans="5:16" x14ac:dyDescent="0.25">
      <c r="E383" s="110"/>
      <c r="F383" s="110"/>
      <c r="G383" s="110"/>
      <c r="H383" s="121"/>
      <c r="I383" s="121"/>
      <c r="J383" s="122"/>
      <c r="K383" s="123"/>
      <c r="L383" s="123"/>
      <c r="M383" s="124"/>
      <c r="N383" s="124"/>
      <c r="O383" s="124"/>
      <c r="P383" s="124"/>
    </row>
    <row r="384" spans="5:16" x14ac:dyDescent="0.25">
      <c r="E384" s="110"/>
      <c r="F384" s="110"/>
      <c r="G384" s="110"/>
      <c r="H384" s="121"/>
      <c r="I384" s="121"/>
      <c r="J384" s="122"/>
      <c r="K384" s="123"/>
      <c r="L384" s="123"/>
      <c r="M384" s="124"/>
      <c r="N384" s="124"/>
      <c r="O384" s="124"/>
      <c r="P384" s="124"/>
    </row>
    <row r="385" spans="5:16" x14ac:dyDescent="0.25">
      <c r="E385" s="110"/>
      <c r="F385" s="110"/>
      <c r="G385" s="110"/>
      <c r="H385" s="121"/>
      <c r="I385" s="121"/>
      <c r="J385" s="122"/>
      <c r="K385" s="123"/>
      <c r="L385" s="123"/>
      <c r="M385" s="124"/>
      <c r="N385" s="124"/>
      <c r="O385" s="124"/>
      <c r="P385" s="124"/>
    </row>
    <row r="386" spans="5:16" x14ac:dyDescent="0.25">
      <c r="E386" s="110"/>
      <c r="F386" s="110"/>
      <c r="G386" s="110"/>
      <c r="H386" s="121"/>
      <c r="I386" s="121"/>
      <c r="J386" s="122"/>
      <c r="K386" s="123"/>
      <c r="L386" s="123"/>
      <c r="M386" s="124"/>
      <c r="N386" s="124"/>
      <c r="O386" s="124"/>
      <c r="P386" s="124"/>
    </row>
    <row r="387" spans="5:16" x14ac:dyDescent="0.25">
      <c r="E387" s="110"/>
      <c r="F387" s="110"/>
      <c r="G387" s="110"/>
      <c r="H387" s="121"/>
      <c r="I387" s="121"/>
      <c r="J387" s="122"/>
      <c r="K387" s="123"/>
      <c r="L387" s="123"/>
      <c r="M387" s="124"/>
      <c r="N387" s="124"/>
      <c r="O387" s="124"/>
      <c r="P387" s="124"/>
    </row>
    <row r="388" spans="5:16" x14ac:dyDescent="0.25">
      <c r="E388" s="110"/>
      <c r="F388" s="110"/>
      <c r="G388" s="110"/>
      <c r="H388" s="121"/>
      <c r="I388" s="121"/>
      <c r="J388" s="122"/>
      <c r="K388" s="123"/>
      <c r="L388" s="123"/>
      <c r="M388" s="124"/>
      <c r="N388" s="124"/>
      <c r="O388" s="124"/>
      <c r="P388" s="124"/>
    </row>
    <row r="389" spans="5:16" x14ac:dyDescent="0.25">
      <c r="E389" s="110"/>
      <c r="F389" s="110"/>
      <c r="G389" s="110"/>
      <c r="H389" s="121"/>
      <c r="I389" s="121"/>
      <c r="J389" s="122"/>
      <c r="K389" s="123"/>
      <c r="L389" s="123"/>
      <c r="M389" s="124"/>
      <c r="N389" s="124"/>
      <c r="O389" s="124"/>
      <c r="P389" s="124"/>
    </row>
    <row r="390" spans="5:16" x14ac:dyDescent="0.25">
      <c r="E390" s="110"/>
      <c r="F390" s="110"/>
      <c r="G390" s="110"/>
      <c r="H390" s="121"/>
      <c r="I390" s="121"/>
      <c r="J390" s="122"/>
      <c r="K390" s="123"/>
      <c r="L390" s="123"/>
      <c r="M390" s="124"/>
      <c r="N390" s="124"/>
      <c r="O390" s="124"/>
      <c r="P390" s="124"/>
    </row>
    <row r="391" spans="5:16" x14ac:dyDescent="0.25">
      <c r="E391" s="110"/>
      <c r="F391" s="110"/>
      <c r="G391" s="110"/>
      <c r="H391" s="121"/>
      <c r="I391" s="121"/>
      <c r="J391" s="122"/>
      <c r="K391" s="123"/>
      <c r="L391" s="123"/>
      <c r="M391" s="124"/>
      <c r="N391" s="124"/>
      <c r="O391" s="124"/>
      <c r="P391" s="124"/>
    </row>
    <row r="392" spans="5:16" x14ac:dyDescent="0.25">
      <c r="E392" s="110"/>
      <c r="F392" s="110"/>
      <c r="G392" s="110"/>
      <c r="H392" s="121"/>
      <c r="I392" s="121"/>
      <c r="J392" s="122"/>
      <c r="K392" s="123"/>
      <c r="L392" s="123"/>
      <c r="M392" s="124"/>
      <c r="N392" s="124"/>
      <c r="O392" s="124"/>
      <c r="P392" s="124"/>
    </row>
    <row r="393" spans="5:16" x14ac:dyDescent="0.25">
      <c r="E393" s="110"/>
      <c r="F393" s="110"/>
      <c r="G393" s="110"/>
      <c r="H393" s="121"/>
      <c r="I393" s="121"/>
      <c r="J393" s="122"/>
      <c r="K393" s="123"/>
      <c r="L393" s="123"/>
      <c r="M393" s="124"/>
      <c r="N393" s="124"/>
      <c r="O393" s="124"/>
      <c r="P393" s="124"/>
    </row>
    <row r="394" spans="5:16" x14ac:dyDescent="0.25">
      <c r="E394" s="110"/>
      <c r="F394" s="110"/>
      <c r="G394" s="110"/>
      <c r="H394" s="121"/>
      <c r="I394" s="121"/>
      <c r="J394" s="122"/>
      <c r="K394" s="123"/>
      <c r="L394" s="123"/>
      <c r="M394" s="124"/>
      <c r="N394" s="124"/>
      <c r="O394" s="124"/>
      <c r="P394" s="124"/>
    </row>
    <row r="395" spans="5:16" x14ac:dyDescent="0.25">
      <c r="E395" s="110"/>
      <c r="F395" s="110"/>
      <c r="G395" s="110"/>
      <c r="H395" s="121"/>
      <c r="I395" s="121"/>
      <c r="J395" s="122"/>
      <c r="K395" s="123"/>
      <c r="L395" s="123"/>
      <c r="M395" s="124"/>
      <c r="N395" s="124"/>
      <c r="O395" s="124"/>
      <c r="P395" s="124"/>
    </row>
    <row r="396" spans="5:16" x14ac:dyDescent="0.25">
      <c r="E396" s="110"/>
      <c r="F396" s="110"/>
      <c r="G396" s="110"/>
      <c r="H396" s="121"/>
      <c r="I396" s="121"/>
      <c r="J396" s="122"/>
      <c r="K396" s="123"/>
      <c r="L396" s="123"/>
      <c r="M396" s="124"/>
      <c r="N396" s="124"/>
      <c r="O396" s="124"/>
      <c r="P396" s="124"/>
    </row>
    <row r="397" spans="5:16" x14ac:dyDescent="0.25">
      <c r="E397" s="110"/>
      <c r="F397" s="110"/>
      <c r="G397" s="110"/>
      <c r="H397" s="121"/>
      <c r="I397" s="121"/>
      <c r="J397" s="122"/>
      <c r="K397" s="123"/>
      <c r="L397" s="123"/>
      <c r="M397" s="124"/>
      <c r="N397" s="124"/>
      <c r="O397" s="124"/>
      <c r="P397" s="124"/>
    </row>
    <row r="398" spans="5:16" x14ac:dyDescent="0.25">
      <c r="E398" s="110"/>
      <c r="F398" s="110"/>
      <c r="G398" s="110"/>
      <c r="H398" s="121"/>
      <c r="I398" s="121"/>
      <c r="J398" s="122"/>
      <c r="K398" s="123"/>
      <c r="L398" s="123"/>
      <c r="M398" s="124"/>
      <c r="N398" s="124"/>
      <c r="O398" s="124"/>
      <c r="P398" s="124"/>
    </row>
    <row r="399" spans="5:16" x14ac:dyDescent="0.25">
      <c r="E399" s="110"/>
      <c r="F399" s="110"/>
      <c r="G399" s="110"/>
      <c r="H399" s="121"/>
      <c r="I399" s="121"/>
      <c r="J399" s="122"/>
      <c r="K399" s="123"/>
      <c r="L399" s="123"/>
      <c r="M399" s="124"/>
      <c r="N399" s="124"/>
      <c r="O399" s="124"/>
      <c r="P399" s="124"/>
    </row>
    <row r="400" spans="5:16" x14ac:dyDescent="0.25">
      <c r="E400" s="110"/>
      <c r="F400" s="110"/>
      <c r="G400" s="110"/>
      <c r="H400" s="121"/>
      <c r="I400" s="121"/>
      <c r="J400" s="122"/>
      <c r="K400" s="123"/>
      <c r="L400" s="123"/>
      <c r="M400" s="124"/>
      <c r="N400" s="124"/>
      <c r="O400" s="124"/>
      <c r="P400" s="124"/>
    </row>
    <row r="401" spans="5:16" x14ac:dyDescent="0.25">
      <c r="E401" s="110"/>
      <c r="F401" s="110"/>
      <c r="G401" s="110"/>
      <c r="H401" s="121"/>
      <c r="I401" s="121"/>
      <c r="J401" s="122"/>
      <c r="K401" s="123"/>
      <c r="L401" s="123"/>
      <c r="M401" s="124"/>
      <c r="N401" s="124"/>
      <c r="O401" s="124"/>
      <c r="P401" s="124"/>
    </row>
    <row r="402" spans="5:16" x14ac:dyDescent="0.25">
      <c r="E402" s="110"/>
      <c r="F402" s="110"/>
      <c r="G402" s="110"/>
      <c r="H402" s="121"/>
      <c r="I402" s="121"/>
      <c r="J402" s="122"/>
      <c r="K402" s="123"/>
      <c r="L402" s="123"/>
      <c r="M402" s="124"/>
      <c r="N402" s="124"/>
      <c r="O402" s="124"/>
      <c r="P402" s="124"/>
    </row>
    <row r="403" spans="5:16" x14ac:dyDescent="0.25">
      <c r="E403" s="110"/>
      <c r="F403" s="110"/>
      <c r="G403" s="110"/>
      <c r="H403" s="121"/>
      <c r="I403" s="121"/>
      <c r="J403" s="122"/>
      <c r="K403" s="123"/>
      <c r="L403" s="123"/>
      <c r="M403" s="124"/>
      <c r="N403" s="124"/>
      <c r="O403" s="124"/>
      <c r="P403" s="124"/>
    </row>
    <row r="404" spans="5:16" x14ac:dyDescent="0.25">
      <c r="E404" s="110"/>
      <c r="F404" s="110"/>
      <c r="G404" s="110"/>
      <c r="H404" s="121"/>
      <c r="I404" s="121"/>
      <c r="J404" s="122"/>
      <c r="K404" s="123"/>
      <c r="L404" s="123"/>
      <c r="M404" s="124"/>
      <c r="N404" s="124"/>
      <c r="O404" s="124"/>
      <c r="P404" s="124"/>
    </row>
    <row r="405" spans="5:16" x14ac:dyDescent="0.25">
      <c r="E405" s="110"/>
      <c r="F405" s="110"/>
      <c r="G405" s="110"/>
      <c r="H405" s="121"/>
      <c r="I405" s="121"/>
      <c r="J405" s="122"/>
      <c r="K405" s="123"/>
      <c r="L405" s="123"/>
      <c r="M405" s="124"/>
      <c r="N405" s="124"/>
      <c r="O405" s="124"/>
      <c r="P405" s="124"/>
    </row>
    <row r="406" spans="5:16" x14ac:dyDescent="0.25">
      <c r="E406" s="110"/>
      <c r="F406" s="110"/>
      <c r="G406" s="110"/>
      <c r="H406" s="121"/>
      <c r="I406" s="121"/>
      <c r="J406" s="122"/>
      <c r="K406" s="123"/>
      <c r="L406" s="123"/>
      <c r="M406" s="124"/>
      <c r="N406" s="124"/>
      <c r="O406" s="124"/>
      <c r="P406" s="124"/>
    </row>
    <row r="407" spans="5:16" x14ac:dyDescent="0.25">
      <c r="E407" s="110"/>
      <c r="F407" s="110"/>
      <c r="G407" s="110"/>
      <c r="H407" s="121"/>
      <c r="I407" s="121"/>
      <c r="J407" s="122"/>
      <c r="K407" s="123"/>
      <c r="L407" s="123"/>
      <c r="M407" s="124"/>
      <c r="N407" s="124"/>
      <c r="O407" s="124"/>
      <c r="P407" s="124"/>
    </row>
    <row r="408" spans="5:16" x14ac:dyDescent="0.25">
      <c r="E408" s="110"/>
      <c r="F408" s="110"/>
      <c r="G408" s="110"/>
      <c r="H408" s="121"/>
      <c r="I408" s="121"/>
      <c r="J408" s="122"/>
      <c r="K408" s="123"/>
      <c r="L408" s="123"/>
      <c r="M408" s="124"/>
      <c r="N408" s="124"/>
      <c r="O408" s="124"/>
      <c r="P408" s="124"/>
    </row>
    <row r="409" spans="5:16" x14ac:dyDescent="0.25">
      <c r="E409" s="110"/>
      <c r="F409" s="110"/>
      <c r="G409" s="110"/>
      <c r="H409" s="121"/>
      <c r="I409" s="121"/>
      <c r="J409" s="122"/>
      <c r="K409" s="123"/>
      <c r="L409" s="123"/>
      <c r="M409" s="124"/>
      <c r="N409" s="124"/>
      <c r="O409" s="124"/>
      <c r="P409" s="124"/>
    </row>
    <row r="410" spans="5:16" x14ac:dyDescent="0.25">
      <c r="E410" s="110"/>
      <c r="F410" s="110"/>
      <c r="G410" s="110"/>
      <c r="H410" s="121"/>
      <c r="I410" s="121"/>
      <c r="J410" s="122"/>
      <c r="K410" s="123"/>
      <c r="L410" s="123"/>
      <c r="M410" s="124"/>
      <c r="N410" s="124"/>
      <c r="O410" s="124"/>
      <c r="P410" s="124"/>
    </row>
    <row r="411" spans="5:16" x14ac:dyDescent="0.25">
      <c r="E411" s="110"/>
      <c r="F411" s="110"/>
      <c r="G411" s="110"/>
      <c r="H411" s="121"/>
      <c r="I411" s="121"/>
      <c r="J411" s="122"/>
      <c r="K411" s="123"/>
      <c r="L411" s="123"/>
      <c r="M411" s="124"/>
      <c r="N411" s="124"/>
      <c r="O411" s="124"/>
      <c r="P411" s="124"/>
    </row>
    <row r="412" spans="5:16" x14ac:dyDescent="0.25">
      <c r="E412" s="110"/>
      <c r="F412" s="110"/>
      <c r="G412" s="110"/>
      <c r="H412" s="121"/>
      <c r="I412" s="121"/>
      <c r="J412" s="122"/>
      <c r="K412" s="123"/>
      <c r="L412" s="123"/>
      <c r="M412" s="124"/>
      <c r="N412" s="124"/>
      <c r="O412" s="124"/>
      <c r="P412" s="124"/>
    </row>
    <row r="413" spans="5:16" x14ac:dyDescent="0.25">
      <c r="E413" s="110"/>
      <c r="F413" s="110"/>
      <c r="G413" s="110"/>
      <c r="H413" s="121"/>
      <c r="I413" s="121"/>
      <c r="J413" s="122"/>
      <c r="K413" s="123"/>
      <c r="L413" s="123"/>
      <c r="M413" s="124"/>
      <c r="N413" s="124"/>
      <c r="O413" s="124"/>
      <c r="P413" s="124"/>
    </row>
    <row r="414" spans="5:16" x14ac:dyDescent="0.25">
      <c r="E414" s="110"/>
      <c r="F414" s="110"/>
      <c r="G414" s="110"/>
      <c r="H414" s="121"/>
      <c r="I414" s="121"/>
      <c r="J414" s="122"/>
      <c r="K414" s="123"/>
      <c r="L414" s="123"/>
      <c r="M414" s="124"/>
      <c r="N414" s="124"/>
      <c r="O414" s="124"/>
      <c r="P414" s="124"/>
    </row>
    <row r="415" spans="5:16" x14ac:dyDescent="0.25">
      <c r="E415" s="110"/>
      <c r="F415" s="110"/>
      <c r="G415" s="110"/>
      <c r="H415" s="121"/>
      <c r="I415" s="121"/>
      <c r="J415" s="122"/>
      <c r="K415" s="123"/>
      <c r="L415" s="123"/>
      <c r="M415" s="124"/>
      <c r="N415" s="124"/>
      <c r="O415" s="124"/>
      <c r="P415" s="124"/>
    </row>
    <row r="416" spans="5:16" x14ac:dyDescent="0.25">
      <c r="E416" s="110"/>
      <c r="F416" s="110"/>
      <c r="G416" s="110"/>
      <c r="H416" s="121"/>
      <c r="I416" s="121"/>
      <c r="J416" s="122"/>
      <c r="K416" s="123"/>
      <c r="L416" s="123"/>
      <c r="M416" s="124"/>
      <c r="N416" s="124"/>
      <c r="O416" s="124"/>
      <c r="P416" s="124"/>
    </row>
    <row r="417" spans="5:16" x14ac:dyDescent="0.25">
      <c r="E417" s="110"/>
      <c r="F417" s="110"/>
      <c r="G417" s="110"/>
      <c r="H417" s="121"/>
      <c r="I417" s="121"/>
      <c r="J417" s="122"/>
      <c r="K417" s="123"/>
      <c r="L417" s="123"/>
      <c r="M417" s="124"/>
      <c r="N417" s="124"/>
      <c r="O417" s="124"/>
      <c r="P417" s="124"/>
    </row>
    <row r="418" spans="5:16" x14ac:dyDescent="0.25">
      <c r="E418" s="110"/>
      <c r="F418" s="110"/>
      <c r="G418" s="110"/>
      <c r="H418" s="121"/>
      <c r="I418" s="121"/>
      <c r="J418" s="122"/>
      <c r="K418" s="123"/>
      <c r="L418" s="123"/>
      <c r="M418" s="124"/>
      <c r="N418" s="124"/>
      <c r="O418" s="124"/>
      <c r="P418" s="124"/>
    </row>
    <row r="419" spans="5:16" x14ac:dyDescent="0.25">
      <c r="E419" s="110"/>
      <c r="F419" s="110"/>
      <c r="G419" s="110"/>
      <c r="H419" s="121"/>
      <c r="I419" s="121"/>
      <c r="J419" s="122"/>
      <c r="K419" s="123"/>
      <c r="L419" s="123"/>
      <c r="M419" s="124"/>
      <c r="N419" s="124"/>
      <c r="O419" s="124"/>
      <c r="P419" s="124"/>
    </row>
    <row r="420" spans="5:16" x14ac:dyDescent="0.25">
      <c r="E420" s="110"/>
      <c r="F420" s="110"/>
      <c r="G420" s="110"/>
      <c r="H420" s="121"/>
      <c r="I420" s="121"/>
      <c r="J420" s="122"/>
      <c r="K420" s="123"/>
      <c r="L420" s="123"/>
      <c r="M420" s="124"/>
      <c r="N420" s="124"/>
      <c r="O420" s="124"/>
      <c r="P420" s="124"/>
    </row>
    <row r="421" spans="5:16" x14ac:dyDescent="0.25">
      <c r="E421" s="110"/>
      <c r="F421" s="110"/>
      <c r="G421" s="110"/>
      <c r="H421" s="121"/>
      <c r="I421" s="121"/>
      <c r="J421" s="122"/>
      <c r="K421" s="123"/>
      <c r="L421" s="123"/>
      <c r="M421" s="124"/>
      <c r="N421" s="124"/>
      <c r="O421" s="124"/>
      <c r="P421" s="124"/>
    </row>
    <row r="422" spans="5:16" x14ac:dyDescent="0.25">
      <c r="E422" s="110"/>
      <c r="F422" s="110"/>
      <c r="G422" s="110"/>
      <c r="H422" s="121"/>
      <c r="I422" s="121"/>
      <c r="J422" s="122"/>
      <c r="K422" s="123"/>
      <c r="L422" s="123"/>
      <c r="M422" s="124"/>
      <c r="N422" s="124"/>
      <c r="O422" s="124"/>
      <c r="P422" s="124"/>
    </row>
    <row r="423" spans="5:16" x14ac:dyDescent="0.25">
      <c r="E423" s="110"/>
      <c r="F423" s="110"/>
      <c r="G423" s="110"/>
      <c r="H423" s="121"/>
      <c r="I423" s="121"/>
      <c r="J423" s="122"/>
      <c r="K423" s="123"/>
      <c r="L423" s="123"/>
      <c r="M423" s="124"/>
      <c r="N423" s="124"/>
      <c r="O423" s="124"/>
      <c r="P423" s="124"/>
    </row>
    <row r="424" spans="5:16" x14ac:dyDescent="0.25">
      <c r="E424" s="110"/>
      <c r="F424" s="110"/>
      <c r="G424" s="110"/>
      <c r="H424" s="121"/>
      <c r="I424" s="121"/>
      <c r="J424" s="122"/>
      <c r="K424" s="123"/>
      <c r="L424" s="123"/>
      <c r="M424" s="124"/>
      <c r="N424" s="124"/>
      <c r="O424" s="124"/>
      <c r="P424" s="124"/>
    </row>
    <row r="425" spans="5:16" x14ac:dyDescent="0.25">
      <c r="E425" s="110"/>
      <c r="F425" s="110"/>
      <c r="G425" s="110"/>
      <c r="H425" s="121"/>
      <c r="I425" s="121"/>
      <c r="J425" s="122"/>
      <c r="K425" s="123"/>
      <c r="L425" s="123"/>
      <c r="M425" s="124"/>
      <c r="N425" s="124"/>
      <c r="O425" s="124"/>
      <c r="P425" s="124"/>
    </row>
    <row r="426" spans="5:16" x14ac:dyDescent="0.25">
      <c r="E426" s="110"/>
      <c r="F426" s="110"/>
      <c r="G426" s="110"/>
      <c r="H426" s="121"/>
      <c r="I426" s="121"/>
      <c r="J426" s="122"/>
      <c r="K426" s="123"/>
      <c r="L426" s="123"/>
      <c r="M426" s="124"/>
      <c r="N426" s="124"/>
      <c r="O426" s="124"/>
      <c r="P426" s="124"/>
    </row>
    <row r="427" spans="5:16" x14ac:dyDescent="0.25">
      <c r="E427" s="110"/>
      <c r="F427" s="110"/>
      <c r="G427" s="110"/>
      <c r="H427" s="121"/>
      <c r="I427" s="121"/>
      <c r="J427" s="122"/>
      <c r="K427" s="123"/>
      <c r="L427" s="123"/>
      <c r="M427" s="124"/>
      <c r="N427" s="124"/>
      <c r="O427" s="124"/>
      <c r="P427" s="124"/>
    </row>
    <row r="428" spans="5:16" x14ac:dyDescent="0.25">
      <c r="E428" s="110"/>
      <c r="F428" s="110"/>
      <c r="G428" s="110"/>
      <c r="H428" s="121"/>
      <c r="I428" s="121"/>
      <c r="J428" s="122"/>
      <c r="K428" s="123"/>
      <c r="L428" s="123"/>
      <c r="M428" s="124"/>
      <c r="N428" s="124"/>
      <c r="O428" s="124"/>
      <c r="P428" s="124"/>
    </row>
    <row r="429" spans="5:16" x14ac:dyDescent="0.25">
      <c r="E429" s="110"/>
      <c r="F429" s="110"/>
      <c r="G429" s="110"/>
      <c r="H429" s="121"/>
      <c r="I429" s="121"/>
      <c r="J429" s="122"/>
      <c r="K429" s="123"/>
      <c r="L429" s="123"/>
      <c r="M429" s="124"/>
      <c r="N429" s="124"/>
      <c r="O429" s="124"/>
      <c r="P429" s="124"/>
    </row>
    <row r="430" spans="5:16" x14ac:dyDescent="0.25">
      <c r="E430" s="110"/>
      <c r="F430" s="110"/>
      <c r="G430" s="110"/>
      <c r="H430" s="121"/>
      <c r="I430" s="121"/>
      <c r="J430" s="122"/>
      <c r="K430" s="123"/>
      <c r="L430" s="123"/>
      <c r="M430" s="124"/>
      <c r="N430" s="124"/>
      <c r="O430" s="124"/>
      <c r="P430" s="124"/>
    </row>
    <row r="431" spans="5:16" x14ac:dyDescent="0.25">
      <c r="E431" s="110"/>
      <c r="F431" s="110"/>
      <c r="G431" s="110"/>
      <c r="H431" s="121"/>
      <c r="I431" s="121"/>
      <c r="J431" s="122"/>
      <c r="K431" s="123"/>
      <c r="L431" s="123"/>
      <c r="M431" s="124"/>
      <c r="N431" s="124"/>
      <c r="O431" s="124"/>
      <c r="P431" s="124"/>
    </row>
    <row r="432" spans="5:16" x14ac:dyDescent="0.25">
      <c r="E432" s="110"/>
      <c r="F432" s="110"/>
      <c r="G432" s="110"/>
      <c r="H432" s="121"/>
      <c r="I432" s="121"/>
      <c r="J432" s="122"/>
      <c r="K432" s="123"/>
      <c r="L432" s="123"/>
      <c r="M432" s="124"/>
      <c r="N432" s="124"/>
      <c r="O432" s="124"/>
      <c r="P432" s="124"/>
    </row>
    <row r="433" spans="5:16" x14ac:dyDescent="0.25">
      <c r="E433" s="110"/>
      <c r="F433" s="110"/>
      <c r="G433" s="110"/>
      <c r="H433" s="121"/>
      <c r="I433" s="121"/>
      <c r="J433" s="122"/>
      <c r="K433" s="123"/>
      <c r="L433" s="123"/>
      <c r="M433" s="124"/>
      <c r="N433" s="124"/>
      <c r="O433" s="124"/>
      <c r="P433" s="124"/>
    </row>
    <row r="434" spans="5:16" x14ac:dyDescent="0.25">
      <c r="E434" s="110"/>
      <c r="F434" s="110"/>
      <c r="G434" s="110"/>
      <c r="H434" s="121"/>
      <c r="I434" s="121"/>
      <c r="J434" s="122"/>
      <c r="K434" s="123"/>
      <c r="L434" s="123"/>
      <c r="M434" s="124"/>
      <c r="N434" s="124"/>
      <c r="O434" s="124"/>
      <c r="P434" s="124"/>
    </row>
    <row r="435" spans="5:16" x14ac:dyDescent="0.25">
      <c r="E435" s="110"/>
      <c r="F435" s="110"/>
      <c r="G435" s="110"/>
      <c r="H435" s="121"/>
      <c r="I435" s="121"/>
      <c r="J435" s="122"/>
      <c r="K435" s="123"/>
      <c r="L435" s="123"/>
      <c r="M435" s="124"/>
      <c r="N435" s="124"/>
      <c r="O435" s="124"/>
      <c r="P435" s="124"/>
    </row>
    <row r="436" spans="5:16" x14ac:dyDescent="0.25">
      <c r="E436" s="110"/>
      <c r="F436" s="110"/>
      <c r="G436" s="110"/>
      <c r="H436" s="121"/>
      <c r="I436" s="121"/>
      <c r="J436" s="122"/>
      <c r="K436" s="123"/>
      <c r="L436" s="123"/>
      <c r="M436" s="124"/>
      <c r="N436" s="124"/>
      <c r="O436" s="124"/>
      <c r="P436" s="124"/>
    </row>
    <row r="437" spans="5:16" x14ac:dyDescent="0.25">
      <c r="E437" s="110"/>
      <c r="F437" s="110"/>
      <c r="G437" s="110"/>
      <c r="H437" s="121"/>
      <c r="I437" s="121"/>
      <c r="J437" s="122"/>
      <c r="K437" s="123"/>
      <c r="L437" s="123"/>
      <c r="M437" s="124"/>
      <c r="N437" s="124"/>
      <c r="O437" s="124"/>
      <c r="P437" s="124"/>
    </row>
    <row r="438" spans="5:16" x14ac:dyDescent="0.25">
      <c r="E438" s="110"/>
      <c r="F438" s="110"/>
      <c r="G438" s="110"/>
      <c r="H438" s="121"/>
      <c r="I438" s="121"/>
      <c r="J438" s="122"/>
      <c r="K438" s="123"/>
      <c r="L438" s="123"/>
      <c r="M438" s="124"/>
      <c r="N438" s="124"/>
      <c r="O438" s="124"/>
      <c r="P438" s="124"/>
    </row>
    <row r="439" spans="5:16" x14ac:dyDescent="0.25">
      <c r="E439" s="110"/>
      <c r="F439" s="110"/>
      <c r="G439" s="110"/>
      <c r="H439" s="121"/>
      <c r="I439" s="121"/>
      <c r="J439" s="122"/>
      <c r="K439" s="123"/>
      <c r="L439" s="123"/>
      <c r="M439" s="124"/>
      <c r="N439" s="124"/>
      <c r="O439" s="124"/>
      <c r="P439" s="124"/>
    </row>
    <row r="440" spans="5:16" x14ac:dyDescent="0.25">
      <c r="E440" s="110"/>
      <c r="F440" s="110"/>
      <c r="G440" s="110"/>
      <c r="H440" s="121"/>
      <c r="I440" s="121"/>
      <c r="J440" s="122"/>
      <c r="K440" s="123"/>
      <c r="L440" s="123"/>
      <c r="M440" s="124"/>
      <c r="N440" s="124"/>
      <c r="O440" s="124"/>
      <c r="P440" s="124"/>
    </row>
    <row r="441" spans="5:16" x14ac:dyDescent="0.25">
      <c r="E441" s="110"/>
      <c r="F441" s="110"/>
      <c r="G441" s="110"/>
      <c r="H441" s="121"/>
      <c r="I441" s="121"/>
      <c r="J441" s="122"/>
      <c r="K441" s="123"/>
      <c r="L441" s="123"/>
      <c r="M441" s="124"/>
      <c r="N441" s="124"/>
      <c r="O441" s="124"/>
      <c r="P441" s="124"/>
    </row>
    <row r="442" spans="5:16" x14ac:dyDescent="0.25">
      <c r="E442" s="110"/>
      <c r="F442" s="110"/>
      <c r="G442" s="110"/>
      <c r="H442" s="121"/>
      <c r="I442" s="121"/>
      <c r="J442" s="122"/>
      <c r="K442" s="123"/>
      <c r="L442" s="123"/>
      <c r="M442" s="124"/>
      <c r="N442" s="124"/>
      <c r="O442" s="124"/>
      <c r="P442" s="124"/>
    </row>
    <row r="443" spans="5:16" x14ac:dyDescent="0.25">
      <c r="E443" s="110"/>
      <c r="F443" s="110"/>
      <c r="G443" s="110"/>
      <c r="H443" s="121"/>
      <c r="I443" s="121"/>
      <c r="J443" s="122"/>
      <c r="K443" s="123"/>
      <c r="L443" s="123"/>
      <c r="M443" s="124"/>
      <c r="N443" s="124"/>
      <c r="O443" s="124"/>
      <c r="P443" s="124"/>
    </row>
    <row r="444" spans="5:16" x14ac:dyDescent="0.25">
      <c r="E444" s="110"/>
      <c r="F444" s="110"/>
      <c r="G444" s="110"/>
      <c r="H444" s="121"/>
      <c r="I444" s="121"/>
      <c r="J444" s="122"/>
      <c r="K444" s="123"/>
      <c r="L444" s="123"/>
      <c r="M444" s="124"/>
      <c r="N444" s="124"/>
      <c r="O444" s="124"/>
      <c r="P444" s="124"/>
    </row>
    <row r="445" spans="5:16" x14ac:dyDescent="0.25">
      <c r="E445" s="110"/>
      <c r="F445" s="110"/>
      <c r="G445" s="110"/>
      <c r="H445" s="121"/>
      <c r="I445" s="121"/>
      <c r="J445" s="122"/>
      <c r="K445" s="123"/>
      <c r="L445" s="123"/>
      <c r="M445" s="124"/>
      <c r="N445" s="124"/>
      <c r="O445" s="124"/>
      <c r="P445" s="124"/>
    </row>
    <row r="446" spans="5:16" x14ac:dyDescent="0.25">
      <c r="E446" s="110"/>
      <c r="F446" s="110"/>
      <c r="G446" s="110"/>
      <c r="H446" s="121"/>
      <c r="I446" s="121"/>
      <c r="J446" s="122"/>
      <c r="K446" s="123"/>
      <c r="L446" s="123"/>
      <c r="M446" s="124"/>
      <c r="N446" s="124"/>
      <c r="O446" s="124"/>
      <c r="P446" s="124"/>
    </row>
    <row r="447" spans="5:16" x14ac:dyDescent="0.25">
      <c r="E447" s="110"/>
      <c r="F447" s="110"/>
      <c r="G447" s="110"/>
      <c r="H447" s="121"/>
      <c r="I447" s="121"/>
      <c r="J447" s="122"/>
      <c r="K447" s="123"/>
      <c r="L447" s="123"/>
      <c r="M447" s="124"/>
      <c r="N447" s="124"/>
      <c r="O447" s="124"/>
      <c r="P447" s="124"/>
    </row>
    <row r="448" spans="5:16" x14ac:dyDescent="0.25">
      <c r="E448" s="110"/>
      <c r="F448" s="110"/>
      <c r="G448" s="110"/>
      <c r="H448" s="121"/>
      <c r="I448" s="121"/>
      <c r="J448" s="122"/>
      <c r="K448" s="123"/>
      <c r="L448" s="123"/>
      <c r="M448" s="124"/>
      <c r="N448" s="124"/>
      <c r="O448" s="124"/>
      <c r="P448" s="124"/>
    </row>
    <row r="449" spans="5:16" x14ac:dyDescent="0.25">
      <c r="E449" s="110"/>
      <c r="F449" s="110"/>
      <c r="G449" s="110"/>
      <c r="H449" s="121"/>
      <c r="I449" s="121"/>
      <c r="J449" s="122"/>
      <c r="K449" s="123"/>
      <c r="L449" s="123"/>
      <c r="M449" s="124"/>
      <c r="N449" s="124"/>
      <c r="O449" s="124"/>
      <c r="P449" s="124"/>
    </row>
    <row r="450" spans="5:16" x14ac:dyDescent="0.25">
      <c r="E450" s="110"/>
      <c r="F450" s="110"/>
      <c r="G450" s="110"/>
      <c r="H450" s="121"/>
      <c r="I450" s="121"/>
      <c r="J450" s="122"/>
      <c r="K450" s="123"/>
      <c r="L450" s="123"/>
      <c r="M450" s="124"/>
      <c r="N450" s="124"/>
      <c r="O450" s="124"/>
      <c r="P450" s="124"/>
    </row>
    <row r="451" spans="5:16" x14ac:dyDescent="0.25">
      <c r="E451" s="110"/>
      <c r="F451" s="110"/>
      <c r="G451" s="110"/>
      <c r="H451" s="121"/>
      <c r="I451" s="121"/>
      <c r="J451" s="122"/>
      <c r="K451" s="123"/>
      <c r="L451" s="123"/>
      <c r="M451" s="124"/>
      <c r="N451" s="124"/>
      <c r="O451" s="124"/>
      <c r="P451" s="124"/>
    </row>
    <row r="452" spans="5:16" x14ac:dyDescent="0.25">
      <c r="E452" s="110"/>
      <c r="F452" s="110"/>
      <c r="G452" s="110"/>
      <c r="H452" s="121"/>
      <c r="I452" s="121"/>
      <c r="J452" s="122"/>
      <c r="K452" s="123"/>
      <c r="L452" s="123"/>
      <c r="M452" s="124"/>
      <c r="N452" s="124"/>
      <c r="O452" s="124"/>
      <c r="P452" s="124"/>
    </row>
    <row r="453" spans="5:16" x14ac:dyDescent="0.25">
      <c r="E453" s="110"/>
      <c r="F453" s="110"/>
      <c r="G453" s="110"/>
      <c r="H453" s="121"/>
      <c r="I453" s="121"/>
      <c r="J453" s="122"/>
      <c r="K453" s="123"/>
      <c r="L453" s="123"/>
      <c r="M453" s="124"/>
      <c r="N453" s="124"/>
      <c r="O453" s="124"/>
      <c r="P453" s="124"/>
    </row>
    <row r="454" spans="5:16" x14ac:dyDescent="0.25">
      <c r="E454" s="110"/>
      <c r="F454" s="110"/>
      <c r="G454" s="110"/>
      <c r="H454" s="121"/>
      <c r="I454" s="121"/>
      <c r="J454" s="122"/>
      <c r="K454" s="123"/>
      <c r="L454" s="123"/>
      <c r="M454" s="124"/>
      <c r="N454" s="124"/>
      <c r="O454" s="124"/>
      <c r="P454" s="124"/>
    </row>
    <row r="455" spans="5:16" x14ac:dyDescent="0.25">
      <c r="E455" s="110"/>
      <c r="F455" s="110"/>
      <c r="G455" s="110"/>
      <c r="H455" s="121"/>
      <c r="I455" s="121"/>
      <c r="J455" s="122"/>
      <c r="K455" s="123"/>
      <c r="L455" s="123"/>
      <c r="M455" s="124"/>
      <c r="N455" s="124"/>
      <c r="O455" s="124"/>
      <c r="P455" s="124"/>
    </row>
    <row r="456" spans="5:16" x14ac:dyDescent="0.25">
      <c r="E456" s="110"/>
      <c r="F456" s="110"/>
      <c r="G456" s="110"/>
      <c r="H456" s="121"/>
      <c r="I456" s="121"/>
      <c r="J456" s="122"/>
      <c r="K456" s="123"/>
      <c r="L456" s="123"/>
      <c r="M456" s="124"/>
      <c r="N456" s="124"/>
      <c r="O456" s="124"/>
      <c r="P456" s="124"/>
    </row>
    <row r="457" spans="5:16" x14ac:dyDescent="0.25">
      <c r="E457" s="110"/>
      <c r="F457" s="110"/>
      <c r="G457" s="110"/>
      <c r="H457" s="121"/>
      <c r="I457" s="121"/>
      <c r="J457" s="122"/>
      <c r="K457" s="123"/>
      <c r="L457" s="123"/>
      <c r="M457" s="124"/>
      <c r="N457" s="124"/>
      <c r="O457" s="124"/>
      <c r="P457" s="124"/>
    </row>
    <row r="458" spans="5:16" x14ac:dyDescent="0.25">
      <c r="E458" s="110"/>
      <c r="F458" s="110"/>
      <c r="G458" s="110"/>
      <c r="H458" s="121"/>
      <c r="I458" s="121"/>
      <c r="J458" s="122"/>
      <c r="K458" s="123"/>
      <c r="L458" s="123"/>
      <c r="M458" s="124"/>
      <c r="N458" s="124"/>
      <c r="O458" s="124"/>
      <c r="P458" s="124"/>
    </row>
    <row r="459" spans="5:16" x14ac:dyDescent="0.25">
      <c r="E459" s="110"/>
      <c r="F459" s="110"/>
      <c r="G459" s="110"/>
      <c r="H459" s="121"/>
      <c r="I459" s="121"/>
      <c r="J459" s="122"/>
      <c r="K459" s="123"/>
      <c r="L459" s="123"/>
      <c r="M459" s="124"/>
      <c r="N459" s="124"/>
      <c r="O459" s="124"/>
      <c r="P459" s="124"/>
    </row>
    <row r="460" spans="5:16" x14ac:dyDescent="0.25">
      <c r="E460" s="110"/>
      <c r="F460" s="110"/>
      <c r="G460" s="110"/>
      <c r="H460" s="121"/>
      <c r="I460" s="121"/>
      <c r="J460" s="122"/>
      <c r="K460" s="123"/>
      <c r="L460" s="123"/>
      <c r="M460" s="124"/>
      <c r="N460" s="124"/>
      <c r="O460" s="124"/>
      <c r="P460" s="124"/>
    </row>
    <row r="461" spans="5:16" x14ac:dyDescent="0.25">
      <c r="E461" s="110"/>
      <c r="F461" s="110"/>
      <c r="G461" s="110"/>
      <c r="H461" s="121"/>
      <c r="I461" s="121"/>
      <c r="J461" s="122"/>
      <c r="K461" s="123"/>
      <c r="L461" s="123"/>
      <c r="M461" s="124"/>
      <c r="N461" s="124"/>
      <c r="O461" s="124"/>
      <c r="P461" s="124"/>
    </row>
    <row r="462" spans="5:16" x14ac:dyDescent="0.25">
      <c r="E462" s="110"/>
      <c r="F462" s="110"/>
      <c r="G462" s="110"/>
      <c r="H462" s="121"/>
      <c r="I462" s="121"/>
      <c r="J462" s="122"/>
      <c r="K462" s="123"/>
      <c r="L462" s="123"/>
      <c r="M462" s="124"/>
      <c r="N462" s="124"/>
      <c r="O462" s="124"/>
      <c r="P462" s="124"/>
    </row>
    <row r="463" spans="5:16" x14ac:dyDescent="0.25">
      <c r="E463" s="110"/>
      <c r="F463" s="110"/>
      <c r="G463" s="110"/>
      <c r="H463" s="121"/>
      <c r="I463" s="121"/>
      <c r="J463" s="122"/>
      <c r="K463" s="123"/>
      <c r="L463" s="123"/>
      <c r="M463" s="124"/>
      <c r="N463" s="124"/>
      <c r="O463" s="124"/>
      <c r="P463" s="124"/>
    </row>
    <row r="464" spans="5:16" x14ac:dyDescent="0.25">
      <c r="E464" s="110"/>
      <c r="F464" s="110"/>
      <c r="G464" s="110"/>
      <c r="H464" s="121"/>
      <c r="I464" s="121"/>
      <c r="J464" s="122"/>
      <c r="K464" s="123"/>
      <c r="L464" s="123"/>
      <c r="M464" s="124"/>
      <c r="N464" s="124"/>
      <c r="O464" s="124"/>
      <c r="P464" s="124"/>
    </row>
    <row r="465" spans="5:16" x14ac:dyDescent="0.25">
      <c r="E465" s="110"/>
      <c r="F465" s="110"/>
      <c r="G465" s="110"/>
      <c r="H465" s="121"/>
      <c r="I465" s="121"/>
      <c r="J465" s="122"/>
      <c r="K465" s="123"/>
      <c r="L465" s="123"/>
      <c r="M465" s="124"/>
      <c r="N465" s="124"/>
      <c r="O465" s="124"/>
      <c r="P465" s="124"/>
    </row>
    <row r="466" spans="5:16" x14ac:dyDescent="0.25">
      <c r="E466" s="110"/>
      <c r="F466" s="110"/>
      <c r="G466" s="110"/>
      <c r="H466" s="121"/>
      <c r="I466" s="121"/>
      <c r="J466" s="122"/>
      <c r="K466" s="123"/>
      <c r="L466" s="123"/>
      <c r="M466" s="124"/>
      <c r="N466" s="124"/>
      <c r="O466" s="124"/>
      <c r="P466" s="124"/>
    </row>
    <row r="467" spans="5:16" x14ac:dyDescent="0.25">
      <c r="E467" s="110"/>
      <c r="F467" s="110"/>
      <c r="G467" s="110"/>
      <c r="H467" s="121"/>
      <c r="I467" s="121"/>
      <c r="J467" s="122"/>
      <c r="K467" s="123"/>
      <c r="L467" s="123"/>
      <c r="M467" s="124"/>
      <c r="N467" s="124"/>
      <c r="O467" s="124"/>
      <c r="P467" s="124"/>
    </row>
    <row r="468" spans="5:16" x14ac:dyDescent="0.25">
      <c r="E468" s="110"/>
      <c r="F468" s="110"/>
      <c r="G468" s="110"/>
      <c r="H468" s="121"/>
      <c r="I468" s="121"/>
      <c r="J468" s="122"/>
      <c r="K468" s="123"/>
      <c r="L468" s="123"/>
      <c r="M468" s="124"/>
      <c r="N468" s="124"/>
      <c r="O468" s="124"/>
      <c r="P468" s="124"/>
    </row>
    <row r="469" spans="5:16" x14ac:dyDescent="0.25">
      <c r="E469" s="110"/>
      <c r="F469" s="110"/>
      <c r="G469" s="110"/>
      <c r="H469" s="121"/>
      <c r="I469" s="121"/>
      <c r="J469" s="122"/>
      <c r="K469" s="123"/>
      <c r="L469" s="123"/>
      <c r="M469" s="124"/>
      <c r="N469" s="124"/>
      <c r="O469" s="124"/>
      <c r="P469" s="124"/>
    </row>
    <row r="470" spans="5:16" x14ac:dyDescent="0.25">
      <c r="E470" s="110"/>
      <c r="F470" s="110"/>
      <c r="G470" s="110"/>
      <c r="H470" s="121"/>
      <c r="I470" s="121"/>
      <c r="J470" s="122"/>
      <c r="K470" s="123"/>
      <c r="L470" s="123"/>
      <c r="M470" s="124"/>
      <c r="N470" s="124"/>
      <c r="O470" s="124"/>
      <c r="P470" s="124"/>
    </row>
    <row r="471" spans="5:16" x14ac:dyDescent="0.25">
      <c r="E471" s="110"/>
      <c r="F471" s="110"/>
      <c r="G471" s="110"/>
      <c r="H471" s="121"/>
      <c r="I471" s="121"/>
      <c r="J471" s="122"/>
      <c r="K471" s="123"/>
      <c r="L471" s="123"/>
      <c r="M471" s="124"/>
      <c r="N471" s="124"/>
      <c r="O471" s="124"/>
      <c r="P471" s="124"/>
    </row>
    <row r="472" spans="5:16" x14ac:dyDescent="0.25">
      <c r="E472" s="110"/>
      <c r="F472" s="110"/>
      <c r="G472" s="110"/>
      <c r="H472" s="121"/>
      <c r="I472" s="121"/>
      <c r="J472" s="122"/>
      <c r="K472" s="123"/>
      <c r="L472" s="123"/>
      <c r="M472" s="124"/>
      <c r="N472" s="124"/>
      <c r="O472" s="124"/>
      <c r="P472" s="124"/>
    </row>
    <row r="473" spans="5:16" x14ac:dyDescent="0.25">
      <c r="E473" s="110"/>
      <c r="F473" s="110"/>
      <c r="G473" s="110"/>
      <c r="H473" s="121"/>
      <c r="I473" s="121"/>
      <c r="J473" s="122"/>
      <c r="K473" s="123"/>
      <c r="L473" s="123"/>
      <c r="M473" s="124"/>
      <c r="N473" s="124"/>
      <c r="O473" s="124"/>
      <c r="P473" s="124"/>
    </row>
    <row r="474" spans="5:16" x14ac:dyDescent="0.25">
      <c r="E474" s="110"/>
      <c r="F474" s="110"/>
      <c r="G474" s="110"/>
      <c r="H474" s="121"/>
      <c r="I474" s="121"/>
      <c r="J474" s="122"/>
      <c r="K474" s="123"/>
      <c r="L474" s="123"/>
      <c r="M474" s="124"/>
      <c r="N474" s="124"/>
      <c r="O474" s="124"/>
      <c r="P474" s="124"/>
    </row>
    <row r="475" spans="5:16" x14ac:dyDescent="0.25">
      <c r="E475" s="110"/>
      <c r="F475" s="110"/>
      <c r="G475" s="110"/>
      <c r="H475" s="121"/>
      <c r="I475" s="121"/>
      <c r="J475" s="122"/>
      <c r="K475" s="123"/>
      <c r="L475" s="123"/>
      <c r="M475" s="124"/>
      <c r="N475" s="124"/>
      <c r="O475" s="124"/>
      <c r="P475" s="124"/>
    </row>
    <row r="476" spans="5:16" x14ac:dyDescent="0.25">
      <c r="E476" s="110"/>
      <c r="F476" s="110"/>
      <c r="G476" s="110"/>
      <c r="H476" s="121"/>
      <c r="I476" s="121"/>
      <c r="J476" s="122"/>
      <c r="K476" s="123"/>
      <c r="L476" s="123"/>
      <c r="M476" s="124"/>
      <c r="N476" s="124"/>
      <c r="O476" s="124"/>
      <c r="P476" s="124"/>
    </row>
    <row r="477" spans="5:16" x14ac:dyDescent="0.25">
      <c r="E477" s="110"/>
      <c r="F477" s="110"/>
      <c r="G477" s="110"/>
      <c r="H477" s="121"/>
      <c r="I477" s="121"/>
      <c r="J477" s="122"/>
      <c r="K477" s="123"/>
      <c r="L477" s="123"/>
      <c r="M477" s="124"/>
      <c r="N477" s="124"/>
      <c r="O477" s="124"/>
      <c r="P477" s="124"/>
    </row>
    <row r="478" spans="5:16" x14ac:dyDescent="0.25">
      <c r="E478" s="110"/>
      <c r="F478" s="110"/>
      <c r="G478" s="110"/>
      <c r="H478" s="121"/>
      <c r="I478" s="121"/>
      <c r="J478" s="122"/>
      <c r="K478" s="123"/>
      <c r="L478" s="123"/>
      <c r="M478" s="124"/>
      <c r="N478" s="124"/>
      <c r="O478" s="124"/>
      <c r="P478" s="124"/>
    </row>
    <row r="479" spans="5:16" x14ac:dyDescent="0.25">
      <c r="E479" s="110"/>
      <c r="F479" s="110"/>
      <c r="G479" s="110"/>
      <c r="H479" s="121"/>
      <c r="I479" s="121"/>
      <c r="J479" s="122"/>
      <c r="K479" s="123"/>
      <c r="L479" s="123"/>
      <c r="M479" s="124"/>
      <c r="N479" s="124"/>
      <c r="O479" s="124"/>
      <c r="P479" s="124"/>
    </row>
    <row r="480" spans="5:16" x14ac:dyDescent="0.25">
      <c r="E480" s="110"/>
      <c r="F480" s="110"/>
      <c r="G480" s="110"/>
      <c r="H480" s="121"/>
      <c r="I480" s="121"/>
      <c r="J480" s="122"/>
      <c r="K480" s="123"/>
      <c r="L480" s="123"/>
      <c r="M480" s="124"/>
      <c r="N480" s="124"/>
      <c r="O480" s="124"/>
      <c r="P480" s="124"/>
    </row>
    <row r="481" spans="5:16" x14ac:dyDescent="0.25">
      <c r="E481" s="110"/>
      <c r="F481" s="110"/>
      <c r="G481" s="110"/>
      <c r="H481" s="121"/>
      <c r="I481" s="121"/>
      <c r="J481" s="122"/>
      <c r="K481" s="123"/>
      <c r="L481" s="123"/>
      <c r="M481" s="124"/>
      <c r="N481" s="124"/>
      <c r="O481" s="124"/>
      <c r="P481" s="124"/>
    </row>
    <row r="482" spans="5:16" x14ac:dyDescent="0.25">
      <c r="E482" s="110"/>
      <c r="F482" s="110"/>
      <c r="G482" s="110"/>
      <c r="H482" s="121"/>
      <c r="I482" s="121"/>
      <c r="J482" s="122"/>
      <c r="K482" s="123"/>
      <c r="L482" s="123"/>
      <c r="M482" s="124"/>
      <c r="N482" s="124"/>
      <c r="O482" s="124"/>
      <c r="P482" s="124"/>
    </row>
    <row r="483" spans="5:16" x14ac:dyDescent="0.25">
      <c r="E483" s="110"/>
      <c r="F483" s="110"/>
      <c r="G483" s="110"/>
      <c r="H483" s="121"/>
      <c r="I483" s="121"/>
      <c r="J483" s="122"/>
      <c r="K483" s="123"/>
      <c r="L483" s="123"/>
      <c r="M483" s="124"/>
      <c r="N483" s="124"/>
      <c r="O483" s="124"/>
      <c r="P483" s="124"/>
    </row>
    <row r="484" spans="5:16" x14ac:dyDescent="0.25">
      <c r="E484" s="110"/>
      <c r="F484" s="110"/>
      <c r="G484" s="110"/>
      <c r="H484" s="121"/>
      <c r="I484" s="121"/>
      <c r="J484" s="122"/>
      <c r="K484" s="123"/>
      <c r="L484" s="123"/>
      <c r="M484" s="124"/>
      <c r="N484" s="124"/>
      <c r="O484" s="124"/>
      <c r="P484" s="124"/>
    </row>
    <row r="485" spans="5:16" x14ac:dyDescent="0.25">
      <c r="E485" s="110"/>
      <c r="F485" s="110"/>
      <c r="G485" s="110"/>
      <c r="H485" s="121"/>
      <c r="I485" s="121"/>
      <c r="J485" s="122"/>
      <c r="K485" s="123"/>
      <c r="L485" s="123"/>
      <c r="M485" s="124"/>
      <c r="N485" s="124"/>
      <c r="O485" s="124"/>
      <c r="P485" s="124"/>
    </row>
    <row r="486" spans="5:16" x14ac:dyDescent="0.25">
      <c r="E486" s="110"/>
      <c r="F486" s="110"/>
      <c r="G486" s="110"/>
      <c r="H486" s="121"/>
      <c r="I486" s="121"/>
      <c r="J486" s="122"/>
      <c r="K486" s="123"/>
      <c r="L486" s="123"/>
      <c r="M486" s="124"/>
      <c r="N486" s="124"/>
      <c r="O486" s="124"/>
      <c r="P486" s="124"/>
    </row>
    <row r="487" spans="5:16" x14ac:dyDescent="0.25">
      <c r="E487" s="110"/>
      <c r="F487" s="110"/>
      <c r="G487" s="110"/>
      <c r="H487" s="121"/>
      <c r="I487" s="121"/>
      <c r="J487" s="122"/>
      <c r="K487" s="123"/>
      <c r="L487" s="123"/>
      <c r="M487" s="124"/>
      <c r="N487" s="124"/>
      <c r="O487" s="124"/>
      <c r="P487" s="124"/>
    </row>
    <row r="488" spans="5:16" x14ac:dyDescent="0.25">
      <c r="E488" s="110"/>
      <c r="F488" s="110"/>
      <c r="G488" s="110"/>
      <c r="H488" s="121"/>
      <c r="I488" s="121"/>
      <c r="J488" s="122"/>
      <c r="K488" s="123"/>
      <c r="L488" s="123"/>
      <c r="M488" s="124"/>
      <c r="N488" s="124"/>
      <c r="O488" s="124"/>
      <c r="P488" s="124"/>
    </row>
    <row r="489" spans="5:16" x14ac:dyDescent="0.25">
      <c r="E489" s="110"/>
      <c r="F489" s="110"/>
      <c r="G489" s="110"/>
      <c r="H489" s="121"/>
      <c r="I489" s="121"/>
      <c r="J489" s="122"/>
      <c r="K489" s="123"/>
      <c r="L489" s="123"/>
      <c r="M489" s="124"/>
      <c r="N489" s="124"/>
      <c r="O489" s="124"/>
      <c r="P489" s="124"/>
    </row>
    <row r="490" spans="5:16" x14ac:dyDescent="0.25">
      <c r="E490" s="110"/>
      <c r="F490" s="110"/>
      <c r="G490" s="110"/>
      <c r="H490" s="121"/>
      <c r="I490" s="121"/>
      <c r="J490" s="122"/>
      <c r="K490" s="123"/>
      <c r="L490" s="123"/>
      <c r="M490" s="124"/>
      <c r="N490" s="124"/>
      <c r="O490" s="124"/>
      <c r="P490" s="124"/>
    </row>
    <row r="491" spans="5:16" x14ac:dyDescent="0.25">
      <c r="E491" s="110"/>
      <c r="F491" s="110"/>
      <c r="G491" s="110"/>
      <c r="H491" s="121"/>
      <c r="I491" s="121"/>
      <c r="J491" s="122"/>
      <c r="K491" s="123"/>
      <c r="L491" s="123"/>
      <c r="M491" s="124"/>
      <c r="N491" s="124"/>
      <c r="O491" s="124"/>
      <c r="P491" s="124"/>
    </row>
    <row r="492" spans="5:16" x14ac:dyDescent="0.25">
      <c r="E492" s="110"/>
      <c r="F492" s="110"/>
      <c r="G492" s="110"/>
      <c r="H492" s="121"/>
      <c r="I492" s="121"/>
      <c r="J492" s="122"/>
      <c r="K492" s="123"/>
      <c r="L492" s="123"/>
      <c r="M492" s="124"/>
      <c r="N492" s="124"/>
      <c r="O492" s="124"/>
      <c r="P492" s="124"/>
    </row>
    <row r="493" spans="5:16" x14ac:dyDescent="0.25">
      <c r="E493" s="110"/>
      <c r="F493" s="110"/>
      <c r="G493" s="110"/>
      <c r="H493" s="121"/>
      <c r="I493" s="121"/>
      <c r="J493" s="122"/>
      <c r="K493" s="123"/>
      <c r="L493" s="123"/>
      <c r="M493" s="124"/>
      <c r="N493" s="124"/>
      <c r="O493" s="124"/>
      <c r="P493" s="124"/>
    </row>
    <row r="494" spans="5:16" x14ac:dyDescent="0.25">
      <c r="E494" s="110"/>
      <c r="F494" s="110"/>
      <c r="G494" s="110"/>
      <c r="H494" s="121"/>
      <c r="I494" s="121"/>
      <c r="J494" s="122"/>
      <c r="K494" s="123"/>
      <c r="L494" s="123"/>
      <c r="M494" s="124"/>
      <c r="N494" s="124"/>
      <c r="O494" s="124"/>
      <c r="P494" s="124"/>
    </row>
    <row r="495" spans="5:16" x14ac:dyDescent="0.25">
      <c r="E495" s="110"/>
      <c r="F495" s="110"/>
      <c r="G495" s="110"/>
      <c r="H495" s="121"/>
      <c r="I495" s="121"/>
      <c r="J495" s="122"/>
      <c r="K495" s="123"/>
      <c r="L495" s="123"/>
      <c r="M495" s="124"/>
      <c r="N495" s="124"/>
      <c r="O495" s="124"/>
      <c r="P495" s="124"/>
    </row>
    <row r="496" spans="5:16" x14ac:dyDescent="0.25">
      <c r="E496" s="110"/>
      <c r="F496" s="110"/>
      <c r="G496" s="110"/>
      <c r="H496" s="121"/>
      <c r="I496" s="121"/>
      <c r="J496" s="122"/>
      <c r="K496" s="123"/>
      <c r="L496" s="123"/>
      <c r="M496" s="124"/>
      <c r="N496" s="124"/>
      <c r="O496" s="124"/>
      <c r="P496" s="124"/>
    </row>
    <row r="497" spans="5:16" x14ac:dyDescent="0.25">
      <c r="E497" s="110"/>
      <c r="F497" s="110"/>
      <c r="G497" s="110"/>
      <c r="H497" s="121"/>
      <c r="I497" s="121"/>
      <c r="J497" s="122"/>
      <c r="K497" s="123"/>
      <c r="L497" s="123"/>
      <c r="M497" s="124"/>
      <c r="N497" s="124"/>
      <c r="O497" s="124"/>
      <c r="P497" s="124"/>
    </row>
    <row r="498" spans="5:16" x14ac:dyDescent="0.25">
      <c r="E498" s="110"/>
      <c r="F498" s="110"/>
      <c r="G498" s="110"/>
      <c r="H498" s="121"/>
      <c r="I498" s="121"/>
      <c r="J498" s="122"/>
      <c r="K498" s="123"/>
      <c r="L498" s="123"/>
      <c r="M498" s="124"/>
      <c r="N498" s="124"/>
      <c r="O498" s="124"/>
      <c r="P498" s="124"/>
    </row>
    <row r="499" spans="5:16" x14ac:dyDescent="0.25">
      <c r="E499" s="110"/>
      <c r="F499" s="110"/>
      <c r="G499" s="110"/>
      <c r="H499" s="121"/>
      <c r="I499" s="121"/>
      <c r="J499" s="122"/>
      <c r="K499" s="123"/>
      <c r="L499" s="123"/>
      <c r="M499" s="124"/>
      <c r="N499" s="124"/>
      <c r="O499" s="124"/>
      <c r="P499" s="124"/>
    </row>
    <row r="500" spans="5:16" x14ac:dyDescent="0.25">
      <c r="E500" s="110"/>
      <c r="F500" s="110"/>
      <c r="G500" s="110"/>
      <c r="H500" s="121"/>
      <c r="I500" s="121"/>
      <c r="J500" s="122"/>
      <c r="K500" s="123"/>
      <c r="L500" s="123"/>
      <c r="M500" s="124"/>
      <c r="N500" s="124"/>
      <c r="O500" s="124"/>
      <c r="P500" s="124"/>
    </row>
    <row r="501" spans="5:16" x14ac:dyDescent="0.25">
      <c r="E501" s="110"/>
      <c r="F501" s="110"/>
      <c r="G501" s="110"/>
      <c r="H501" s="121"/>
      <c r="I501" s="121"/>
      <c r="J501" s="122"/>
      <c r="K501" s="123"/>
      <c r="L501" s="123"/>
      <c r="M501" s="124"/>
      <c r="N501" s="124"/>
      <c r="O501" s="124"/>
      <c r="P501" s="124"/>
    </row>
    <row r="502" spans="5:16" x14ac:dyDescent="0.25">
      <c r="E502" s="110"/>
      <c r="F502" s="110"/>
      <c r="G502" s="110"/>
      <c r="H502" s="121"/>
      <c r="I502" s="121"/>
      <c r="J502" s="122"/>
      <c r="K502" s="123"/>
      <c r="L502" s="123"/>
      <c r="M502" s="124"/>
      <c r="N502" s="124"/>
      <c r="O502" s="124"/>
      <c r="P502" s="124"/>
    </row>
    <row r="503" spans="5:16" x14ac:dyDescent="0.25">
      <c r="E503" s="110"/>
      <c r="F503" s="110"/>
      <c r="G503" s="110"/>
      <c r="H503" s="121"/>
      <c r="I503" s="121"/>
      <c r="J503" s="122"/>
      <c r="K503" s="123"/>
      <c r="L503" s="123"/>
      <c r="M503" s="124"/>
      <c r="N503" s="124"/>
      <c r="O503" s="124"/>
      <c r="P503" s="124"/>
    </row>
    <row r="504" spans="5:16" x14ac:dyDescent="0.25">
      <c r="E504" s="110"/>
      <c r="F504" s="110"/>
      <c r="G504" s="110"/>
      <c r="H504" s="121"/>
      <c r="I504" s="121"/>
      <c r="J504" s="122"/>
      <c r="K504" s="123"/>
      <c r="L504" s="123"/>
      <c r="M504" s="124"/>
      <c r="N504" s="124"/>
      <c r="O504" s="124"/>
      <c r="P504" s="124"/>
    </row>
    <row r="505" spans="5:16" x14ac:dyDescent="0.25">
      <c r="E505" s="110"/>
      <c r="F505" s="110"/>
      <c r="G505" s="110"/>
      <c r="H505" s="121"/>
      <c r="I505" s="121"/>
      <c r="J505" s="122"/>
      <c r="K505" s="123"/>
      <c r="L505" s="123"/>
      <c r="M505" s="124"/>
      <c r="N505" s="124"/>
      <c r="O505" s="124"/>
      <c r="P505" s="124"/>
    </row>
    <row r="506" spans="5:16" x14ac:dyDescent="0.25">
      <c r="E506" s="110"/>
      <c r="F506" s="110"/>
      <c r="G506" s="110"/>
      <c r="H506" s="121"/>
      <c r="I506" s="121"/>
      <c r="J506" s="122"/>
      <c r="K506" s="123"/>
      <c r="L506" s="123"/>
      <c r="M506" s="124"/>
      <c r="N506" s="124"/>
      <c r="O506" s="124"/>
      <c r="P506" s="124"/>
    </row>
    <row r="507" spans="5:16" x14ac:dyDescent="0.25">
      <c r="E507" s="110"/>
      <c r="F507" s="110"/>
      <c r="G507" s="110"/>
      <c r="H507" s="121"/>
      <c r="I507" s="121"/>
      <c r="J507" s="122"/>
      <c r="K507" s="123"/>
      <c r="L507" s="123"/>
      <c r="M507" s="124"/>
      <c r="N507" s="124"/>
      <c r="O507" s="124"/>
      <c r="P507" s="124"/>
    </row>
    <row r="508" spans="5:16" x14ac:dyDescent="0.25">
      <c r="E508" s="110"/>
      <c r="F508" s="110"/>
      <c r="G508" s="110"/>
      <c r="H508" s="121"/>
      <c r="I508" s="121"/>
      <c r="J508" s="122"/>
      <c r="K508" s="123"/>
      <c r="L508" s="123"/>
      <c r="M508" s="124"/>
      <c r="N508" s="124"/>
      <c r="O508" s="124"/>
      <c r="P508" s="124"/>
    </row>
    <row r="509" spans="5:16" x14ac:dyDescent="0.25">
      <c r="E509" s="110"/>
      <c r="F509" s="110"/>
      <c r="G509" s="110"/>
      <c r="H509" s="121"/>
      <c r="I509" s="121"/>
      <c r="J509" s="122"/>
      <c r="K509" s="123"/>
      <c r="L509" s="123"/>
      <c r="M509" s="124"/>
      <c r="N509" s="124"/>
      <c r="O509" s="124"/>
      <c r="P509" s="124"/>
    </row>
    <row r="510" spans="5:16" x14ac:dyDescent="0.25">
      <c r="E510" s="110"/>
      <c r="F510" s="110"/>
      <c r="G510" s="110"/>
      <c r="H510" s="121"/>
      <c r="I510" s="121"/>
      <c r="J510" s="122"/>
      <c r="K510" s="123"/>
      <c r="L510" s="123"/>
      <c r="M510" s="124"/>
      <c r="N510" s="124"/>
      <c r="O510" s="124"/>
      <c r="P510" s="124"/>
    </row>
    <row r="511" spans="5:16" x14ac:dyDescent="0.25">
      <c r="E511" s="110"/>
      <c r="F511" s="110"/>
      <c r="G511" s="110"/>
      <c r="H511" s="121"/>
      <c r="I511" s="121"/>
      <c r="J511" s="122"/>
      <c r="K511" s="123"/>
      <c r="L511" s="123"/>
      <c r="M511" s="124"/>
      <c r="N511" s="124"/>
      <c r="O511" s="124"/>
      <c r="P511" s="124"/>
    </row>
    <row r="512" spans="5:16" x14ac:dyDescent="0.25">
      <c r="E512" s="110"/>
      <c r="F512" s="110"/>
      <c r="G512" s="110"/>
      <c r="H512" s="121"/>
      <c r="I512" s="121"/>
      <c r="J512" s="122"/>
      <c r="K512" s="123"/>
      <c r="L512" s="123"/>
      <c r="M512" s="124"/>
      <c r="N512" s="124"/>
      <c r="O512" s="124"/>
      <c r="P512" s="124"/>
    </row>
    <row r="513" spans="5:16" x14ac:dyDescent="0.25">
      <c r="E513" s="110"/>
      <c r="F513" s="110"/>
      <c r="G513" s="110"/>
      <c r="H513" s="121"/>
      <c r="I513" s="121"/>
      <c r="J513" s="122"/>
      <c r="K513" s="123"/>
      <c r="L513" s="123"/>
      <c r="M513" s="124"/>
      <c r="N513" s="124"/>
      <c r="O513" s="124"/>
      <c r="P513" s="124"/>
    </row>
    <row r="514" spans="5:16" x14ac:dyDescent="0.25">
      <c r="E514" s="110"/>
      <c r="F514" s="110"/>
      <c r="G514" s="110"/>
      <c r="H514" s="121"/>
      <c r="I514" s="121"/>
      <c r="J514" s="122"/>
      <c r="K514" s="123"/>
      <c r="L514" s="123"/>
      <c r="M514" s="124"/>
      <c r="N514" s="124"/>
      <c r="O514" s="124"/>
      <c r="P514" s="124"/>
    </row>
    <row r="515" spans="5:16" x14ac:dyDescent="0.25">
      <c r="E515" s="110"/>
      <c r="F515" s="110"/>
      <c r="G515" s="110"/>
      <c r="H515" s="121"/>
      <c r="I515" s="121"/>
      <c r="J515" s="122"/>
      <c r="K515" s="123"/>
      <c r="L515" s="123"/>
      <c r="M515" s="124"/>
      <c r="N515" s="124"/>
      <c r="O515" s="124"/>
      <c r="P515" s="124"/>
    </row>
    <row r="516" spans="5:16" x14ac:dyDescent="0.25">
      <c r="E516" s="110"/>
      <c r="F516" s="110"/>
      <c r="G516" s="110"/>
      <c r="H516" s="121"/>
      <c r="I516" s="121"/>
      <c r="J516" s="122"/>
      <c r="K516" s="123"/>
      <c r="L516" s="123"/>
      <c r="M516" s="124"/>
      <c r="N516" s="124"/>
      <c r="O516" s="124"/>
      <c r="P516" s="124"/>
    </row>
    <row r="517" spans="5:16" x14ac:dyDescent="0.25">
      <c r="E517" s="110"/>
      <c r="F517" s="110"/>
      <c r="G517" s="110"/>
      <c r="H517" s="121"/>
      <c r="I517" s="121"/>
      <c r="J517" s="122"/>
      <c r="K517" s="123"/>
      <c r="L517" s="123"/>
      <c r="M517" s="124"/>
      <c r="N517" s="124"/>
      <c r="O517" s="124"/>
      <c r="P517" s="124"/>
    </row>
    <row r="518" spans="5:16" x14ac:dyDescent="0.25">
      <c r="E518" s="110"/>
      <c r="F518" s="110"/>
      <c r="G518" s="110"/>
      <c r="H518" s="121"/>
      <c r="I518" s="121"/>
      <c r="J518" s="122"/>
      <c r="K518" s="123"/>
      <c r="L518" s="123"/>
      <c r="M518" s="124"/>
      <c r="N518" s="124"/>
      <c r="O518" s="124"/>
      <c r="P518" s="124"/>
    </row>
    <row r="519" spans="5:16" x14ac:dyDescent="0.25">
      <c r="E519" s="110"/>
      <c r="F519" s="110"/>
      <c r="G519" s="110"/>
      <c r="H519" s="121"/>
      <c r="I519" s="121"/>
      <c r="J519" s="122"/>
      <c r="K519" s="123"/>
      <c r="L519" s="123"/>
      <c r="M519" s="124"/>
      <c r="N519" s="124"/>
      <c r="O519" s="124"/>
      <c r="P519" s="124"/>
    </row>
    <row r="520" spans="5:16" x14ac:dyDescent="0.25">
      <c r="E520" s="110"/>
      <c r="F520" s="110"/>
      <c r="G520" s="110"/>
      <c r="H520" s="121"/>
      <c r="I520" s="121"/>
      <c r="J520" s="122"/>
      <c r="K520" s="123"/>
      <c r="L520" s="123"/>
      <c r="M520" s="124"/>
      <c r="N520" s="124"/>
      <c r="O520" s="124"/>
      <c r="P520" s="124"/>
    </row>
    <row r="521" spans="5:16" x14ac:dyDescent="0.25">
      <c r="E521" s="110"/>
      <c r="F521" s="110"/>
      <c r="G521" s="110"/>
      <c r="H521" s="121"/>
      <c r="I521" s="121"/>
      <c r="J521" s="122"/>
      <c r="K521" s="123"/>
      <c r="L521" s="123"/>
      <c r="M521" s="124"/>
      <c r="N521" s="124"/>
      <c r="O521" s="124"/>
      <c r="P521" s="124"/>
    </row>
    <row r="522" spans="5:16" x14ac:dyDescent="0.25">
      <c r="E522" s="110"/>
      <c r="F522" s="110"/>
      <c r="G522" s="110"/>
      <c r="H522" s="121"/>
      <c r="I522" s="121"/>
      <c r="J522" s="122"/>
      <c r="K522" s="123"/>
      <c r="L522" s="123"/>
      <c r="M522" s="124"/>
      <c r="N522" s="124"/>
      <c r="O522" s="124"/>
      <c r="P522" s="124"/>
    </row>
    <row r="523" spans="5:16" x14ac:dyDescent="0.25">
      <c r="E523" s="110"/>
      <c r="F523" s="110"/>
      <c r="G523" s="110"/>
      <c r="H523" s="121"/>
      <c r="I523" s="121"/>
      <c r="J523" s="122"/>
      <c r="K523" s="123"/>
      <c r="L523" s="123"/>
      <c r="M523" s="124"/>
      <c r="N523" s="124"/>
      <c r="O523" s="124"/>
      <c r="P523" s="124"/>
    </row>
    <row r="524" spans="5:16" x14ac:dyDescent="0.25">
      <c r="E524" s="110"/>
      <c r="F524" s="110"/>
      <c r="G524" s="110"/>
      <c r="H524" s="121"/>
      <c r="I524" s="121"/>
      <c r="J524" s="122"/>
      <c r="K524" s="123"/>
      <c r="L524" s="123"/>
      <c r="M524" s="124"/>
      <c r="N524" s="124"/>
      <c r="O524" s="124"/>
      <c r="P524" s="124"/>
    </row>
    <row r="525" spans="5:16" x14ac:dyDescent="0.25">
      <c r="E525" s="110"/>
      <c r="F525" s="110"/>
      <c r="G525" s="110"/>
      <c r="H525" s="121"/>
      <c r="I525" s="121"/>
      <c r="J525" s="122"/>
      <c r="K525" s="123"/>
      <c r="L525" s="123"/>
      <c r="M525" s="124"/>
      <c r="N525" s="124"/>
      <c r="O525" s="124"/>
      <c r="P525" s="124"/>
    </row>
    <row r="526" spans="5:16" x14ac:dyDescent="0.25">
      <c r="E526" s="110"/>
      <c r="F526" s="110"/>
      <c r="G526" s="110"/>
      <c r="H526" s="121"/>
      <c r="I526" s="121"/>
      <c r="J526" s="122"/>
      <c r="K526" s="123"/>
      <c r="L526" s="123"/>
      <c r="M526" s="124"/>
      <c r="N526" s="124"/>
      <c r="O526" s="124"/>
      <c r="P526" s="124"/>
    </row>
    <row r="527" spans="5:16" x14ac:dyDescent="0.25">
      <c r="E527" s="110"/>
      <c r="F527" s="110"/>
      <c r="G527" s="110"/>
      <c r="H527" s="121"/>
      <c r="I527" s="121"/>
      <c r="J527" s="122"/>
      <c r="K527" s="123"/>
      <c r="L527" s="123"/>
      <c r="M527" s="124"/>
      <c r="N527" s="124"/>
      <c r="O527" s="124"/>
      <c r="P527" s="124"/>
    </row>
    <row r="528" spans="5:16" x14ac:dyDescent="0.25">
      <c r="E528" s="110"/>
      <c r="F528" s="110"/>
      <c r="G528" s="110"/>
      <c r="H528" s="121"/>
      <c r="I528" s="121"/>
      <c r="J528" s="122"/>
      <c r="K528" s="123"/>
      <c r="L528" s="123"/>
      <c r="M528" s="124"/>
      <c r="N528" s="124"/>
      <c r="O528" s="124"/>
      <c r="P528" s="124"/>
    </row>
    <row r="529" spans="5:16" x14ac:dyDescent="0.25">
      <c r="E529" s="110"/>
      <c r="F529" s="110"/>
      <c r="G529" s="110"/>
      <c r="H529" s="121"/>
      <c r="I529" s="121"/>
      <c r="J529" s="122"/>
      <c r="K529" s="123"/>
      <c r="L529" s="123"/>
      <c r="M529" s="124"/>
      <c r="N529" s="124"/>
      <c r="O529" s="124"/>
      <c r="P529" s="124"/>
    </row>
    <row r="530" spans="5:16" x14ac:dyDescent="0.25">
      <c r="E530" s="110"/>
      <c r="F530" s="110"/>
      <c r="G530" s="110"/>
      <c r="H530" s="121"/>
      <c r="I530" s="121"/>
      <c r="J530" s="122"/>
      <c r="K530" s="123"/>
      <c r="L530" s="123"/>
      <c r="M530" s="124"/>
      <c r="N530" s="124"/>
      <c r="O530" s="124"/>
      <c r="P530" s="124"/>
    </row>
    <row r="531" spans="5:16" x14ac:dyDescent="0.25">
      <c r="E531" s="110"/>
      <c r="F531" s="110"/>
      <c r="G531" s="110"/>
      <c r="H531" s="121"/>
      <c r="I531" s="121"/>
      <c r="J531" s="122"/>
      <c r="K531" s="123"/>
      <c r="L531" s="123"/>
      <c r="M531" s="124"/>
      <c r="N531" s="124"/>
      <c r="O531" s="124"/>
      <c r="P531" s="124"/>
    </row>
    <row r="532" spans="5:16" x14ac:dyDescent="0.25">
      <c r="E532" s="110"/>
      <c r="F532" s="110"/>
      <c r="G532" s="110"/>
      <c r="H532" s="121"/>
      <c r="I532" s="121"/>
      <c r="J532" s="122"/>
      <c r="K532" s="123"/>
      <c r="L532" s="123"/>
      <c r="M532" s="124"/>
      <c r="N532" s="124"/>
      <c r="O532" s="124"/>
      <c r="P532" s="124"/>
    </row>
    <row r="533" spans="5:16" x14ac:dyDescent="0.25">
      <c r="E533" s="110"/>
      <c r="F533" s="110"/>
      <c r="G533" s="110"/>
      <c r="H533" s="121"/>
      <c r="I533" s="121"/>
      <c r="J533" s="122"/>
      <c r="K533" s="123"/>
      <c r="L533" s="123"/>
      <c r="M533" s="124"/>
      <c r="N533" s="124"/>
      <c r="O533" s="124"/>
      <c r="P533" s="124"/>
    </row>
    <row r="534" spans="5:16" x14ac:dyDescent="0.25">
      <c r="E534" s="110"/>
      <c r="F534" s="110"/>
      <c r="G534" s="110"/>
      <c r="H534" s="121"/>
      <c r="I534" s="121"/>
      <c r="J534" s="122"/>
      <c r="K534" s="123"/>
      <c r="L534" s="123"/>
      <c r="M534" s="124"/>
      <c r="N534" s="124"/>
      <c r="O534" s="124"/>
      <c r="P534" s="124"/>
    </row>
    <row r="535" spans="5:16" x14ac:dyDescent="0.25">
      <c r="E535" s="110"/>
      <c r="F535" s="110"/>
      <c r="G535" s="110"/>
      <c r="H535" s="121"/>
      <c r="I535" s="121"/>
      <c r="J535" s="122"/>
      <c r="K535" s="123"/>
      <c r="L535" s="123"/>
      <c r="M535" s="124"/>
      <c r="N535" s="124"/>
      <c r="O535" s="124"/>
      <c r="P535" s="124"/>
    </row>
    <row r="536" spans="5:16" x14ac:dyDescent="0.25">
      <c r="E536" s="110"/>
      <c r="F536" s="110"/>
      <c r="G536" s="110"/>
      <c r="H536" s="121"/>
      <c r="I536" s="121"/>
      <c r="J536" s="122"/>
      <c r="K536" s="123"/>
      <c r="L536" s="123"/>
      <c r="M536" s="124"/>
      <c r="N536" s="124"/>
      <c r="O536" s="124"/>
      <c r="P536" s="124"/>
    </row>
    <row r="537" spans="5:16" x14ac:dyDescent="0.25">
      <c r="E537" s="110"/>
      <c r="F537" s="110"/>
      <c r="G537" s="110"/>
      <c r="H537" s="121"/>
      <c r="I537" s="121"/>
      <c r="J537" s="122"/>
      <c r="K537" s="123"/>
      <c r="L537" s="123"/>
      <c r="M537" s="124"/>
      <c r="N537" s="124"/>
      <c r="O537" s="124"/>
      <c r="P537" s="124"/>
    </row>
    <row r="538" spans="5:16" x14ac:dyDescent="0.25">
      <c r="E538" s="110"/>
      <c r="F538" s="110"/>
      <c r="G538" s="110"/>
      <c r="H538" s="121"/>
      <c r="I538" s="121"/>
      <c r="J538" s="122"/>
      <c r="K538" s="123"/>
      <c r="L538" s="123"/>
      <c r="M538" s="124"/>
      <c r="N538" s="124"/>
      <c r="O538" s="124"/>
      <c r="P538" s="124"/>
    </row>
    <row r="539" spans="5:16" x14ac:dyDescent="0.25">
      <c r="E539" s="110"/>
      <c r="F539" s="110"/>
      <c r="G539" s="110"/>
      <c r="H539" s="121"/>
      <c r="I539" s="121"/>
      <c r="J539" s="122"/>
      <c r="K539" s="123"/>
      <c r="L539" s="123"/>
      <c r="M539" s="124"/>
      <c r="N539" s="124"/>
      <c r="O539" s="124"/>
      <c r="P539" s="124"/>
    </row>
    <row r="540" spans="5:16" x14ac:dyDescent="0.25">
      <c r="E540" s="110"/>
      <c r="F540" s="110"/>
      <c r="G540" s="110"/>
      <c r="H540" s="121"/>
      <c r="I540" s="121"/>
      <c r="J540" s="122"/>
      <c r="K540" s="123"/>
      <c r="L540" s="123"/>
      <c r="M540" s="124"/>
      <c r="N540" s="124"/>
      <c r="O540" s="124"/>
      <c r="P540" s="124"/>
    </row>
    <row r="541" spans="5:16" x14ac:dyDescent="0.25">
      <c r="E541" s="110"/>
      <c r="F541" s="110"/>
      <c r="G541" s="110"/>
      <c r="H541" s="121"/>
      <c r="I541" s="121"/>
      <c r="J541" s="122"/>
      <c r="K541" s="123"/>
      <c r="L541" s="123"/>
      <c r="M541" s="124"/>
      <c r="N541" s="124"/>
      <c r="O541" s="124"/>
      <c r="P541" s="124"/>
    </row>
    <row r="542" spans="5:16" x14ac:dyDescent="0.25">
      <c r="E542" s="110"/>
      <c r="F542" s="110"/>
      <c r="G542" s="110"/>
      <c r="H542" s="121"/>
      <c r="I542" s="121"/>
      <c r="J542" s="122"/>
      <c r="K542" s="123"/>
      <c r="L542" s="123"/>
      <c r="M542" s="124"/>
      <c r="N542" s="124"/>
      <c r="O542" s="124"/>
      <c r="P542" s="124"/>
    </row>
    <row r="543" spans="5:16" x14ac:dyDescent="0.25">
      <c r="E543" s="110"/>
      <c r="F543" s="110"/>
      <c r="G543" s="110"/>
      <c r="H543" s="121"/>
      <c r="I543" s="121"/>
      <c r="J543" s="122"/>
      <c r="K543" s="123"/>
      <c r="L543" s="123"/>
      <c r="M543" s="124"/>
      <c r="N543" s="124"/>
      <c r="O543" s="124"/>
      <c r="P543" s="124"/>
    </row>
    <row r="544" spans="5:16" x14ac:dyDescent="0.25">
      <c r="E544" s="110"/>
      <c r="F544" s="110"/>
      <c r="G544" s="110"/>
      <c r="H544" s="121"/>
      <c r="I544" s="121"/>
      <c r="J544" s="122"/>
      <c r="K544" s="123"/>
      <c r="L544" s="123"/>
      <c r="M544" s="124"/>
      <c r="N544" s="124"/>
      <c r="O544" s="124"/>
      <c r="P544" s="124"/>
    </row>
    <row r="545" spans="5:16" x14ac:dyDescent="0.25">
      <c r="E545" s="110"/>
      <c r="F545" s="110"/>
      <c r="G545" s="110"/>
      <c r="H545" s="121"/>
      <c r="I545" s="121"/>
      <c r="J545" s="122"/>
      <c r="K545" s="123"/>
      <c r="L545" s="123"/>
      <c r="M545" s="124"/>
      <c r="N545" s="124"/>
      <c r="O545" s="124"/>
      <c r="P545" s="124"/>
    </row>
    <row r="546" spans="5:16" x14ac:dyDescent="0.25">
      <c r="E546" s="110"/>
      <c r="F546" s="110"/>
      <c r="G546" s="110"/>
      <c r="H546" s="121"/>
      <c r="I546" s="121"/>
      <c r="J546" s="122"/>
      <c r="K546" s="123"/>
      <c r="L546" s="123"/>
      <c r="M546" s="124"/>
      <c r="N546" s="124"/>
      <c r="O546" s="124"/>
      <c r="P546" s="124"/>
    </row>
    <row r="547" spans="5:16" x14ac:dyDescent="0.25">
      <c r="E547" s="110"/>
      <c r="F547" s="110"/>
      <c r="G547" s="110"/>
      <c r="H547" s="121"/>
      <c r="I547" s="121"/>
      <c r="J547" s="122"/>
      <c r="K547" s="123"/>
      <c r="L547" s="123"/>
      <c r="M547" s="124"/>
      <c r="N547" s="124"/>
      <c r="O547" s="124"/>
      <c r="P547" s="124"/>
    </row>
    <row r="548" spans="5:16" x14ac:dyDescent="0.25">
      <c r="E548" s="110"/>
      <c r="F548" s="110"/>
      <c r="G548" s="110"/>
      <c r="H548" s="121"/>
      <c r="I548" s="121"/>
      <c r="J548" s="122"/>
      <c r="K548" s="123"/>
      <c r="L548" s="123"/>
      <c r="M548" s="124"/>
      <c r="N548" s="124"/>
      <c r="O548" s="124"/>
      <c r="P548" s="124"/>
    </row>
    <row r="549" spans="5:16" x14ac:dyDescent="0.25">
      <c r="E549" s="110"/>
      <c r="F549" s="110"/>
      <c r="G549" s="110"/>
      <c r="H549" s="121"/>
      <c r="I549" s="121"/>
      <c r="J549" s="122"/>
      <c r="K549" s="123"/>
      <c r="L549" s="123"/>
      <c r="M549" s="124"/>
      <c r="N549" s="124"/>
      <c r="O549" s="124"/>
      <c r="P549" s="124"/>
    </row>
    <row r="550" spans="5:16" x14ac:dyDescent="0.25">
      <c r="E550" s="110"/>
      <c r="F550" s="110"/>
      <c r="G550" s="110"/>
      <c r="H550" s="121"/>
      <c r="I550" s="121"/>
      <c r="J550" s="122"/>
      <c r="K550" s="123"/>
      <c r="L550" s="123"/>
      <c r="M550" s="124"/>
      <c r="N550" s="124"/>
      <c r="O550" s="124"/>
      <c r="P550" s="124"/>
    </row>
    <row r="551" spans="5:16" x14ac:dyDescent="0.25">
      <c r="E551" s="110"/>
      <c r="F551" s="110"/>
      <c r="G551" s="110"/>
      <c r="H551" s="121"/>
      <c r="I551" s="121"/>
      <c r="J551" s="122"/>
      <c r="K551" s="123"/>
      <c r="L551" s="123"/>
      <c r="M551" s="124"/>
      <c r="N551" s="124"/>
      <c r="O551" s="124"/>
      <c r="P551" s="124"/>
    </row>
    <row r="552" spans="5:16" x14ac:dyDescent="0.25">
      <c r="E552" s="110"/>
      <c r="F552" s="110"/>
      <c r="G552" s="110"/>
      <c r="H552" s="121"/>
      <c r="I552" s="121"/>
      <c r="J552" s="122"/>
      <c r="K552" s="123"/>
      <c r="L552" s="123"/>
      <c r="M552" s="124"/>
      <c r="N552" s="124"/>
      <c r="O552" s="124"/>
      <c r="P552" s="124"/>
    </row>
    <row r="553" spans="5:16" x14ac:dyDescent="0.25">
      <c r="E553" s="110"/>
      <c r="F553" s="110"/>
      <c r="G553" s="110"/>
      <c r="H553" s="121"/>
      <c r="I553" s="121"/>
      <c r="J553" s="122"/>
      <c r="K553" s="123"/>
      <c r="L553" s="123"/>
      <c r="M553" s="124"/>
      <c r="N553" s="124"/>
      <c r="O553" s="124"/>
      <c r="P553" s="124"/>
    </row>
    <row r="554" spans="5:16" x14ac:dyDescent="0.25">
      <c r="E554" s="110"/>
      <c r="F554" s="110"/>
      <c r="G554" s="110"/>
      <c r="H554" s="121"/>
      <c r="I554" s="121"/>
      <c r="J554" s="122"/>
      <c r="K554" s="123"/>
      <c r="L554" s="123"/>
      <c r="M554" s="124"/>
      <c r="N554" s="124"/>
      <c r="O554" s="124"/>
      <c r="P554" s="124"/>
    </row>
    <row r="555" spans="5:16" x14ac:dyDescent="0.25">
      <c r="E555" s="110"/>
      <c r="F555" s="110"/>
      <c r="G555" s="110"/>
      <c r="H555" s="121"/>
      <c r="I555" s="121"/>
      <c r="J555" s="122"/>
      <c r="K555" s="123"/>
      <c r="L555" s="123"/>
      <c r="M555" s="124"/>
      <c r="N555" s="124"/>
      <c r="O555" s="124"/>
      <c r="P555" s="124"/>
    </row>
    <row r="556" spans="5:16" x14ac:dyDescent="0.25">
      <c r="E556" s="110"/>
      <c r="F556" s="110"/>
      <c r="G556" s="110"/>
      <c r="H556" s="121"/>
      <c r="I556" s="121"/>
      <c r="J556" s="122"/>
      <c r="K556" s="123"/>
      <c r="L556" s="123"/>
      <c r="M556" s="124"/>
      <c r="N556" s="124"/>
      <c r="O556" s="124"/>
      <c r="P556" s="124"/>
    </row>
    <row r="557" spans="5:16" x14ac:dyDescent="0.25">
      <c r="E557" s="110"/>
      <c r="F557" s="110"/>
      <c r="G557" s="110"/>
      <c r="H557" s="121"/>
      <c r="I557" s="121"/>
      <c r="J557" s="122"/>
      <c r="K557" s="123"/>
      <c r="L557" s="123"/>
      <c r="M557" s="124"/>
      <c r="N557" s="124"/>
      <c r="O557" s="124"/>
      <c r="P557" s="124"/>
    </row>
    <row r="558" spans="5:16" x14ac:dyDescent="0.25">
      <c r="E558" s="110"/>
      <c r="F558" s="110"/>
      <c r="G558" s="110"/>
      <c r="H558" s="121"/>
      <c r="I558" s="121"/>
      <c r="J558" s="122"/>
      <c r="K558" s="123"/>
      <c r="L558" s="123"/>
      <c r="M558" s="124"/>
      <c r="N558" s="124"/>
      <c r="O558" s="124"/>
      <c r="P558" s="124"/>
    </row>
    <row r="559" spans="5:16" x14ac:dyDescent="0.25">
      <c r="E559" s="110"/>
      <c r="F559" s="110"/>
      <c r="G559" s="110"/>
      <c r="H559" s="121"/>
      <c r="I559" s="121"/>
      <c r="J559" s="122"/>
      <c r="K559" s="123"/>
      <c r="L559" s="123"/>
      <c r="M559" s="124"/>
      <c r="N559" s="124"/>
      <c r="O559" s="124"/>
      <c r="P559" s="124"/>
    </row>
    <row r="560" spans="5:16" x14ac:dyDescent="0.25">
      <c r="E560" s="110"/>
      <c r="F560" s="110"/>
      <c r="G560" s="110"/>
      <c r="H560" s="121"/>
      <c r="I560" s="121"/>
      <c r="J560" s="122"/>
      <c r="K560" s="123"/>
      <c r="L560" s="123"/>
      <c r="M560" s="124"/>
      <c r="N560" s="124"/>
      <c r="O560" s="124"/>
      <c r="P560" s="124"/>
    </row>
    <row r="561" spans="5:16" x14ac:dyDescent="0.25">
      <c r="E561" s="110"/>
      <c r="F561" s="110"/>
      <c r="G561" s="110"/>
      <c r="H561" s="121"/>
      <c r="I561" s="121"/>
      <c r="J561" s="122"/>
      <c r="K561" s="123"/>
      <c r="L561" s="123"/>
      <c r="M561" s="124"/>
      <c r="N561" s="124"/>
      <c r="O561" s="124"/>
      <c r="P561" s="124"/>
    </row>
    <row r="562" spans="5:16" x14ac:dyDescent="0.25">
      <c r="E562" s="110"/>
      <c r="F562" s="110"/>
      <c r="G562" s="110"/>
      <c r="H562" s="121"/>
      <c r="I562" s="121"/>
      <c r="J562" s="122"/>
      <c r="K562" s="123"/>
      <c r="L562" s="123"/>
      <c r="M562" s="124"/>
      <c r="N562" s="124"/>
      <c r="O562" s="124"/>
      <c r="P562" s="124"/>
    </row>
    <row r="563" spans="5:16" x14ac:dyDescent="0.25">
      <c r="E563" s="110"/>
      <c r="F563" s="110"/>
      <c r="G563" s="110"/>
      <c r="H563" s="121"/>
      <c r="I563" s="121"/>
      <c r="J563" s="122"/>
      <c r="K563" s="123"/>
      <c r="L563" s="123"/>
      <c r="M563" s="124"/>
      <c r="N563" s="124"/>
      <c r="O563" s="124"/>
      <c r="P563" s="124"/>
    </row>
    <row r="564" spans="5:16" x14ac:dyDescent="0.25">
      <c r="E564" s="110"/>
      <c r="F564" s="110"/>
      <c r="G564" s="110"/>
      <c r="H564" s="121"/>
      <c r="I564" s="121"/>
      <c r="J564" s="122"/>
      <c r="K564" s="123"/>
      <c r="L564" s="123"/>
      <c r="M564" s="124"/>
      <c r="N564" s="124"/>
      <c r="O564" s="124"/>
      <c r="P564" s="124"/>
    </row>
    <row r="565" spans="5:16" x14ac:dyDescent="0.25">
      <c r="E565" s="110"/>
      <c r="F565" s="110"/>
      <c r="G565" s="110"/>
      <c r="H565" s="121"/>
      <c r="I565" s="121"/>
      <c r="J565" s="122"/>
      <c r="K565" s="123"/>
      <c r="L565" s="123"/>
      <c r="M565" s="124"/>
      <c r="N565" s="124"/>
      <c r="O565" s="124"/>
      <c r="P565" s="124"/>
    </row>
    <row r="566" spans="5:16" x14ac:dyDescent="0.25">
      <c r="E566" s="110"/>
      <c r="F566" s="110"/>
      <c r="G566" s="110"/>
      <c r="H566" s="121"/>
      <c r="I566" s="121"/>
      <c r="J566" s="122"/>
      <c r="K566" s="123"/>
      <c r="L566" s="123"/>
      <c r="M566" s="124"/>
      <c r="N566" s="124"/>
      <c r="O566" s="124"/>
      <c r="P566" s="124"/>
    </row>
    <row r="567" spans="5:16" x14ac:dyDescent="0.25">
      <c r="E567" s="110"/>
      <c r="F567" s="110"/>
      <c r="G567" s="110"/>
      <c r="H567" s="121"/>
      <c r="I567" s="121"/>
      <c r="J567" s="122"/>
      <c r="K567" s="123"/>
      <c r="L567" s="123"/>
      <c r="M567" s="124"/>
      <c r="N567" s="124"/>
      <c r="O567" s="124"/>
      <c r="P567" s="124"/>
    </row>
    <row r="568" spans="5:16" x14ac:dyDescent="0.25">
      <c r="E568" s="110"/>
      <c r="F568" s="110"/>
      <c r="G568" s="110"/>
      <c r="H568" s="121"/>
      <c r="I568" s="121"/>
      <c r="J568" s="122"/>
      <c r="K568" s="123"/>
      <c r="L568" s="123"/>
      <c r="M568" s="124"/>
      <c r="N568" s="124"/>
      <c r="O568" s="124"/>
      <c r="P568" s="124"/>
    </row>
    <row r="569" spans="5:16" x14ac:dyDescent="0.25">
      <c r="E569" s="110"/>
      <c r="F569" s="110"/>
      <c r="G569" s="110"/>
      <c r="H569" s="121"/>
      <c r="I569" s="121"/>
      <c r="J569" s="122"/>
      <c r="K569" s="123"/>
      <c r="L569" s="123"/>
      <c r="M569" s="124"/>
      <c r="N569" s="124"/>
      <c r="O569" s="124"/>
      <c r="P569" s="124"/>
    </row>
    <row r="570" spans="5:16" x14ac:dyDescent="0.25">
      <c r="E570" s="110"/>
      <c r="F570" s="110"/>
      <c r="G570" s="110"/>
      <c r="H570" s="121"/>
      <c r="I570" s="121"/>
      <c r="J570" s="122"/>
      <c r="K570" s="123"/>
      <c r="L570" s="123"/>
      <c r="M570" s="124"/>
      <c r="N570" s="124"/>
      <c r="O570" s="124"/>
      <c r="P570" s="124"/>
    </row>
    <row r="571" spans="5:16" x14ac:dyDescent="0.25">
      <c r="E571" s="110"/>
      <c r="F571" s="110"/>
      <c r="G571" s="110"/>
      <c r="H571" s="121"/>
      <c r="I571" s="121"/>
      <c r="J571" s="122"/>
      <c r="K571" s="123"/>
      <c r="L571" s="123"/>
      <c r="M571" s="124"/>
      <c r="N571" s="124"/>
      <c r="O571" s="124"/>
      <c r="P571" s="124"/>
    </row>
    <row r="572" spans="5:16" x14ac:dyDescent="0.25">
      <c r="E572" s="110"/>
      <c r="F572" s="110"/>
      <c r="G572" s="110"/>
      <c r="H572" s="121"/>
      <c r="I572" s="121"/>
      <c r="J572" s="122"/>
      <c r="K572" s="123"/>
      <c r="L572" s="123"/>
      <c r="M572" s="124"/>
      <c r="N572" s="124"/>
      <c r="O572" s="124"/>
      <c r="P572" s="124"/>
    </row>
    <row r="573" spans="5:16" x14ac:dyDescent="0.25">
      <c r="E573" s="110"/>
      <c r="F573" s="110"/>
      <c r="G573" s="110"/>
      <c r="H573" s="121"/>
      <c r="I573" s="121"/>
      <c r="J573" s="122"/>
      <c r="K573" s="123"/>
      <c r="L573" s="123"/>
      <c r="M573" s="124"/>
      <c r="N573" s="124"/>
      <c r="O573" s="124"/>
      <c r="P573" s="124"/>
    </row>
    <row r="574" spans="5:16" x14ac:dyDescent="0.25">
      <c r="E574" s="110"/>
      <c r="F574" s="110"/>
      <c r="G574" s="110"/>
      <c r="H574" s="121"/>
      <c r="I574" s="121"/>
      <c r="J574" s="122"/>
      <c r="K574" s="123"/>
      <c r="L574" s="123"/>
      <c r="M574" s="124"/>
      <c r="N574" s="124"/>
      <c r="O574" s="124"/>
      <c r="P574" s="124"/>
    </row>
    <row r="575" spans="5:16" x14ac:dyDescent="0.25">
      <c r="E575" s="110"/>
      <c r="F575" s="110"/>
      <c r="G575" s="110"/>
      <c r="H575" s="121"/>
      <c r="I575" s="121"/>
      <c r="J575" s="122"/>
      <c r="K575" s="123"/>
      <c r="L575" s="123"/>
      <c r="M575" s="124"/>
      <c r="N575" s="124"/>
      <c r="O575" s="124"/>
      <c r="P575" s="124"/>
    </row>
    <row r="576" spans="5:16" x14ac:dyDescent="0.25">
      <c r="E576" s="110"/>
      <c r="F576" s="110"/>
      <c r="G576" s="110"/>
      <c r="H576" s="121"/>
      <c r="I576" s="121"/>
      <c r="J576" s="122"/>
      <c r="K576" s="123"/>
      <c r="L576" s="123"/>
      <c r="M576" s="124"/>
      <c r="N576" s="124"/>
      <c r="O576" s="124"/>
      <c r="P576" s="124"/>
    </row>
    <row r="577" spans="5:16" x14ac:dyDescent="0.25">
      <c r="E577" s="110"/>
      <c r="F577" s="110"/>
      <c r="G577" s="110"/>
      <c r="H577" s="121"/>
      <c r="I577" s="121"/>
      <c r="J577" s="122"/>
      <c r="K577" s="123"/>
      <c r="L577" s="123"/>
      <c r="M577" s="124"/>
      <c r="N577" s="124"/>
      <c r="O577" s="124"/>
      <c r="P577" s="124"/>
    </row>
    <row r="578" spans="5:16" x14ac:dyDescent="0.25">
      <c r="E578" s="110"/>
      <c r="F578" s="110"/>
      <c r="G578" s="110"/>
      <c r="H578" s="121"/>
      <c r="I578" s="121"/>
      <c r="J578" s="122"/>
      <c r="K578" s="123"/>
      <c r="L578" s="123"/>
      <c r="M578" s="124"/>
      <c r="N578" s="124"/>
      <c r="O578" s="124"/>
      <c r="P578" s="124"/>
    </row>
    <row r="579" spans="5:16" x14ac:dyDescent="0.25">
      <c r="E579" s="110"/>
      <c r="F579" s="110"/>
      <c r="G579" s="110"/>
      <c r="H579" s="121"/>
      <c r="I579" s="121"/>
      <c r="J579" s="122"/>
      <c r="K579" s="123"/>
      <c r="L579" s="123"/>
      <c r="M579" s="124"/>
      <c r="N579" s="124"/>
      <c r="O579" s="124"/>
      <c r="P579" s="124"/>
    </row>
    <row r="613" spans="6:14" x14ac:dyDescent="0.25">
      <c r="F613" s="84"/>
      <c r="G613" s="84"/>
      <c r="H613" s="99"/>
      <c r="I613" s="97"/>
      <c r="J613" s="97"/>
      <c r="K613" s="98"/>
      <c r="L613" s="98"/>
      <c r="M613" s="98"/>
      <c r="N613" s="98"/>
    </row>
    <row r="614" spans="6:14" x14ac:dyDescent="0.25">
      <c r="F614" s="84"/>
      <c r="G614" s="84"/>
      <c r="H614" s="99"/>
      <c r="I614" s="97"/>
      <c r="J614" s="97"/>
      <c r="K614" s="98"/>
      <c r="L614" s="98"/>
      <c r="M614" s="98"/>
      <c r="N614" s="98"/>
    </row>
    <row r="615" spans="6:14" x14ac:dyDescent="0.25">
      <c r="F615" s="84"/>
      <c r="G615" s="84"/>
      <c r="H615" s="99"/>
      <c r="I615" s="97"/>
      <c r="J615" s="97"/>
      <c r="K615" s="98"/>
      <c r="L615" s="98"/>
      <c r="M615" s="98"/>
      <c r="N615" s="98"/>
    </row>
    <row r="616" spans="6:14" x14ac:dyDescent="0.25">
      <c r="F616" s="84"/>
      <c r="G616" s="84"/>
      <c r="H616" s="99"/>
      <c r="I616" s="97"/>
      <c r="J616" s="97"/>
      <c r="K616" s="98"/>
      <c r="L616" s="98"/>
      <c r="M616" s="98"/>
      <c r="N616" s="98"/>
    </row>
    <row r="617" spans="6:14" x14ac:dyDescent="0.25">
      <c r="F617" s="84"/>
      <c r="G617" s="84"/>
      <c r="H617" s="99"/>
      <c r="I617" s="97"/>
      <c r="J617" s="97"/>
      <c r="K617" s="98"/>
      <c r="L617" s="98"/>
      <c r="M617" s="98"/>
      <c r="N617" s="98"/>
    </row>
    <row r="618" spans="6:14" x14ac:dyDescent="0.25">
      <c r="F618" s="84"/>
      <c r="G618" s="84"/>
      <c r="H618" s="99"/>
      <c r="I618" s="97"/>
      <c r="J618" s="97"/>
      <c r="K618" s="98"/>
      <c r="L618" s="98"/>
      <c r="M618" s="98"/>
      <c r="N618" s="98"/>
    </row>
    <row r="619" spans="6:14" x14ac:dyDescent="0.25">
      <c r="F619" s="84"/>
      <c r="G619" s="84"/>
      <c r="H619" s="99"/>
      <c r="I619" s="97"/>
      <c r="J619" s="97"/>
      <c r="K619" s="98"/>
      <c r="L619" s="98"/>
      <c r="M619" s="98"/>
      <c r="N619" s="98"/>
    </row>
    <row r="620" spans="6:14" x14ac:dyDescent="0.25">
      <c r="F620" s="84"/>
      <c r="G620" s="84"/>
      <c r="H620" s="99"/>
      <c r="I620" s="97"/>
      <c r="J620" s="97"/>
      <c r="K620" s="98"/>
      <c r="L620" s="98"/>
      <c r="M620" s="98"/>
      <c r="N620" s="98"/>
    </row>
    <row r="621" spans="6:14" x14ac:dyDescent="0.25">
      <c r="F621" s="84"/>
      <c r="G621" s="84"/>
      <c r="H621" s="99"/>
      <c r="I621" s="97"/>
      <c r="J621" s="97"/>
      <c r="K621" s="98"/>
      <c r="L621" s="98"/>
      <c r="M621" s="98"/>
      <c r="N621" s="98"/>
    </row>
    <row r="622" spans="6:14" x14ac:dyDescent="0.25">
      <c r="F622" s="84"/>
      <c r="G622" s="84"/>
      <c r="H622" s="99"/>
      <c r="I622" s="97"/>
      <c r="J622" s="97"/>
      <c r="K622" s="98"/>
      <c r="L622" s="98"/>
      <c r="M622" s="98"/>
      <c r="N622" s="98"/>
    </row>
    <row r="623" spans="6:14" x14ac:dyDescent="0.25">
      <c r="F623" s="84"/>
      <c r="G623" s="84"/>
      <c r="H623" s="99"/>
      <c r="I623" s="97"/>
      <c r="J623" s="97"/>
      <c r="K623" s="98"/>
      <c r="L623" s="98"/>
      <c r="M623" s="98"/>
      <c r="N623" s="98"/>
    </row>
    <row r="624" spans="6:14" x14ac:dyDescent="0.25">
      <c r="F624" s="84"/>
      <c r="G624" s="84"/>
      <c r="H624" s="99"/>
      <c r="I624" s="97"/>
      <c r="J624" s="97"/>
      <c r="K624" s="98"/>
      <c r="L624" s="98"/>
      <c r="M624" s="98"/>
      <c r="N624" s="98"/>
    </row>
    <row r="625" spans="6:14" x14ac:dyDescent="0.25">
      <c r="F625" s="84"/>
      <c r="G625" s="84"/>
      <c r="H625" s="99"/>
      <c r="I625" s="97"/>
      <c r="J625" s="97"/>
      <c r="K625" s="98"/>
      <c r="L625" s="98"/>
      <c r="M625" s="98"/>
      <c r="N625" s="98"/>
    </row>
    <row r="626" spans="6:14" x14ac:dyDescent="0.25">
      <c r="F626" s="84"/>
      <c r="G626" s="84"/>
      <c r="H626" s="99"/>
      <c r="I626" s="97"/>
      <c r="J626" s="97"/>
      <c r="K626" s="98"/>
      <c r="L626" s="98"/>
      <c r="M626" s="98"/>
      <c r="N626" s="98"/>
    </row>
    <row r="627" spans="6:14" x14ac:dyDescent="0.25">
      <c r="F627" s="84"/>
      <c r="G627" s="84"/>
      <c r="H627" s="99"/>
      <c r="I627" s="97"/>
      <c r="J627" s="97"/>
      <c r="K627" s="98"/>
      <c r="L627" s="98"/>
      <c r="M627" s="98"/>
      <c r="N627" s="98"/>
    </row>
    <row r="628" spans="6:14" x14ac:dyDescent="0.25">
      <c r="F628" s="84"/>
      <c r="G628" s="84"/>
      <c r="H628" s="99"/>
      <c r="I628" s="97"/>
      <c r="J628" s="97"/>
      <c r="K628" s="98"/>
      <c r="L628" s="98"/>
      <c r="M628" s="98"/>
      <c r="N628" s="98"/>
    </row>
    <row r="629" spans="6:14" x14ac:dyDescent="0.25">
      <c r="F629" s="84"/>
      <c r="G629" s="84"/>
      <c r="H629" s="99"/>
      <c r="I629" s="97"/>
      <c r="J629" s="97"/>
      <c r="K629" s="98"/>
      <c r="L629" s="98"/>
      <c r="M629" s="98"/>
      <c r="N629" s="98"/>
    </row>
    <row r="630" spans="6:14" x14ac:dyDescent="0.25">
      <c r="F630" s="84"/>
      <c r="G630" s="84"/>
      <c r="H630" s="99"/>
      <c r="I630" s="97"/>
      <c r="J630" s="97"/>
      <c r="K630" s="98"/>
      <c r="L630" s="98"/>
      <c r="M630" s="98"/>
      <c r="N630" s="98"/>
    </row>
    <row r="631" spans="6:14" x14ac:dyDescent="0.25">
      <c r="F631" s="84"/>
      <c r="G631" s="84"/>
      <c r="H631" s="99"/>
      <c r="I631" s="97"/>
      <c r="J631" s="97"/>
      <c r="K631" s="98"/>
      <c r="L631" s="98"/>
      <c r="M631" s="98"/>
      <c r="N631" s="98"/>
    </row>
    <row r="632" spans="6:14" x14ac:dyDescent="0.25">
      <c r="F632" s="84"/>
      <c r="G632" s="84"/>
      <c r="H632" s="99"/>
      <c r="I632" s="97"/>
      <c r="J632" s="97"/>
      <c r="K632" s="98"/>
      <c r="L632" s="98"/>
      <c r="M632" s="98"/>
      <c r="N632" s="98"/>
    </row>
    <row r="633" spans="6:14" x14ac:dyDescent="0.25">
      <c r="F633" s="84"/>
      <c r="G633" s="84"/>
      <c r="H633" s="99"/>
      <c r="I633" s="97"/>
      <c r="J633" s="97"/>
      <c r="K633" s="98"/>
      <c r="L633" s="98"/>
      <c r="M633" s="98"/>
      <c r="N633" s="98"/>
    </row>
    <row r="634" spans="6:14" x14ac:dyDescent="0.25">
      <c r="F634" s="84"/>
      <c r="G634" s="84"/>
      <c r="H634" s="99"/>
      <c r="I634" s="97"/>
      <c r="J634" s="97"/>
      <c r="K634" s="98"/>
      <c r="L634" s="98"/>
      <c r="M634" s="98"/>
      <c r="N634" s="98"/>
    </row>
    <row r="635" spans="6:14" x14ac:dyDescent="0.25">
      <c r="F635" s="84"/>
      <c r="G635" s="84"/>
      <c r="H635" s="99"/>
      <c r="I635" s="97"/>
      <c r="J635" s="97"/>
      <c r="K635" s="98"/>
      <c r="L635" s="98"/>
      <c r="M635" s="98"/>
      <c r="N635" s="98"/>
    </row>
    <row r="636" spans="6:14" x14ac:dyDescent="0.25">
      <c r="F636" s="84"/>
      <c r="G636" s="84"/>
      <c r="H636" s="99"/>
      <c r="I636" s="97"/>
      <c r="J636" s="97"/>
      <c r="K636" s="98"/>
      <c r="L636" s="98"/>
      <c r="M636" s="98"/>
      <c r="N636" s="98"/>
    </row>
    <row r="637" spans="6:14" x14ac:dyDescent="0.25">
      <c r="F637" s="84"/>
      <c r="G637" s="84"/>
      <c r="H637" s="99"/>
      <c r="I637" s="97"/>
      <c r="J637" s="97"/>
      <c r="K637" s="98"/>
      <c r="L637" s="98"/>
      <c r="M637" s="98"/>
      <c r="N637" s="98"/>
    </row>
    <row r="638" spans="6:14" x14ac:dyDescent="0.25">
      <c r="F638" s="84"/>
      <c r="G638" s="84"/>
      <c r="H638" s="99"/>
      <c r="I638" s="97"/>
      <c r="J638" s="97"/>
      <c r="K638" s="98"/>
      <c r="L638" s="98"/>
      <c r="M638" s="98"/>
      <c r="N638" s="98"/>
    </row>
    <row r="639" spans="6:14" x14ac:dyDescent="0.25">
      <c r="F639" s="84"/>
      <c r="G639" s="84"/>
      <c r="H639" s="99"/>
      <c r="I639" s="97"/>
      <c r="J639" s="97"/>
      <c r="K639" s="98"/>
      <c r="L639" s="98"/>
      <c r="M639" s="98"/>
      <c r="N639" s="98"/>
    </row>
    <row r="640" spans="6:14" x14ac:dyDescent="0.25">
      <c r="F640" s="84"/>
      <c r="G640" s="84"/>
      <c r="H640" s="99"/>
      <c r="I640" s="97"/>
      <c r="J640" s="97"/>
      <c r="K640" s="98"/>
      <c r="L640" s="98"/>
      <c r="M640" s="98"/>
      <c r="N640" s="98"/>
    </row>
    <row r="641" spans="6:14" x14ac:dyDescent="0.25">
      <c r="F641" s="84"/>
      <c r="G641" s="84"/>
      <c r="H641" s="99"/>
      <c r="I641" s="97"/>
      <c r="J641" s="97"/>
      <c r="K641" s="98"/>
      <c r="L641" s="98"/>
      <c r="M641" s="98"/>
      <c r="N641" s="98"/>
    </row>
    <row r="642" spans="6:14" x14ac:dyDescent="0.25">
      <c r="F642" s="84"/>
      <c r="G642" s="84"/>
      <c r="H642" s="99"/>
      <c r="I642" s="97"/>
      <c r="J642" s="97"/>
      <c r="K642" s="98"/>
      <c r="L642" s="98"/>
      <c r="M642" s="98"/>
      <c r="N642" s="98"/>
    </row>
    <row r="643" spans="6:14" x14ac:dyDescent="0.25">
      <c r="F643" s="84"/>
      <c r="G643" s="84"/>
      <c r="H643" s="99"/>
      <c r="I643" s="97"/>
      <c r="J643" s="97"/>
      <c r="K643" s="98"/>
      <c r="L643" s="98"/>
      <c r="M643" s="98"/>
      <c r="N643" s="98"/>
    </row>
    <row r="644" spans="6:14" x14ac:dyDescent="0.25">
      <c r="F644" s="84"/>
      <c r="G644" s="84"/>
      <c r="H644" s="99"/>
      <c r="I644" s="97"/>
      <c r="J644" s="97"/>
      <c r="K644" s="98"/>
      <c r="L644" s="98"/>
      <c r="M644" s="98"/>
      <c r="N644" s="98"/>
    </row>
    <row r="645" spans="6:14" x14ac:dyDescent="0.25">
      <c r="F645" s="84"/>
      <c r="G645" s="84"/>
      <c r="H645" s="99"/>
      <c r="I645" s="97"/>
      <c r="J645" s="97"/>
      <c r="K645" s="98"/>
      <c r="L645" s="98"/>
      <c r="M645" s="98"/>
      <c r="N645" s="98"/>
    </row>
    <row r="646" spans="6:14" x14ac:dyDescent="0.25">
      <c r="F646" s="84"/>
      <c r="G646" s="84"/>
      <c r="H646" s="99"/>
      <c r="I646" s="97"/>
      <c r="J646" s="97"/>
      <c r="K646" s="98"/>
      <c r="L646" s="98"/>
      <c r="M646" s="98"/>
      <c r="N646" s="98"/>
    </row>
    <row r="647" spans="6:14" x14ac:dyDescent="0.25">
      <c r="F647" s="84"/>
      <c r="G647" s="84"/>
      <c r="H647" s="99"/>
      <c r="I647" s="97"/>
      <c r="J647" s="97"/>
      <c r="K647" s="98"/>
      <c r="L647" s="98"/>
      <c r="M647" s="98"/>
      <c r="N647" s="98"/>
    </row>
    <row r="648" spans="6:14" x14ac:dyDescent="0.25">
      <c r="F648" s="84"/>
      <c r="G648" s="84"/>
      <c r="H648" s="99"/>
      <c r="I648" s="97"/>
      <c r="J648" s="97"/>
      <c r="K648" s="98"/>
      <c r="L648" s="98"/>
      <c r="M648" s="98"/>
      <c r="N648" s="98"/>
    </row>
    <row r="649" spans="6:14" x14ac:dyDescent="0.25">
      <c r="F649" s="84"/>
      <c r="G649" s="84"/>
      <c r="H649" s="99"/>
      <c r="I649" s="97"/>
      <c r="J649" s="97"/>
      <c r="K649" s="98"/>
      <c r="L649" s="98"/>
      <c r="M649" s="98"/>
      <c r="N649" s="98"/>
    </row>
    <row r="650" spans="6:14" x14ac:dyDescent="0.25">
      <c r="F650" s="84"/>
      <c r="G650" s="84"/>
      <c r="H650" s="99"/>
      <c r="I650" s="97"/>
      <c r="J650" s="97"/>
      <c r="K650" s="98"/>
      <c r="L650" s="98"/>
      <c r="M650" s="98"/>
      <c r="N650" s="98"/>
    </row>
    <row r="651" spans="6:14" x14ac:dyDescent="0.25">
      <c r="F651" s="84"/>
      <c r="G651" s="84"/>
      <c r="H651" s="99"/>
      <c r="I651" s="97"/>
      <c r="J651" s="97"/>
      <c r="K651" s="98"/>
      <c r="L651" s="98"/>
      <c r="M651" s="98"/>
      <c r="N651" s="98"/>
    </row>
    <row r="652" spans="6:14" x14ac:dyDescent="0.25">
      <c r="F652" s="84"/>
      <c r="G652" s="84"/>
      <c r="H652" s="99"/>
      <c r="I652" s="97"/>
      <c r="J652" s="97"/>
      <c r="K652" s="98"/>
      <c r="L652" s="98"/>
      <c r="M652" s="98"/>
      <c r="N652" s="98"/>
    </row>
    <row r="653" spans="6:14" x14ac:dyDescent="0.25">
      <c r="F653" s="84"/>
      <c r="G653" s="84"/>
      <c r="H653" s="99"/>
      <c r="I653" s="97"/>
      <c r="J653" s="97"/>
      <c r="K653" s="98"/>
      <c r="L653" s="98"/>
      <c r="M653" s="98"/>
      <c r="N653" s="98"/>
    </row>
    <row r="654" spans="6:14" x14ac:dyDescent="0.25">
      <c r="F654" s="84"/>
      <c r="G654" s="84"/>
      <c r="H654" s="99"/>
      <c r="I654" s="97"/>
      <c r="J654" s="97"/>
      <c r="K654" s="98"/>
      <c r="L654" s="98"/>
      <c r="M654" s="98"/>
      <c r="N654" s="98"/>
    </row>
    <row r="655" spans="6:14" x14ac:dyDescent="0.25">
      <c r="F655" s="84"/>
      <c r="G655" s="84"/>
      <c r="H655" s="99"/>
      <c r="I655" s="97"/>
      <c r="J655" s="97"/>
      <c r="K655" s="98"/>
      <c r="L655" s="98"/>
      <c r="M655" s="98"/>
      <c r="N655" s="98"/>
    </row>
    <row r="656" spans="6:14" x14ac:dyDescent="0.25">
      <c r="F656" s="84"/>
      <c r="G656" s="84"/>
      <c r="H656" s="99"/>
      <c r="I656" s="97"/>
      <c r="J656" s="97"/>
      <c r="K656" s="98"/>
      <c r="L656" s="98"/>
      <c r="M656" s="98"/>
      <c r="N656" s="98"/>
    </row>
    <row r="657" spans="6:14" x14ac:dyDescent="0.25">
      <c r="F657" s="84"/>
      <c r="G657" s="84"/>
      <c r="H657" s="99"/>
      <c r="I657" s="97"/>
      <c r="J657" s="97"/>
      <c r="K657" s="98"/>
      <c r="L657" s="98"/>
      <c r="M657" s="98"/>
      <c r="N657" s="98"/>
    </row>
    <row r="658" spans="6:14" x14ac:dyDescent="0.25">
      <c r="F658" s="84"/>
      <c r="G658" s="84"/>
      <c r="H658" s="99"/>
      <c r="I658" s="97"/>
      <c r="J658" s="97"/>
      <c r="K658" s="98"/>
      <c r="L658" s="98"/>
      <c r="M658" s="98"/>
      <c r="N658" s="98"/>
    </row>
    <row r="659" spans="6:14" x14ac:dyDescent="0.25">
      <c r="F659" s="84"/>
      <c r="G659" s="84"/>
      <c r="H659" s="99"/>
      <c r="I659" s="97"/>
      <c r="J659" s="97"/>
      <c r="K659" s="98"/>
      <c r="L659" s="98"/>
      <c r="M659" s="98"/>
      <c r="N659" s="98"/>
    </row>
    <row r="660" spans="6:14" x14ac:dyDescent="0.25">
      <c r="F660" s="84"/>
      <c r="G660" s="84"/>
      <c r="H660" s="99"/>
      <c r="I660" s="97"/>
      <c r="J660" s="97"/>
      <c r="K660" s="98"/>
      <c r="L660" s="98"/>
      <c r="M660" s="98"/>
      <c r="N660" s="98"/>
    </row>
    <row r="661" spans="6:14" x14ac:dyDescent="0.25">
      <c r="F661" s="84"/>
      <c r="G661" s="84"/>
      <c r="H661" s="99"/>
      <c r="I661" s="97"/>
      <c r="J661" s="97"/>
      <c r="K661" s="98"/>
      <c r="L661" s="98"/>
      <c r="M661" s="98"/>
      <c r="N661" s="98"/>
    </row>
    <row r="662" spans="6:14" x14ac:dyDescent="0.25">
      <c r="F662" s="84"/>
      <c r="G662" s="84"/>
      <c r="H662" s="99"/>
      <c r="I662" s="97"/>
      <c r="J662" s="97"/>
      <c r="K662" s="98"/>
      <c r="L662" s="98"/>
      <c r="M662" s="98"/>
      <c r="N662" s="98"/>
    </row>
    <row r="663" spans="6:14" x14ac:dyDescent="0.25">
      <c r="F663" s="84"/>
      <c r="G663" s="84"/>
      <c r="H663" s="99"/>
      <c r="I663" s="97"/>
      <c r="J663" s="97"/>
      <c r="K663" s="98"/>
      <c r="L663" s="98"/>
      <c r="M663" s="98"/>
      <c r="N663" s="98"/>
    </row>
    <row r="664" spans="6:14" x14ac:dyDescent="0.25">
      <c r="F664" s="84"/>
      <c r="G664" s="84"/>
      <c r="H664" s="99"/>
      <c r="I664" s="97"/>
      <c r="J664" s="97"/>
      <c r="K664" s="98"/>
      <c r="L664" s="98"/>
      <c r="M664" s="98"/>
      <c r="N664" s="98"/>
    </row>
    <row r="665" spans="6:14" x14ac:dyDescent="0.25">
      <c r="F665" s="84"/>
      <c r="G665" s="84"/>
      <c r="H665" s="99"/>
      <c r="I665" s="97"/>
      <c r="J665" s="97"/>
      <c r="K665" s="98"/>
      <c r="L665" s="98"/>
      <c r="M665" s="98"/>
      <c r="N665" s="98"/>
    </row>
    <row r="666" spans="6:14" x14ac:dyDescent="0.25">
      <c r="F666" s="84"/>
      <c r="G666" s="84"/>
      <c r="H666" s="99"/>
      <c r="I666" s="97"/>
      <c r="J666" s="97"/>
      <c r="K666" s="98"/>
      <c r="L666" s="98"/>
      <c r="M666" s="98"/>
      <c r="N666" s="98"/>
    </row>
    <row r="667" spans="6:14" x14ac:dyDescent="0.25">
      <c r="F667" s="84"/>
      <c r="G667" s="84"/>
      <c r="H667" s="99"/>
      <c r="I667" s="97"/>
      <c r="J667" s="97"/>
      <c r="K667" s="98"/>
      <c r="L667" s="98"/>
      <c r="M667" s="98"/>
      <c r="N667" s="98"/>
    </row>
    <row r="668" spans="6:14" x14ac:dyDescent="0.25">
      <c r="F668" s="84"/>
      <c r="G668" s="84"/>
      <c r="H668" s="99"/>
      <c r="I668" s="97"/>
      <c r="J668" s="97"/>
      <c r="K668" s="98"/>
      <c r="L668" s="98"/>
      <c r="M668" s="98"/>
      <c r="N668" s="98"/>
    </row>
    <row r="669" spans="6:14" x14ac:dyDescent="0.25">
      <c r="F669" s="84"/>
      <c r="G669" s="84"/>
      <c r="H669" s="99"/>
      <c r="I669" s="97"/>
      <c r="J669" s="97"/>
      <c r="K669" s="98"/>
      <c r="L669" s="98"/>
      <c r="M669" s="98"/>
      <c r="N669" s="98"/>
    </row>
    <row r="670" spans="6:14" x14ac:dyDescent="0.25">
      <c r="F670" s="84"/>
      <c r="G670" s="84"/>
      <c r="H670" s="99"/>
      <c r="I670" s="97"/>
      <c r="J670" s="97"/>
      <c r="K670" s="98"/>
      <c r="L670" s="98"/>
      <c r="M670" s="98"/>
      <c r="N670" s="98"/>
    </row>
    <row r="671" spans="6:14" x14ac:dyDescent="0.25">
      <c r="F671" s="84"/>
      <c r="G671" s="84"/>
      <c r="H671" s="99"/>
      <c r="I671" s="97"/>
      <c r="J671" s="97"/>
      <c r="K671" s="98"/>
      <c r="L671" s="98"/>
      <c r="M671" s="98"/>
      <c r="N671" s="98"/>
    </row>
    <row r="672" spans="6:14" x14ac:dyDescent="0.25">
      <c r="F672" s="84"/>
      <c r="G672" s="84"/>
      <c r="H672" s="99"/>
      <c r="I672" s="97"/>
      <c r="J672" s="97"/>
      <c r="K672" s="98"/>
      <c r="L672" s="98"/>
      <c r="M672" s="98"/>
      <c r="N672" s="98"/>
    </row>
    <row r="673" spans="6:14" x14ac:dyDescent="0.25">
      <c r="F673" s="84"/>
      <c r="G673" s="84"/>
      <c r="H673" s="99"/>
      <c r="I673" s="97"/>
      <c r="J673" s="97"/>
      <c r="K673" s="98"/>
      <c r="L673" s="98"/>
      <c r="M673" s="98"/>
      <c r="N673" s="98"/>
    </row>
    <row r="674" spans="6:14" x14ac:dyDescent="0.25">
      <c r="F674" s="84"/>
      <c r="G674" s="84"/>
      <c r="H674" s="99"/>
      <c r="I674" s="97"/>
      <c r="J674" s="97"/>
      <c r="K674" s="98"/>
      <c r="L674" s="98"/>
      <c r="M674" s="98"/>
      <c r="N674" s="98"/>
    </row>
    <row r="675" spans="6:14" x14ac:dyDescent="0.25">
      <c r="F675" s="84"/>
      <c r="G675" s="84"/>
      <c r="H675" s="99"/>
      <c r="I675" s="97"/>
      <c r="J675" s="97"/>
      <c r="K675" s="98"/>
      <c r="L675" s="98"/>
      <c r="M675" s="98"/>
      <c r="N675" s="98"/>
    </row>
    <row r="676" spans="6:14" x14ac:dyDescent="0.25">
      <c r="F676" s="84"/>
      <c r="G676" s="84"/>
      <c r="H676" s="99"/>
      <c r="I676" s="97"/>
      <c r="J676" s="97"/>
      <c r="K676" s="98"/>
      <c r="L676" s="98"/>
      <c r="M676" s="98"/>
      <c r="N676" s="98"/>
    </row>
    <row r="677" spans="6:14" x14ac:dyDescent="0.25">
      <c r="F677" s="84"/>
      <c r="G677" s="84"/>
      <c r="H677" s="99"/>
      <c r="I677" s="97"/>
      <c r="J677" s="97"/>
      <c r="K677" s="98"/>
      <c r="L677" s="98"/>
      <c r="M677" s="98"/>
      <c r="N677" s="98"/>
    </row>
    <row r="678" spans="6:14" x14ac:dyDescent="0.25">
      <c r="F678" s="84"/>
      <c r="G678" s="84"/>
      <c r="H678" s="99"/>
      <c r="I678" s="97"/>
      <c r="J678" s="97"/>
      <c r="K678" s="98"/>
      <c r="L678" s="98"/>
      <c r="M678" s="98"/>
      <c r="N678" s="98"/>
    </row>
    <row r="679" spans="6:14" x14ac:dyDescent="0.25">
      <c r="F679" s="84"/>
      <c r="G679" s="84"/>
      <c r="H679" s="99"/>
      <c r="I679" s="97"/>
      <c r="J679" s="97"/>
      <c r="K679" s="98"/>
      <c r="L679" s="98"/>
      <c r="M679" s="98"/>
      <c r="N679" s="98"/>
    </row>
    <row r="680" spans="6:14" x14ac:dyDescent="0.25">
      <c r="F680" s="84"/>
      <c r="G680" s="84"/>
      <c r="H680" s="99"/>
      <c r="I680" s="97"/>
      <c r="J680" s="97"/>
      <c r="K680" s="98"/>
      <c r="L680" s="98"/>
      <c r="M680" s="98"/>
      <c r="N680" s="98"/>
    </row>
    <row r="681" spans="6:14" x14ac:dyDescent="0.25">
      <c r="F681" s="84"/>
      <c r="G681" s="84"/>
      <c r="H681" s="99"/>
      <c r="I681" s="97"/>
      <c r="J681" s="97"/>
      <c r="K681" s="98"/>
      <c r="L681" s="98"/>
      <c r="M681" s="98"/>
      <c r="N681" s="98"/>
    </row>
    <row r="682" spans="6:14" x14ac:dyDescent="0.25">
      <c r="F682" s="84"/>
      <c r="G682" s="84"/>
      <c r="H682" s="99"/>
      <c r="I682" s="97"/>
      <c r="J682" s="97"/>
      <c r="K682" s="98"/>
      <c r="L682" s="98"/>
      <c r="M682" s="98"/>
      <c r="N682" s="98"/>
    </row>
    <row r="683" spans="6:14" x14ac:dyDescent="0.25">
      <c r="F683" s="84"/>
      <c r="G683" s="84"/>
      <c r="H683" s="99"/>
      <c r="I683" s="97"/>
      <c r="J683" s="97"/>
      <c r="K683" s="98"/>
      <c r="L683" s="98"/>
      <c r="M683" s="98"/>
      <c r="N683" s="98"/>
    </row>
    <row r="684" spans="6:14" x14ac:dyDescent="0.25">
      <c r="F684" s="84"/>
      <c r="G684" s="84"/>
      <c r="H684" s="99"/>
      <c r="I684" s="97"/>
      <c r="J684" s="97"/>
      <c r="K684" s="98"/>
      <c r="L684" s="98"/>
      <c r="M684" s="98"/>
      <c r="N684" s="98"/>
    </row>
    <row r="685" spans="6:14" x14ac:dyDescent="0.25">
      <c r="F685" s="84"/>
      <c r="G685" s="84"/>
      <c r="H685" s="99"/>
      <c r="I685" s="97"/>
      <c r="J685" s="97"/>
      <c r="K685" s="98"/>
      <c r="L685" s="98"/>
      <c r="M685" s="98"/>
      <c r="N685" s="98"/>
    </row>
    <row r="686" spans="6:14" x14ac:dyDescent="0.25">
      <c r="F686" s="84"/>
      <c r="G686" s="84"/>
      <c r="H686" s="99"/>
      <c r="I686" s="97"/>
      <c r="J686" s="97"/>
      <c r="K686" s="98"/>
      <c r="L686" s="98"/>
      <c r="M686" s="98"/>
      <c r="N686" s="98"/>
    </row>
    <row r="687" spans="6:14" x14ac:dyDescent="0.25">
      <c r="F687" s="84"/>
      <c r="G687" s="84"/>
      <c r="H687" s="99"/>
      <c r="I687" s="97"/>
      <c r="J687" s="97"/>
      <c r="K687" s="98"/>
      <c r="L687" s="98"/>
      <c r="M687" s="98"/>
      <c r="N687" s="98"/>
    </row>
    <row r="688" spans="6:14" x14ac:dyDescent="0.25">
      <c r="F688" s="84"/>
      <c r="G688" s="84"/>
      <c r="H688" s="99"/>
      <c r="I688" s="97"/>
      <c r="J688" s="97"/>
      <c r="K688" s="98"/>
      <c r="L688" s="98"/>
      <c r="M688" s="98"/>
      <c r="N688" s="98"/>
    </row>
    <row r="689" spans="6:14" x14ac:dyDescent="0.25">
      <c r="F689" s="84"/>
      <c r="G689" s="84"/>
      <c r="H689" s="99"/>
      <c r="I689" s="97"/>
      <c r="J689" s="97"/>
      <c r="K689" s="98"/>
      <c r="L689" s="98"/>
      <c r="M689" s="98"/>
      <c r="N689" s="98"/>
    </row>
    <row r="690" spans="6:14" x14ac:dyDescent="0.25">
      <c r="F690" s="84"/>
      <c r="G690" s="84"/>
      <c r="H690" s="99"/>
      <c r="I690" s="97"/>
      <c r="J690" s="97"/>
      <c r="K690" s="98"/>
      <c r="L690" s="98"/>
      <c r="M690" s="98"/>
      <c r="N690" s="98"/>
    </row>
    <row r="691" spans="6:14" x14ac:dyDescent="0.25">
      <c r="F691" s="84"/>
      <c r="G691" s="84"/>
      <c r="H691" s="99"/>
      <c r="I691" s="97"/>
      <c r="J691" s="97"/>
      <c r="K691" s="98"/>
      <c r="L691" s="98"/>
      <c r="M691" s="98"/>
      <c r="N691" s="98"/>
    </row>
    <row r="692" spans="6:14" x14ac:dyDescent="0.25">
      <c r="F692" s="84"/>
      <c r="G692" s="84"/>
      <c r="H692" s="99"/>
      <c r="I692" s="97"/>
      <c r="J692" s="97"/>
      <c r="K692" s="98"/>
      <c r="L692" s="98"/>
      <c r="M692" s="98"/>
      <c r="N692" s="98"/>
    </row>
    <row r="693" spans="6:14" x14ac:dyDescent="0.25">
      <c r="F693" s="84"/>
      <c r="G693" s="84"/>
      <c r="H693" s="99"/>
      <c r="I693" s="97"/>
      <c r="J693" s="97"/>
      <c r="K693" s="98"/>
      <c r="L693" s="98"/>
      <c r="M693" s="98"/>
      <c r="N693" s="98"/>
    </row>
    <row r="694" spans="6:14" x14ac:dyDescent="0.25">
      <c r="F694" s="84"/>
      <c r="G694" s="84"/>
      <c r="H694" s="99"/>
      <c r="I694" s="97"/>
      <c r="J694" s="97"/>
      <c r="K694" s="98"/>
      <c r="L694" s="98"/>
      <c r="M694" s="98"/>
      <c r="N694" s="98"/>
    </row>
    <row r="695" spans="6:14" x14ac:dyDescent="0.25">
      <c r="F695" s="84"/>
      <c r="G695" s="84"/>
      <c r="H695" s="99"/>
      <c r="I695" s="97"/>
      <c r="J695" s="97"/>
      <c r="K695" s="98"/>
      <c r="L695" s="98"/>
      <c r="M695" s="98"/>
      <c r="N695" s="98"/>
    </row>
    <row r="696" spans="6:14" x14ac:dyDescent="0.25">
      <c r="F696" s="84"/>
      <c r="G696" s="84"/>
      <c r="H696" s="99"/>
      <c r="I696" s="97"/>
      <c r="J696" s="97"/>
      <c r="K696" s="98"/>
      <c r="L696" s="98"/>
      <c r="M696" s="98"/>
      <c r="N696" s="98"/>
    </row>
    <row r="697" spans="6:14" x14ac:dyDescent="0.25">
      <c r="F697" s="84"/>
      <c r="G697" s="84"/>
      <c r="H697" s="99"/>
      <c r="I697" s="97"/>
      <c r="J697" s="97"/>
      <c r="K697" s="98"/>
      <c r="L697" s="98"/>
      <c r="M697" s="98"/>
      <c r="N697" s="98"/>
    </row>
    <row r="698" spans="6:14" x14ac:dyDescent="0.25">
      <c r="F698" s="84"/>
      <c r="G698" s="84"/>
      <c r="H698" s="99"/>
      <c r="I698" s="97"/>
      <c r="J698" s="97"/>
      <c r="K698" s="98"/>
      <c r="L698" s="98"/>
      <c r="M698" s="98"/>
      <c r="N698" s="98"/>
    </row>
    <row r="699" spans="6:14" x14ac:dyDescent="0.25">
      <c r="F699" s="84"/>
      <c r="G699" s="84"/>
      <c r="H699" s="99"/>
      <c r="I699" s="97"/>
      <c r="J699" s="97"/>
      <c r="K699" s="98"/>
      <c r="L699" s="98"/>
      <c r="M699" s="98"/>
      <c r="N699" s="98"/>
    </row>
    <row r="700" spans="6:14" x14ac:dyDescent="0.25">
      <c r="F700" s="84"/>
      <c r="G700" s="84"/>
      <c r="H700" s="99"/>
      <c r="I700" s="97"/>
      <c r="J700" s="97"/>
      <c r="K700" s="98"/>
      <c r="L700" s="98"/>
      <c r="M700" s="98"/>
      <c r="N700" s="98"/>
    </row>
    <row r="701" spans="6:14" x14ac:dyDescent="0.25">
      <c r="F701" s="84"/>
      <c r="G701" s="84"/>
      <c r="H701" s="99"/>
      <c r="I701" s="97"/>
      <c r="J701" s="97"/>
      <c r="K701" s="98"/>
      <c r="L701" s="98"/>
      <c r="M701" s="98"/>
      <c r="N701" s="98"/>
    </row>
    <row r="702" spans="6:14" x14ac:dyDescent="0.25">
      <c r="F702" s="84"/>
      <c r="G702" s="84"/>
      <c r="H702" s="99"/>
      <c r="I702" s="97"/>
      <c r="J702" s="97"/>
      <c r="K702" s="98"/>
      <c r="L702" s="98"/>
      <c r="M702" s="98"/>
      <c r="N702" s="98"/>
    </row>
    <row r="703" spans="6:14" x14ac:dyDescent="0.25">
      <c r="F703" s="84"/>
      <c r="G703" s="84"/>
      <c r="H703" s="99"/>
      <c r="I703" s="97"/>
      <c r="J703" s="97"/>
      <c r="K703" s="98"/>
      <c r="L703" s="98"/>
      <c r="M703" s="98"/>
      <c r="N703" s="98"/>
    </row>
    <row r="704" spans="6:14" x14ac:dyDescent="0.25">
      <c r="F704" s="84"/>
      <c r="G704" s="84"/>
      <c r="H704" s="99"/>
      <c r="I704" s="97"/>
      <c r="J704" s="97"/>
      <c r="K704" s="98"/>
      <c r="L704" s="98"/>
      <c r="M704" s="98"/>
      <c r="N704" s="98"/>
    </row>
    <row r="705" spans="6:14" x14ac:dyDescent="0.25">
      <c r="F705" s="84"/>
      <c r="G705" s="84"/>
      <c r="H705" s="99"/>
      <c r="I705" s="97"/>
      <c r="J705" s="97"/>
      <c r="K705" s="98"/>
      <c r="L705" s="98"/>
      <c r="M705" s="98"/>
      <c r="N705" s="98"/>
    </row>
    <row r="706" spans="6:14" x14ac:dyDescent="0.25">
      <c r="F706" s="84"/>
      <c r="G706" s="84"/>
      <c r="H706" s="99"/>
      <c r="I706" s="97"/>
      <c r="J706" s="97"/>
      <c r="K706" s="98"/>
      <c r="L706" s="98"/>
      <c r="M706" s="98"/>
      <c r="N706" s="98"/>
    </row>
    <row r="707" spans="6:14" x14ac:dyDescent="0.25">
      <c r="F707" s="84"/>
      <c r="G707" s="84"/>
      <c r="H707" s="99"/>
      <c r="I707" s="97"/>
      <c r="J707" s="97"/>
      <c r="K707" s="98"/>
      <c r="L707" s="98"/>
      <c r="M707" s="98"/>
      <c r="N707" s="98"/>
    </row>
    <row r="708" spans="6:14" x14ac:dyDescent="0.25">
      <c r="F708" s="84"/>
      <c r="G708" s="84"/>
      <c r="H708" s="99"/>
      <c r="I708" s="97"/>
      <c r="J708" s="97"/>
      <c r="K708" s="98"/>
      <c r="L708" s="98"/>
      <c r="M708" s="98"/>
      <c r="N708" s="98"/>
    </row>
    <row r="709" spans="6:14" x14ac:dyDescent="0.25">
      <c r="F709" s="84"/>
      <c r="G709" s="84"/>
      <c r="H709" s="99"/>
      <c r="I709" s="97"/>
      <c r="J709" s="97"/>
      <c r="K709" s="98"/>
      <c r="L709" s="98"/>
      <c r="M709" s="98"/>
      <c r="N709" s="98"/>
    </row>
    <row r="710" spans="6:14" x14ac:dyDescent="0.25">
      <c r="F710" s="84"/>
      <c r="G710" s="84"/>
      <c r="H710" s="99"/>
      <c r="I710" s="97"/>
      <c r="J710" s="97"/>
      <c r="K710" s="98"/>
      <c r="L710" s="98"/>
      <c r="M710" s="98"/>
      <c r="N710" s="98"/>
    </row>
    <row r="711" spans="6:14" x14ac:dyDescent="0.25">
      <c r="F711" s="84"/>
      <c r="G711" s="84"/>
      <c r="H711" s="99"/>
      <c r="I711" s="97"/>
      <c r="J711" s="97"/>
      <c r="K711" s="98"/>
      <c r="L711" s="98"/>
      <c r="M711" s="98"/>
      <c r="N711" s="98"/>
    </row>
    <row r="712" spans="6:14" x14ac:dyDescent="0.25">
      <c r="F712" s="84"/>
      <c r="G712" s="84"/>
      <c r="H712" s="99"/>
      <c r="I712" s="97"/>
      <c r="J712" s="97"/>
      <c r="K712" s="98"/>
      <c r="L712" s="98"/>
      <c r="M712" s="98"/>
      <c r="N712" s="98"/>
    </row>
    <row r="713" spans="6:14" x14ac:dyDescent="0.25">
      <c r="F713" s="84"/>
      <c r="G713" s="84"/>
      <c r="H713" s="99"/>
      <c r="I713" s="97"/>
      <c r="J713" s="97"/>
      <c r="K713" s="98"/>
      <c r="L713" s="98"/>
      <c r="M713" s="98"/>
      <c r="N713" s="98"/>
    </row>
    <row r="714" spans="6:14" x14ac:dyDescent="0.25">
      <c r="F714" s="84"/>
      <c r="G714" s="84"/>
      <c r="H714" s="99"/>
      <c r="I714" s="97"/>
      <c r="J714" s="97"/>
      <c r="K714" s="98"/>
      <c r="L714" s="98"/>
      <c r="M714" s="98"/>
      <c r="N714" s="98"/>
    </row>
    <row r="715" spans="6:14" x14ac:dyDescent="0.25">
      <c r="F715" s="84"/>
      <c r="G715" s="84"/>
      <c r="H715" s="99"/>
      <c r="I715" s="97"/>
      <c r="J715" s="97"/>
      <c r="K715" s="98"/>
      <c r="L715" s="98"/>
      <c r="M715" s="98"/>
      <c r="N715" s="98"/>
    </row>
    <row r="716" spans="6:14" x14ac:dyDescent="0.25">
      <c r="F716" s="84"/>
      <c r="G716" s="84"/>
      <c r="H716" s="99"/>
      <c r="I716" s="97"/>
      <c r="J716" s="97"/>
      <c r="K716" s="98"/>
      <c r="L716" s="98"/>
      <c r="M716" s="98"/>
      <c r="N716" s="98"/>
    </row>
    <row r="717" spans="6:14" x14ac:dyDescent="0.25">
      <c r="F717" s="84"/>
      <c r="G717" s="84"/>
      <c r="H717" s="99"/>
      <c r="I717" s="97"/>
      <c r="J717" s="97"/>
      <c r="K717" s="98"/>
      <c r="L717" s="98"/>
      <c r="M717" s="98"/>
      <c r="N717" s="98"/>
    </row>
    <row r="718" spans="6:14" x14ac:dyDescent="0.25">
      <c r="F718" s="84"/>
      <c r="G718" s="84"/>
      <c r="H718" s="99"/>
      <c r="I718" s="97"/>
      <c r="J718" s="97"/>
      <c r="K718" s="98"/>
      <c r="L718" s="98"/>
      <c r="M718" s="98"/>
      <c r="N718" s="98"/>
    </row>
    <row r="719" spans="6:14" x14ac:dyDescent="0.25">
      <c r="F719" s="84"/>
      <c r="G719" s="84"/>
      <c r="H719" s="99"/>
      <c r="I719" s="97"/>
      <c r="J719" s="97"/>
      <c r="K719" s="98"/>
      <c r="L719" s="98"/>
      <c r="M719" s="98"/>
      <c r="N719" s="98"/>
    </row>
    <row r="720" spans="6:14" x14ac:dyDescent="0.25">
      <c r="F720" s="84"/>
      <c r="G720" s="84"/>
      <c r="H720" s="99"/>
      <c r="I720" s="97"/>
      <c r="J720" s="97"/>
      <c r="K720" s="98"/>
      <c r="L720" s="98"/>
      <c r="M720" s="98"/>
      <c r="N720" s="98"/>
    </row>
    <row r="721" spans="6:14" x14ac:dyDescent="0.25">
      <c r="F721" s="84"/>
      <c r="G721" s="84"/>
      <c r="H721" s="99"/>
      <c r="I721" s="97"/>
      <c r="J721" s="97"/>
      <c r="K721" s="98"/>
      <c r="L721" s="98"/>
      <c r="M721" s="98"/>
      <c r="N721" s="98"/>
    </row>
    <row r="722" spans="6:14" x14ac:dyDescent="0.25">
      <c r="F722" s="84"/>
      <c r="G722" s="84"/>
      <c r="H722" s="99"/>
      <c r="I722" s="97"/>
      <c r="J722" s="97"/>
      <c r="K722" s="98"/>
      <c r="L722" s="98"/>
      <c r="M722" s="98"/>
      <c r="N722" s="98"/>
    </row>
    <row r="723" spans="6:14" x14ac:dyDescent="0.25">
      <c r="F723" s="84"/>
      <c r="G723" s="84"/>
      <c r="H723" s="99"/>
      <c r="I723" s="97"/>
      <c r="J723" s="97"/>
      <c r="K723" s="98"/>
      <c r="L723" s="98"/>
      <c r="M723" s="98"/>
      <c r="N723" s="98"/>
    </row>
    <row r="724" spans="6:14" x14ac:dyDescent="0.25">
      <c r="F724" s="84"/>
      <c r="G724" s="84"/>
      <c r="H724" s="99"/>
      <c r="I724" s="97"/>
      <c r="J724" s="97"/>
      <c r="K724" s="98"/>
      <c r="L724" s="98"/>
      <c r="M724" s="98"/>
      <c r="N724" s="98"/>
    </row>
    <row r="725" spans="6:14" x14ac:dyDescent="0.25">
      <c r="F725" s="84"/>
      <c r="G725" s="84"/>
      <c r="H725" s="99"/>
      <c r="I725" s="97"/>
      <c r="J725" s="97"/>
      <c r="K725" s="98"/>
      <c r="L725" s="98"/>
      <c r="M725" s="98"/>
      <c r="N725" s="98"/>
    </row>
    <row r="726" spans="6:14" x14ac:dyDescent="0.25">
      <c r="F726" s="84"/>
      <c r="G726" s="84"/>
      <c r="H726" s="99"/>
      <c r="I726" s="97"/>
      <c r="J726" s="97"/>
      <c r="K726" s="98"/>
      <c r="L726" s="98"/>
      <c r="M726" s="98"/>
      <c r="N726" s="98"/>
    </row>
    <row r="727" spans="6:14" x14ac:dyDescent="0.25">
      <c r="F727" s="84"/>
      <c r="G727" s="84"/>
      <c r="H727" s="99"/>
      <c r="I727" s="97"/>
      <c r="J727" s="97"/>
      <c r="K727" s="98"/>
      <c r="L727" s="98"/>
      <c r="M727" s="98"/>
      <c r="N727" s="98"/>
    </row>
    <row r="728" spans="6:14" x14ac:dyDescent="0.25">
      <c r="F728" s="84"/>
      <c r="G728" s="84"/>
      <c r="H728" s="99"/>
      <c r="I728" s="97"/>
      <c r="J728" s="97"/>
      <c r="K728" s="98"/>
      <c r="L728" s="98"/>
      <c r="M728" s="98"/>
      <c r="N728" s="98"/>
    </row>
    <row r="729" spans="6:14" x14ac:dyDescent="0.25">
      <c r="F729" s="84"/>
      <c r="G729" s="84"/>
      <c r="H729" s="99"/>
      <c r="I729" s="97"/>
      <c r="J729" s="97"/>
      <c r="K729" s="98"/>
      <c r="L729" s="98"/>
      <c r="M729" s="98"/>
      <c r="N729" s="98"/>
    </row>
    <row r="730" spans="6:14" x14ac:dyDescent="0.25">
      <c r="F730" s="84"/>
      <c r="G730" s="84"/>
      <c r="H730" s="99"/>
      <c r="I730" s="97"/>
      <c r="J730" s="97"/>
      <c r="K730" s="98"/>
      <c r="L730" s="98"/>
      <c r="M730" s="98"/>
      <c r="N730" s="98"/>
    </row>
    <row r="731" spans="6:14" x14ac:dyDescent="0.25">
      <c r="F731" s="84"/>
      <c r="G731" s="84"/>
      <c r="H731" s="99"/>
      <c r="I731" s="97"/>
      <c r="J731" s="97"/>
      <c r="K731" s="98"/>
      <c r="L731" s="98"/>
      <c r="M731" s="98"/>
      <c r="N731" s="98"/>
    </row>
    <row r="732" spans="6:14" x14ac:dyDescent="0.25">
      <c r="F732" s="84"/>
      <c r="G732" s="84"/>
      <c r="H732" s="99"/>
      <c r="I732" s="97"/>
      <c r="J732" s="97"/>
      <c r="K732" s="98"/>
      <c r="L732" s="98"/>
      <c r="M732" s="98"/>
      <c r="N732" s="98"/>
    </row>
    <row r="733" spans="6:14" x14ac:dyDescent="0.25">
      <c r="F733" s="84"/>
      <c r="G733" s="84"/>
      <c r="H733" s="99"/>
      <c r="I733" s="97"/>
      <c r="J733" s="97"/>
      <c r="K733" s="98"/>
      <c r="L733" s="98"/>
      <c r="M733" s="98"/>
      <c r="N733" s="98"/>
    </row>
    <row r="734" spans="6:14" x14ac:dyDescent="0.25">
      <c r="F734" s="84"/>
      <c r="G734" s="84"/>
      <c r="H734" s="99"/>
      <c r="I734" s="97"/>
      <c r="J734" s="97"/>
      <c r="K734" s="98"/>
      <c r="L734" s="98"/>
      <c r="M734" s="98"/>
      <c r="N734" s="98"/>
    </row>
    <row r="735" spans="6:14" x14ac:dyDescent="0.25">
      <c r="F735" s="84"/>
      <c r="G735" s="84"/>
      <c r="H735" s="99"/>
      <c r="I735" s="97"/>
      <c r="J735" s="97"/>
      <c r="K735" s="98"/>
      <c r="L735" s="98"/>
      <c r="M735" s="98"/>
      <c r="N735" s="98"/>
    </row>
    <row r="736" spans="6:14" x14ac:dyDescent="0.25">
      <c r="F736" s="84"/>
      <c r="G736" s="84"/>
      <c r="H736" s="99"/>
      <c r="I736" s="97"/>
      <c r="J736" s="97"/>
      <c r="K736" s="98"/>
      <c r="L736" s="98"/>
      <c r="M736" s="98"/>
      <c r="N736" s="98"/>
    </row>
    <row r="737" spans="6:14" x14ac:dyDescent="0.25">
      <c r="F737" s="84"/>
      <c r="G737" s="84"/>
      <c r="H737" s="99"/>
      <c r="I737" s="97"/>
      <c r="J737" s="97"/>
      <c r="K737" s="98"/>
      <c r="L737" s="98"/>
      <c r="M737" s="98"/>
      <c r="N737" s="98"/>
    </row>
    <row r="738" spans="6:14" x14ac:dyDescent="0.25">
      <c r="F738" s="84"/>
      <c r="G738" s="84"/>
      <c r="H738" s="99"/>
      <c r="I738" s="97"/>
      <c r="J738" s="97"/>
      <c r="K738" s="98"/>
      <c r="L738" s="98"/>
      <c r="M738" s="98"/>
      <c r="N738" s="98"/>
    </row>
    <row r="739" spans="6:14" x14ac:dyDescent="0.25">
      <c r="F739" s="84"/>
      <c r="G739" s="84"/>
      <c r="H739" s="99"/>
      <c r="I739" s="97"/>
      <c r="J739" s="97"/>
      <c r="K739" s="98"/>
      <c r="L739" s="98"/>
      <c r="M739" s="98"/>
      <c r="N739" s="98"/>
    </row>
    <row r="740" spans="6:14" x14ac:dyDescent="0.25">
      <c r="F740" s="84"/>
      <c r="G740" s="84"/>
      <c r="H740" s="99"/>
      <c r="I740" s="97"/>
      <c r="J740" s="97"/>
      <c r="K740" s="98"/>
      <c r="L740" s="98"/>
      <c r="M740" s="98"/>
      <c r="N740" s="98"/>
    </row>
    <row r="741" spans="6:14" x14ac:dyDescent="0.25">
      <c r="F741" s="84"/>
      <c r="G741" s="84"/>
      <c r="H741" s="99"/>
      <c r="I741" s="97"/>
      <c r="J741" s="97"/>
      <c r="K741" s="98"/>
      <c r="L741" s="98"/>
      <c r="M741" s="98"/>
      <c r="N741" s="98"/>
    </row>
    <row r="742" spans="6:14" x14ac:dyDescent="0.25">
      <c r="F742" s="84"/>
      <c r="G742" s="84"/>
      <c r="H742" s="99"/>
      <c r="I742" s="97"/>
      <c r="J742" s="97"/>
      <c r="K742" s="98"/>
      <c r="L742" s="98"/>
      <c r="M742" s="98"/>
      <c r="N742" s="98"/>
    </row>
    <row r="743" spans="6:14" x14ac:dyDescent="0.25">
      <c r="F743" s="84"/>
      <c r="G743" s="84"/>
      <c r="H743" s="99"/>
      <c r="I743" s="97"/>
      <c r="J743" s="97"/>
      <c r="K743" s="98"/>
      <c r="L743" s="98"/>
      <c r="M743" s="98"/>
      <c r="N743" s="98"/>
    </row>
    <row r="744" spans="6:14" x14ac:dyDescent="0.25">
      <c r="F744" s="84"/>
      <c r="G744" s="84"/>
      <c r="H744" s="99"/>
      <c r="I744" s="97"/>
      <c r="J744" s="97"/>
      <c r="K744" s="98"/>
      <c r="L744" s="98"/>
      <c r="M744" s="98"/>
      <c r="N744" s="98"/>
    </row>
    <row r="745" spans="6:14" x14ac:dyDescent="0.25">
      <c r="F745" s="84"/>
      <c r="G745" s="84"/>
      <c r="H745" s="99"/>
      <c r="I745" s="97"/>
      <c r="J745" s="97"/>
      <c r="K745" s="98"/>
      <c r="L745" s="98"/>
      <c r="M745" s="98"/>
      <c r="N745" s="98"/>
    </row>
    <row r="746" spans="6:14" x14ac:dyDescent="0.25">
      <c r="F746" s="84"/>
      <c r="G746" s="84"/>
      <c r="H746" s="99"/>
      <c r="I746" s="97"/>
      <c r="J746" s="97"/>
      <c r="K746" s="98"/>
      <c r="L746" s="98"/>
      <c r="M746" s="98"/>
      <c r="N746" s="98"/>
    </row>
    <row r="747" spans="6:14" x14ac:dyDescent="0.25">
      <c r="F747" s="84"/>
      <c r="G747" s="84"/>
      <c r="H747" s="99"/>
      <c r="I747" s="97"/>
      <c r="J747" s="97"/>
      <c r="K747" s="98"/>
      <c r="L747" s="98"/>
      <c r="M747" s="98"/>
      <c r="N747" s="98"/>
    </row>
    <row r="748" spans="6:14" x14ac:dyDescent="0.25">
      <c r="F748" s="84"/>
      <c r="G748" s="84"/>
      <c r="H748" s="99"/>
      <c r="I748" s="97"/>
      <c r="J748" s="97"/>
      <c r="K748" s="98"/>
      <c r="L748" s="98"/>
      <c r="M748" s="98"/>
      <c r="N748" s="98"/>
    </row>
    <row r="749" spans="6:14" x14ac:dyDescent="0.25">
      <c r="F749" s="84"/>
      <c r="G749" s="84"/>
      <c r="H749" s="99"/>
      <c r="I749" s="97"/>
      <c r="J749" s="97"/>
      <c r="K749" s="98"/>
      <c r="L749" s="98"/>
      <c r="M749" s="98"/>
      <c r="N749" s="98"/>
    </row>
    <row r="750" spans="6:14" x14ac:dyDescent="0.25">
      <c r="F750" s="84"/>
      <c r="G750" s="84"/>
      <c r="H750" s="99"/>
      <c r="I750" s="97"/>
      <c r="J750" s="97"/>
      <c r="K750" s="98"/>
      <c r="L750" s="98"/>
      <c r="M750" s="98"/>
      <c r="N750" s="98"/>
    </row>
    <row r="751" spans="6:14" x14ac:dyDescent="0.25">
      <c r="F751" s="84"/>
      <c r="G751" s="84"/>
      <c r="H751" s="99"/>
      <c r="I751" s="97"/>
      <c r="J751" s="97"/>
      <c r="K751" s="98"/>
      <c r="L751" s="98"/>
      <c r="M751" s="98"/>
      <c r="N751" s="98"/>
    </row>
    <row r="752" spans="6:14" x14ac:dyDescent="0.25">
      <c r="F752" s="84"/>
      <c r="G752" s="84"/>
      <c r="H752" s="99"/>
      <c r="I752" s="97"/>
      <c r="J752" s="97"/>
      <c r="K752" s="98"/>
      <c r="L752" s="98"/>
      <c r="M752" s="98"/>
      <c r="N752" s="98"/>
    </row>
    <row r="753" spans="6:14" x14ac:dyDescent="0.25">
      <c r="F753" s="84"/>
      <c r="G753" s="84"/>
      <c r="H753" s="99"/>
      <c r="I753" s="97"/>
      <c r="J753" s="97"/>
      <c r="K753" s="98"/>
      <c r="L753" s="98"/>
      <c r="M753" s="98"/>
      <c r="N753" s="98"/>
    </row>
    <row r="754" spans="6:14" x14ac:dyDescent="0.25">
      <c r="F754" s="84"/>
      <c r="G754" s="84"/>
      <c r="H754" s="99"/>
      <c r="I754" s="97"/>
      <c r="J754" s="97"/>
      <c r="K754" s="98"/>
      <c r="L754" s="98"/>
      <c r="M754" s="98"/>
      <c r="N754" s="98"/>
    </row>
    <row r="755" spans="6:14" x14ac:dyDescent="0.25">
      <c r="F755" s="84"/>
      <c r="G755" s="84"/>
      <c r="H755" s="99"/>
      <c r="I755" s="97"/>
      <c r="J755" s="97"/>
      <c r="K755" s="98"/>
      <c r="L755" s="98"/>
      <c r="M755" s="98"/>
      <c r="N755" s="98"/>
    </row>
    <row r="756" spans="6:14" x14ac:dyDescent="0.25">
      <c r="F756" s="84"/>
      <c r="G756" s="84"/>
      <c r="H756" s="99"/>
      <c r="I756" s="97"/>
      <c r="J756" s="97"/>
      <c r="K756" s="98"/>
      <c r="L756" s="98"/>
      <c r="M756" s="98"/>
      <c r="N756" s="98"/>
    </row>
    <row r="757" spans="6:14" x14ac:dyDescent="0.25">
      <c r="F757" s="84"/>
      <c r="G757" s="84"/>
      <c r="H757" s="99"/>
      <c r="I757" s="97"/>
      <c r="J757" s="97"/>
      <c r="K757" s="98"/>
      <c r="L757" s="98"/>
      <c r="M757" s="98"/>
      <c r="N757" s="98"/>
    </row>
    <row r="758" spans="6:14" x14ac:dyDescent="0.25">
      <c r="F758" s="84"/>
      <c r="G758" s="84"/>
      <c r="H758" s="99"/>
      <c r="I758" s="97"/>
      <c r="J758" s="97"/>
      <c r="K758" s="98"/>
      <c r="L758" s="98"/>
      <c r="M758" s="98"/>
      <c r="N758" s="98"/>
    </row>
    <row r="759" spans="6:14" x14ac:dyDescent="0.25">
      <c r="F759" s="84"/>
      <c r="G759" s="84"/>
      <c r="H759" s="99"/>
      <c r="I759" s="97"/>
      <c r="J759" s="97"/>
      <c r="K759" s="98"/>
      <c r="L759" s="98"/>
      <c r="M759" s="98"/>
      <c r="N759" s="98"/>
    </row>
    <row r="760" spans="6:14" x14ac:dyDescent="0.25">
      <c r="F760" s="84"/>
      <c r="G760" s="84"/>
      <c r="H760" s="99"/>
      <c r="I760" s="97"/>
      <c r="J760" s="97"/>
      <c r="K760" s="98"/>
      <c r="L760" s="98"/>
      <c r="M760" s="98"/>
      <c r="N760" s="98"/>
    </row>
    <row r="761" spans="6:14" x14ac:dyDescent="0.25">
      <c r="F761" s="84"/>
      <c r="G761" s="84"/>
      <c r="H761" s="99"/>
      <c r="I761" s="97"/>
      <c r="J761" s="97"/>
      <c r="K761" s="98"/>
      <c r="L761" s="98"/>
      <c r="M761" s="98"/>
      <c r="N761" s="98"/>
    </row>
    <row r="762" spans="6:14" x14ac:dyDescent="0.25">
      <c r="F762" s="84"/>
      <c r="G762" s="84"/>
      <c r="H762" s="99"/>
      <c r="I762" s="97"/>
      <c r="J762" s="97"/>
      <c r="K762" s="98"/>
      <c r="L762" s="98"/>
      <c r="M762" s="98"/>
      <c r="N762" s="98"/>
    </row>
    <row r="763" spans="6:14" x14ac:dyDescent="0.25">
      <c r="F763" s="84"/>
      <c r="G763" s="84"/>
      <c r="H763" s="99"/>
      <c r="I763" s="97"/>
      <c r="J763" s="97"/>
      <c r="K763" s="98"/>
      <c r="L763" s="98"/>
      <c r="M763" s="98"/>
      <c r="N763" s="98"/>
    </row>
    <row r="764" spans="6:14" x14ac:dyDescent="0.25">
      <c r="F764" s="84"/>
      <c r="G764" s="84"/>
      <c r="H764" s="99"/>
      <c r="I764" s="97"/>
      <c r="J764" s="97"/>
      <c r="K764" s="98"/>
      <c r="L764" s="98"/>
      <c r="M764" s="98"/>
      <c r="N764" s="98"/>
    </row>
    <row r="765" spans="6:14" x14ac:dyDescent="0.25">
      <c r="F765" s="84"/>
      <c r="G765" s="84"/>
      <c r="H765" s="99"/>
      <c r="I765" s="97"/>
      <c r="J765" s="97"/>
      <c r="K765" s="98"/>
      <c r="L765" s="98"/>
      <c r="M765" s="98"/>
      <c r="N765" s="98"/>
    </row>
    <row r="766" spans="6:14" x14ac:dyDescent="0.25">
      <c r="F766" s="84"/>
      <c r="G766" s="84"/>
      <c r="H766" s="99"/>
      <c r="I766" s="97"/>
      <c r="J766" s="97"/>
      <c r="K766" s="98"/>
      <c r="L766" s="98"/>
      <c r="M766" s="98"/>
      <c r="N766" s="98"/>
    </row>
    <row r="767" spans="6:14" x14ac:dyDescent="0.25">
      <c r="F767" s="84"/>
      <c r="G767" s="84"/>
      <c r="H767" s="99"/>
      <c r="I767" s="97"/>
      <c r="J767" s="97"/>
      <c r="K767" s="98"/>
      <c r="L767" s="98"/>
      <c r="M767" s="98"/>
      <c r="N767" s="98"/>
    </row>
    <row r="768" spans="6:14" x14ac:dyDescent="0.25">
      <c r="F768" s="84"/>
      <c r="G768" s="84"/>
      <c r="H768" s="99"/>
      <c r="I768" s="97"/>
      <c r="J768" s="97"/>
      <c r="K768" s="98"/>
      <c r="L768" s="98"/>
      <c r="M768" s="98"/>
      <c r="N768" s="98"/>
    </row>
    <row r="769" spans="6:14" x14ac:dyDescent="0.25">
      <c r="F769" s="84"/>
      <c r="G769" s="84"/>
      <c r="H769" s="99"/>
      <c r="I769" s="97"/>
      <c r="J769" s="97"/>
      <c r="K769" s="98"/>
      <c r="L769" s="98"/>
      <c r="M769" s="98"/>
      <c r="N769" s="98"/>
    </row>
    <row r="770" spans="6:14" x14ac:dyDescent="0.25">
      <c r="F770" s="84"/>
      <c r="G770" s="84"/>
      <c r="H770" s="99"/>
      <c r="I770" s="97"/>
      <c r="J770" s="97"/>
      <c r="K770" s="98"/>
      <c r="L770" s="98"/>
      <c r="M770" s="98"/>
      <c r="N770" s="98"/>
    </row>
    <row r="771" spans="6:14" x14ac:dyDescent="0.25">
      <c r="F771" s="84"/>
      <c r="G771" s="84"/>
      <c r="H771" s="99"/>
      <c r="I771" s="97"/>
      <c r="J771" s="97"/>
      <c r="K771" s="98"/>
      <c r="L771" s="98"/>
      <c r="M771" s="98"/>
      <c r="N771" s="98"/>
    </row>
    <row r="772" spans="6:14" x14ac:dyDescent="0.25">
      <c r="F772" s="84"/>
      <c r="G772" s="84"/>
      <c r="H772" s="99"/>
      <c r="I772" s="97"/>
      <c r="J772" s="97"/>
      <c r="K772" s="98"/>
      <c r="L772" s="98"/>
      <c r="M772" s="98"/>
      <c r="N772" s="98"/>
    </row>
    <row r="773" spans="6:14" x14ac:dyDescent="0.25">
      <c r="F773" s="84"/>
      <c r="G773" s="84"/>
      <c r="H773" s="99"/>
      <c r="I773" s="97"/>
      <c r="J773" s="97"/>
      <c r="K773" s="98"/>
      <c r="L773" s="98"/>
      <c r="M773" s="98"/>
      <c r="N773" s="98"/>
    </row>
    <row r="774" spans="6:14" x14ac:dyDescent="0.25">
      <c r="F774" s="84"/>
      <c r="G774" s="84"/>
      <c r="H774" s="99"/>
      <c r="I774" s="97"/>
      <c r="J774" s="97"/>
      <c r="K774" s="98"/>
      <c r="L774" s="98"/>
      <c r="M774" s="98"/>
      <c r="N774" s="98"/>
    </row>
    <row r="775" spans="6:14" x14ac:dyDescent="0.25">
      <c r="F775" s="84"/>
      <c r="G775" s="84"/>
      <c r="H775" s="99"/>
      <c r="I775" s="97"/>
      <c r="J775" s="97"/>
      <c r="K775" s="98"/>
      <c r="L775" s="98"/>
      <c r="M775" s="98"/>
      <c r="N775" s="98"/>
    </row>
    <row r="776" spans="6:14" x14ac:dyDescent="0.25">
      <c r="F776" s="84"/>
      <c r="G776" s="84"/>
      <c r="H776" s="99"/>
      <c r="I776" s="97"/>
      <c r="J776" s="97"/>
      <c r="K776" s="98"/>
      <c r="L776" s="98"/>
      <c r="M776" s="98"/>
      <c r="N776" s="98"/>
    </row>
    <row r="777" spans="6:14" x14ac:dyDescent="0.25">
      <c r="F777" s="84"/>
      <c r="G777" s="84"/>
      <c r="H777" s="99"/>
      <c r="I777" s="97"/>
      <c r="J777" s="97"/>
      <c r="K777" s="98"/>
      <c r="L777" s="98"/>
      <c r="M777" s="98"/>
      <c r="N777" s="98"/>
    </row>
    <row r="778" spans="6:14" x14ac:dyDescent="0.25">
      <c r="F778" s="84"/>
      <c r="G778" s="84"/>
      <c r="H778" s="99"/>
      <c r="I778" s="97"/>
      <c r="J778" s="97"/>
      <c r="K778" s="98"/>
      <c r="L778" s="98"/>
      <c r="M778" s="98"/>
      <c r="N778" s="98"/>
    </row>
    <row r="779" spans="6:14" x14ac:dyDescent="0.25">
      <c r="F779" s="84"/>
      <c r="G779" s="84"/>
      <c r="H779" s="99"/>
      <c r="I779" s="97"/>
      <c r="J779" s="97"/>
      <c r="K779" s="98"/>
      <c r="L779" s="98"/>
      <c r="M779" s="98"/>
      <c r="N779" s="98"/>
    </row>
    <row r="780" spans="6:14" x14ac:dyDescent="0.25">
      <c r="F780" s="84"/>
      <c r="G780" s="84"/>
      <c r="H780" s="99"/>
      <c r="I780" s="97"/>
      <c r="J780" s="97"/>
      <c r="K780" s="98"/>
      <c r="L780" s="98"/>
      <c r="M780" s="98"/>
      <c r="N780" s="98"/>
    </row>
    <row r="781" spans="6:14" x14ac:dyDescent="0.25">
      <c r="F781" s="84"/>
      <c r="G781" s="84"/>
      <c r="H781" s="99"/>
      <c r="I781" s="97"/>
      <c r="J781" s="97"/>
      <c r="K781" s="98"/>
      <c r="L781" s="98"/>
      <c r="M781" s="98"/>
      <c r="N781" s="98"/>
    </row>
    <row r="782" spans="6:14" x14ac:dyDescent="0.25">
      <c r="F782" s="84"/>
      <c r="G782" s="84"/>
      <c r="H782" s="99"/>
      <c r="I782" s="97"/>
      <c r="J782" s="97"/>
      <c r="K782" s="98"/>
      <c r="L782" s="98"/>
      <c r="M782" s="98"/>
      <c r="N782" s="98"/>
    </row>
    <row r="783" spans="6:14" x14ac:dyDescent="0.25">
      <c r="F783" s="84"/>
      <c r="G783" s="84"/>
      <c r="H783" s="99"/>
      <c r="I783" s="97"/>
      <c r="J783" s="97"/>
      <c r="K783" s="98"/>
      <c r="L783" s="98"/>
      <c r="M783" s="98"/>
      <c r="N783" s="98"/>
    </row>
    <row r="784" spans="6:14" x14ac:dyDescent="0.25">
      <c r="F784" s="84"/>
      <c r="G784" s="84"/>
      <c r="H784" s="99"/>
      <c r="I784" s="97"/>
      <c r="J784" s="97"/>
      <c r="K784" s="98"/>
      <c r="L784" s="98"/>
      <c r="M784" s="98"/>
      <c r="N784" s="98"/>
    </row>
    <row r="785" spans="6:14" x14ac:dyDescent="0.25">
      <c r="F785" s="84"/>
      <c r="G785" s="84"/>
      <c r="H785" s="99"/>
      <c r="I785" s="97"/>
      <c r="J785" s="97"/>
      <c r="K785" s="98"/>
      <c r="L785" s="98"/>
      <c r="M785" s="98"/>
      <c r="N785" s="98"/>
    </row>
    <row r="786" spans="6:14" x14ac:dyDescent="0.25">
      <c r="F786" s="84"/>
      <c r="G786" s="84"/>
      <c r="H786" s="99"/>
      <c r="I786" s="97"/>
      <c r="J786" s="97"/>
      <c r="K786" s="98"/>
      <c r="L786" s="98"/>
      <c r="M786" s="98"/>
      <c r="N786" s="98"/>
    </row>
    <row r="787" spans="6:14" x14ac:dyDescent="0.25">
      <c r="F787" s="84"/>
      <c r="G787" s="84"/>
      <c r="H787" s="99"/>
      <c r="I787" s="97"/>
      <c r="J787" s="97"/>
      <c r="K787" s="98"/>
      <c r="L787" s="98"/>
      <c r="M787" s="98"/>
      <c r="N787" s="98"/>
    </row>
    <row r="788" spans="6:14" x14ac:dyDescent="0.25">
      <c r="F788" s="84"/>
      <c r="G788" s="84"/>
      <c r="H788" s="99"/>
      <c r="I788" s="97"/>
      <c r="J788" s="97"/>
      <c r="K788" s="98"/>
      <c r="L788" s="98"/>
      <c r="M788" s="98"/>
      <c r="N788" s="98"/>
    </row>
    <row r="789" spans="6:14" x14ac:dyDescent="0.25">
      <c r="F789" s="84"/>
      <c r="G789" s="84"/>
      <c r="H789" s="99"/>
      <c r="I789" s="97"/>
      <c r="J789" s="97"/>
      <c r="K789" s="98"/>
      <c r="L789" s="98"/>
      <c r="M789" s="98"/>
      <c r="N789" s="98"/>
    </row>
    <row r="790" spans="6:14" x14ac:dyDescent="0.25">
      <c r="F790" s="84"/>
      <c r="G790" s="84"/>
      <c r="H790" s="99"/>
      <c r="I790" s="97"/>
      <c r="J790" s="97"/>
      <c r="K790" s="98"/>
      <c r="L790" s="98"/>
      <c r="M790" s="98"/>
      <c r="N790" s="98"/>
    </row>
    <row r="791" spans="6:14" x14ac:dyDescent="0.25">
      <c r="F791" s="84"/>
      <c r="G791" s="84"/>
      <c r="H791" s="99"/>
      <c r="I791" s="97"/>
      <c r="J791" s="97"/>
      <c r="K791" s="98"/>
      <c r="L791" s="98"/>
      <c r="M791" s="98"/>
      <c r="N791" s="98"/>
    </row>
    <row r="792" spans="6:14" x14ac:dyDescent="0.25">
      <c r="F792" s="84"/>
      <c r="G792" s="84"/>
      <c r="H792" s="99"/>
      <c r="I792" s="97"/>
      <c r="J792" s="97"/>
      <c r="K792" s="98"/>
      <c r="L792" s="98"/>
      <c r="M792" s="98"/>
      <c r="N792" s="98"/>
    </row>
    <row r="793" spans="6:14" x14ac:dyDescent="0.25">
      <c r="F793" s="84"/>
      <c r="G793" s="84"/>
      <c r="H793" s="99"/>
      <c r="I793" s="97"/>
      <c r="J793" s="97"/>
      <c r="K793" s="98"/>
      <c r="L793" s="98"/>
      <c r="M793" s="98"/>
      <c r="N793" s="98"/>
    </row>
    <row r="794" spans="6:14" x14ac:dyDescent="0.25">
      <c r="F794" s="84"/>
      <c r="G794" s="84"/>
      <c r="H794" s="99"/>
      <c r="I794" s="97"/>
      <c r="J794" s="97"/>
      <c r="K794" s="98"/>
      <c r="L794" s="98"/>
      <c r="M794" s="98"/>
      <c r="N794" s="98"/>
    </row>
    <row r="795" spans="6:14" x14ac:dyDescent="0.25">
      <c r="F795" s="84"/>
      <c r="G795" s="84"/>
      <c r="H795" s="99"/>
      <c r="I795" s="97"/>
      <c r="J795" s="97"/>
      <c r="K795" s="98"/>
      <c r="L795" s="98"/>
      <c r="M795" s="98"/>
      <c r="N795" s="98"/>
    </row>
    <row r="796" spans="6:14" x14ac:dyDescent="0.25">
      <c r="F796" s="84"/>
      <c r="G796" s="84"/>
      <c r="H796" s="99"/>
      <c r="I796" s="97"/>
      <c r="J796" s="97"/>
      <c r="K796" s="98"/>
      <c r="L796" s="98"/>
      <c r="M796" s="98"/>
      <c r="N796" s="98"/>
    </row>
    <row r="797" spans="6:14" x14ac:dyDescent="0.25">
      <c r="F797" s="84"/>
      <c r="G797" s="84"/>
      <c r="H797" s="99"/>
      <c r="I797" s="97"/>
      <c r="J797" s="97"/>
      <c r="K797" s="98"/>
      <c r="L797" s="98"/>
      <c r="M797" s="98"/>
      <c r="N797" s="98"/>
    </row>
    <row r="798" spans="6:14" x14ac:dyDescent="0.25">
      <c r="F798" s="84"/>
      <c r="G798" s="84"/>
      <c r="H798" s="99"/>
      <c r="I798" s="97"/>
      <c r="J798" s="97"/>
      <c r="K798" s="98"/>
      <c r="L798" s="98"/>
      <c r="M798" s="98"/>
      <c r="N798" s="98"/>
    </row>
    <row r="799" spans="6:14" x14ac:dyDescent="0.25">
      <c r="F799" s="84"/>
      <c r="G799" s="84"/>
      <c r="H799" s="99"/>
      <c r="I799" s="97"/>
      <c r="J799" s="97"/>
      <c r="K799" s="98"/>
      <c r="L799" s="98"/>
      <c r="M799" s="98"/>
      <c r="N799" s="98"/>
    </row>
    <row r="800" spans="6:14" x14ac:dyDescent="0.25">
      <c r="F800" s="84"/>
      <c r="G800" s="84"/>
      <c r="H800" s="99"/>
      <c r="I800" s="97"/>
      <c r="J800" s="97"/>
      <c r="K800" s="98"/>
      <c r="L800" s="98"/>
      <c r="M800" s="98"/>
      <c r="N800" s="98"/>
    </row>
    <row r="801" spans="6:14" x14ac:dyDescent="0.25">
      <c r="F801" s="84"/>
      <c r="G801" s="84"/>
      <c r="H801" s="99"/>
      <c r="I801" s="97"/>
      <c r="J801" s="97"/>
      <c r="K801" s="98"/>
      <c r="L801" s="98"/>
      <c r="M801" s="98"/>
      <c r="N801" s="98"/>
    </row>
    <row r="802" spans="6:14" x14ac:dyDescent="0.25">
      <c r="F802" s="84"/>
      <c r="G802" s="84"/>
      <c r="H802" s="99"/>
      <c r="I802" s="97"/>
      <c r="J802" s="97"/>
      <c r="K802" s="98"/>
      <c r="L802" s="98"/>
      <c r="M802" s="98"/>
      <c r="N802" s="98"/>
    </row>
    <row r="803" spans="6:14" x14ac:dyDescent="0.25">
      <c r="F803" s="84"/>
      <c r="G803" s="84"/>
      <c r="H803" s="99"/>
      <c r="I803" s="97"/>
      <c r="J803" s="97"/>
      <c r="K803" s="98"/>
      <c r="L803" s="98"/>
      <c r="M803" s="98"/>
      <c r="N803" s="98"/>
    </row>
    <row r="804" spans="6:14" x14ac:dyDescent="0.25">
      <c r="F804" s="84"/>
      <c r="G804" s="84"/>
      <c r="H804" s="99"/>
      <c r="I804" s="97"/>
      <c r="J804" s="97"/>
      <c r="K804" s="98"/>
      <c r="L804" s="98"/>
      <c r="M804" s="98"/>
      <c r="N804" s="98"/>
    </row>
    <row r="805" spans="6:14" x14ac:dyDescent="0.25">
      <c r="F805" s="84"/>
      <c r="G805" s="84"/>
      <c r="H805" s="99"/>
      <c r="I805" s="97"/>
      <c r="J805" s="97"/>
      <c r="K805" s="98"/>
      <c r="L805" s="98"/>
      <c r="M805" s="98"/>
      <c r="N805" s="98"/>
    </row>
    <row r="806" spans="6:14" x14ac:dyDescent="0.25">
      <c r="F806" s="84"/>
      <c r="G806" s="84"/>
      <c r="H806" s="99"/>
      <c r="I806" s="97"/>
      <c r="J806" s="97"/>
      <c r="K806" s="98"/>
      <c r="L806" s="98"/>
      <c r="M806" s="98"/>
      <c r="N806" s="98"/>
    </row>
    <row r="807" spans="6:14" x14ac:dyDescent="0.25">
      <c r="F807" s="84"/>
      <c r="G807" s="84"/>
      <c r="H807" s="99"/>
      <c r="I807" s="97"/>
      <c r="J807" s="97"/>
      <c r="K807" s="98"/>
      <c r="L807" s="98"/>
      <c r="M807" s="98"/>
      <c r="N807" s="98"/>
    </row>
    <row r="808" spans="6:14" x14ac:dyDescent="0.25">
      <c r="F808" s="84"/>
      <c r="G808" s="84"/>
      <c r="H808" s="99"/>
      <c r="I808" s="97"/>
      <c r="J808" s="97"/>
      <c r="K808" s="98"/>
      <c r="L808" s="98"/>
      <c r="M808" s="98"/>
      <c r="N808" s="98"/>
    </row>
    <row r="809" spans="6:14" x14ac:dyDescent="0.25">
      <c r="F809" s="84"/>
      <c r="G809" s="84"/>
      <c r="H809" s="99"/>
      <c r="I809" s="97"/>
      <c r="J809" s="97"/>
      <c r="K809" s="98"/>
      <c r="L809" s="98"/>
      <c r="M809" s="98"/>
      <c r="N809" s="98"/>
    </row>
    <row r="810" spans="6:14" x14ac:dyDescent="0.25">
      <c r="F810" s="84"/>
      <c r="G810" s="84"/>
      <c r="H810" s="99"/>
      <c r="I810" s="97"/>
      <c r="J810" s="97"/>
      <c r="K810" s="98"/>
      <c r="L810" s="98"/>
      <c r="M810" s="98"/>
      <c r="N810" s="98"/>
    </row>
    <row r="811" spans="6:14" x14ac:dyDescent="0.25">
      <c r="F811" s="84"/>
      <c r="G811" s="84"/>
      <c r="H811" s="99"/>
      <c r="I811" s="97"/>
      <c r="J811" s="97"/>
      <c r="K811" s="98"/>
      <c r="L811" s="98"/>
      <c r="M811" s="98"/>
      <c r="N811" s="98"/>
    </row>
    <row r="812" spans="6:14" x14ac:dyDescent="0.25">
      <c r="F812" s="84"/>
      <c r="G812" s="84"/>
      <c r="H812" s="99"/>
      <c r="I812" s="97"/>
      <c r="J812" s="97"/>
      <c r="K812" s="98"/>
      <c r="L812" s="98"/>
      <c r="M812" s="98"/>
      <c r="N812" s="98"/>
    </row>
    <row r="813" spans="6:14" x14ac:dyDescent="0.25">
      <c r="F813" s="84"/>
      <c r="G813" s="84"/>
      <c r="H813" s="99"/>
      <c r="I813" s="97"/>
      <c r="J813" s="97"/>
      <c r="K813" s="98"/>
      <c r="L813" s="98"/>
      <c r="M813" s="98"/>
      <c r="N813" s="98"/>
    </row>
    <row r="814" spans="6:14" x14ac:dyDescent="0.25">
      <c r="F814" s="84"/>
      <c r="G814" s="84"/>
      <c r="H814" s="99"/>
      <c r="I814" s="97"/>
      <c r="J814" s="97"/>
      <c r="K814" s="98"/>
      <c r="L814" s="98"/>
      <c r="M814" s="98"/>
      <c r="N814" s="98"/>
    </row>
    <row r="815" spans="6:14" x14ac:dyDescent="0.25">
      <c r="F815" s="84"/>
      <c r="G815" s="84"/>
      <c r="H815" s="99"/>
      <c r="I815" s="97"/>
      <c r="J815" s="97"/>
      <c r="K815" s="98"/>
      <c r="L815" s="98"/>
      <c r="M815" s="98"/>
      <c r="N815" s="98"/>
    </row>
    <row r="816" spans="6:14" x14ac:dyDescent="0.25">
      <c r="F816" s="84"/>
      <c r="G816" s="84"/>
      <c r="H816" s="99"/>
      <c r="I816" s="97"/>
      <c r="J816" s="97"/>
      <c r="K816" s="98"/>
      <c r="L816" s="98"/>
      <c r="M816" s="98"/>
      <c r="N816" s="98"/>
    </row>
    <row r="817" spans="6:14" x14ac:dyDescent="0.25">
      <c r="F817" s="84"/>
      <c r="G817" s="84"/>
      <c r="H817" s="99"/>
      <c r="I817" s="97"/>
      <c r="J817" s="97"/>
      <c r="K817" s="98"/>
      <c r="L817" s="98"/>
      <c r="M817" s="98"/>
      <c r="N817" s="98"/>
    </row>
    <row r="818" spans="6:14" x14ac:dyDescent="0.25">
      <c r="F818" s="84"/>
      <c r="G818" s="84"/>
      <c r="H818" s="99"/>
      <c r="I818" s="97"/>
      <c r="J818" s="97"/>
      <c r="K818" s="98"/>
      <c r="L818" s="98"/>
      <c r="M818" s="98"/>
      <c r="N818" s="98"/>
    </row>
    <row r="819" spans="6:14" x14ac:dyDescent="0.25">
      <c r="F819" s="84"/>
      <c r="G819" s="84"/>
      <c r="H819" s="99"/>
      <c r="I819" s="97"/>
      <c r="J819" s="97"/>
      <c r="K819" s="98"/>
      <c r="L819" s="98"/>
      <c r="M819" s="98"/>
      <c r="N819" s="98"/>
    </row>
    <row r="820" spans="6:14" x14ac:dyDescent="0.25">
      <c r="F820" s="84"/>
      <c r="G820" s="84"/>
      <c r="H820" s="99"/>
      <c r="I820" s="97"/>
      <c r="J820" s="97"/>
      <c r="K820" s="98"/>
      <c r="L820" s="98"/>
      <c r="M820" s="98"/>
      <c r="N820" s="98"/>
    </row>
    <row r="821" spans="6:14" x14ac:dyDescent="0.25">
      <c r="F821" s="84"/>
      <c r="G821" s="84"/>
      <c r="H821" s="99"/>
      <c r="I821" s="97"/>
      <c r="J821" s="97"/>
      <c r="K821" s="98"/>
      <c r="L821" s="98"/>
      <c r="M821" s="98"/>
      <c r="N821" s="98"/>
    </row>
    <row r="822" spans="6:14" x14ac:dyDescent="0.25">
      <c r="F822" s="84"/>
      <c r="G822" s="84"/>
      <c r="H822" s="99"/>
      <c r="I822" s="97"/>
      <c r="J822" s="97"/>
      <c r="K822" s="98"/>
      <c r="L822" s="98"/>
      <c r="M822" s="98"/>
      <c r="N822" s="98"/>
    </row>
    <row r="823" spans="6:14" x14ac:dyDescent="0.25">
      <c r="F823" s="84"/>
      <c r="G823" s="84"/>
      <c r="H823" s="99"/>
      <c r="I823" s="97"/>
      <c r="J823" s="97"/>
      <c r="K823" s="98"/>
      <c r="L823" s="98"/>
      <c r="M823" s="98"/>
      <c r="N823" s="98"/>
    </row>
    <row r="824" spans="6:14" x14ac:dyDescent="0.25">
      <c r="F824" s="84"/>
      <c r="G824" s="84"/>
      <c r="H824" s="99"/>
      <c r="I824" s="97"/>
      <c r="J824" s="97"/>
      <c r="K824" s="98"/>
      <c r="L824" s="98"/>
      <c r="M824" s="98"/>
      <c r="N824" s="98"/>
    </row>
    <row r="825" spans="6:14" x14ac:dyDescent="0.25">
      <c r="F825" s="84"/>
      <c r="G825" s="84"/>
      <c r="H825" s="99"/>
      <c r="I825" s="97"/>
      <c r="J825" s="97"/>
      <c r="K825" s="98"/>
      <c r="L825" s="98"/>
      <c r="M825" s="98"/>
      <c r="N825" s="98"/>
    </row>
    <row r="826" spans="6:14" x14ac:dyDescent="0.25">
      <c r="F826" s="84"/>
      <c r="G826" s="84"/>
      <c r="H826" s="99"/>
      <c r="I826" s="97"/>
      <c r="J826" s="97"/>
      <c r="K826" s="98"/>
      <c r="L826" s="98"/>
      <c r="M826" s="98"/>
      <c r="N826" s="98"/>
    </row>
    <row r="827" spans="6:14" x14ac:dyDescent="0.25">
      <c r="F827" s="84"/>
      <c r="G827" s="84"/>
      <c r="H827" s="99"/>
      <c r="I827" s="97"/>
      <c r="J827" s="97"/>
      <c r="K827" s="98"/>
      <c r="L827" s="98"/>
      <c r="M827" s="98"/>
      <c r="N827" s="98"/>
    </row>
    <row r="828" spans="6:14" x14ac:dyDescent="0.25">
      <c r="F828" s="84"/>
      <c r="G828" s="84"/>
      <c r="H828" s="99"/>
      <c r="I828" s="97"/>
      <c r="J828" s="97"/>
      <c r="K828" s="98"/>
      <c r="L828" s="98"/>
      <c r="M828" s="98"/>
      <c r="N828" s="98"/>
    </row>
    <row r="829" spans="6:14" x14ac:dyDescent="0.25">
      <c r="F829" s="84"/>
      <c r="G829" s="84"/>
      <c r="H829" s="99"/>
      <c r="I829" s="97"/>
      <c r="J829" s="97"/>
      <c r="K829" s="98"/>
      <c r="L829" s="98"/>
      <c r="M829" s="98"/>
      <c r="N829" s="98"/>
    </row>
    <row r="830" spans="6:14" x14ac:dyDescent="0.25">
      <c r="F830" s="84"/>
      <c r="G830" s="84"/>
      <c r="H830" s="99"/>
      <c r="I830" s="97"/>
      <c r="J830" s="97"/>
      <c r="K830" s="98"/>
      <c r="L830" s="98"/>
      <c r="M830" s="98"/>
      <c r="N830" s="98"/>
    </row>
    <row r="831" spans="6:14" x14ac:dyDescent="0.25">
      <c r="F831" s="84"/>
      <c r="G831" s="84"/>
      <c r="H831" s="99"/>
      <c r="I831" s="97"/>
      <c r="J831" s="97"/>
      <c r="K831" s="98"/>
      <c r="L831" s="98"/>
      <c r="M831" s="98"/>
      <c r="N831" s="98"/>
    </row>
    <row r="832" spans="6:14" x14ac:dyDescent="0.25">
      <c r="F832" s="84"/>
      <c r="G832" s="84"/>
      <c r="H832" s="99"/>
      <c r="I832" s="97"/>
      <c r="J832" s="97"/>
      <c r="K832" s="98"/>
      <c r="L832" s="98"/>
      <c r="M832" s="98"/>
      <c r="N832" s="98"/>
    </row>
    <row r="833" spans="6:14" x14ac:dyDescent="0.25">
      <c r="F833" s="84"/>
      <c r="G833" s="84"/>
      <c r="H833" s="99"/>
      <c r="I833" s="97"/>
      <c r="J833" s="97"/>
      <c r="K833" s="98"/>
      <c r="L833" s="98"/>
      <c r="M833" s="98"/>
      <c r="N833" s="98"/>
    </row>
    <row r="834" spans="6:14" x14ac:dyDescent="0.25">
      <c r="F834" s="84"/>
      <c r="G834" s="84"/>
      <c r="H834" s="99"/>
      <c r="I834" s="97"/>
      <c r="J834" s="97"/>
      <c r="K834" s="98"/>
      <c r="L834" s="98"/>
      <c r="M834" s="98"/>
      <c r="N834" s="98"/>
    </row>
    <row r="835" spans="6:14" x14ac:dyDescent="0.25">
      <c r="F835" s="84"/>
      <c r="G835" s="84"/>
      <c r="H835" s="99"/>
      <c r="I835" s="97"/>
      <c r="J835" s="97"/>
      <c r="K835" s="98"/>
      <c r="L835" s="98"/>
      <c r="M835" s="98"/>
      <c r="N835" s="98"/>
    </row>
    <row r="836" spans="6:14" x14ac:dyDescent="0.25">
      <c r="F836" s="84"/>
      <c r="G836" s="84"/>
      <c r="H836" s="99"/>
      <c r="I836" s="97"/>
      <c r="J836" s="97"/>
      <c r="K836" s="98"/>
      <c r="L836" s="98"/>
      <c r="M836" s="98"/>
      <c r="N836" s="98"/>
    </row>
    <row r="837" spans="6:14" x14ac:dyDescent="0.25">
      <c r="F837" s="84"/>
      <c r="G837" s="84"/>
      <c r="H837" s="99"/>
      <c r="I837" s="97"/>
      <c r="J837" s="97"/>
      <c r="K837" s="98"/>
      <c r="L837" s="98"/>
      <c r="M837" s="98"/>
      <c r="N837" s="98"/>
    </row>
    <row r="838" spans="6:14" x14ac:dyDescent="0.25">
      <c r="F838" s="84"/>
      <c r="G838" s="84"/>
      <c r="H838" s="99"/>
      <c r="I838" s="97"/>
      <c r="J838" s="97"/>
      <c r="K838" s="98"/>
      <c r="L838" s="98"/>
      <c r="M838" s="98"/>
      <c r="N838" s="98"/>
    </row>
    <row r="839" spans="6:14" x14ac:dyDescent="0.25">
      <c r="F839" s="84"/>
      <c r="G839" s="84"/>
      <c r="H839" s="99"/>
      <c r="I839" s="97"/>
      <c r="J839" s="97"/>
      <c r="K839" s="98"/>
      <c r="L839" s="98"/>
      <c r="M839" s="98"/>
      <c r="N839" s="98"/>
    </row>
    <row r="840" spans="6:14" x14ac:dyDescent="0.25">
      <c r="F840" s="84"/>
      <c r="G840" s="84"/>
      <c r="H840" s="99"/>
      <c r="I840" s="97"/>
      <c r="J840" s="97"/>
      <c r="K840" s="98"/>
      <c r="L840" s="98"/>
      <c r="M840" s="98"/>
      <c r="N840" s="98"/>
    </row>
    <row r="841" spans="6:14" x14ac:dyDescent="0.25">
      <c r="F841" s="84"/>
      <c r="G841" s="84"/>
      <c r="H841" s="99"/>
      <c r="I841" s="97"/>
      <c r="J841" s="97"/>
      <c r="K841" s="98"/>
      <c r="L841" s="98"/>
      <c r="M841" s="98"/>
      <c r="N841" s="98"/>
    </row>
    <row r="842" spans="6:14" x14ac:dyDescent="0.25">
      <c r="F842" s="84"/>
      <c r="G842" s="84"/>
      <c r="H842" s="99"/>
      <c r="I842" s="97"/>
      <c r="J842" s="97"/>
      <c r="K842" s="98"/>
      <c r="L842" s="98"/>
      <c r="M842" s="98"/>
      <c r="N842" s="98"/>
    </row>
    <row r="843" spans="6:14" x14ac:dyDescent="0.25">
      <c r="F843" s="84"/>
      <c r="G843" s="84"/>
      <c r="H843" s="99"/>
      <c r="I843" s="97"/>
      <c r="J843" s="97"/>
      <c r="K843" s="98"/>
      <c r="L843" s="98"/>
      <c r="M843" s="98"/>
      <c r="N843" s="98"/>
    </row>
    <row r="844" spans="6:14" x14ac:dyDescent="0.25">
      <c r="F844" s="84"/>
      <c r="G844" s="84"/>
      <c r="H844" s="99"/>
      <c r="I844" s="97"/>
      <c r="J844" s="97"/>
      <c r="K844" s="98"/>
      <c r="L844" s="98"/>
      <c r="M844" s="98"/>
      <c r="N844" s="98"/>
    </row>
    <row r="845" spans="6:14" x14ac:dyDescent="0.25">
      <c r="F845" s="84"/>
      <c r="G845" s="84"/>
      <c r="H845" s="99"/>
      <c r="I845" s="97"/>
      <c r="J845" s="97"/>
      <c r="K845" s="98"/>
      <c r="L845" s="98"/>
      <c r="M845" s="98"/>
      <c r="N845" s="98"/>
    </row>
    <row r="846" spans="6:14" x14ac:dyDescent="0.25">
      <c r="F846" s="84"/>
      <c r="G846" s="84"/>
      <c r="H846" s="99"/>
      <c r="I846" s="97"/>
      <c r="J846" s="97"/>
      <c r="K846" s="98"/>
      <c r="L846" s="98"/>
      <c r="M846" s="98"/>
      <c r="N846" s="98"/>
    </row>
    <row r="847" spans="6:14" x14ac:dyDescent="0.25">
      <c r="F847" s="84"/>
      <c r="G847" s="84"/>
      <c r="H847" s="99"/>
      <c r="I847" s="97"/>
      <c r="J847" s="97"/>
      <c r="K847" s="98"/>
      <c r="L847" s="98"/>
      <c r="M847" s="98"/>
      <c r="N847" s="98"/>
    </row>
    <row r="848" spans="6:14" x14ac:dyDescent="0.25">
      <c r="F848" s="84"/>
      <c r="G848" s="84"/>
      <c r="H848" s="99"/>
      <c r="I848" s="97"/>
      <c r="J848" s="97"/>
      <c r="K848" s="98"/>
      <c r="L848" s="98"/>
      <c r="M848" s="98"/>
      <c r="N848" s="98"/>
    </row>
    <row r="849" spans="6:14" x14ac:dyDescent="0.25">
      <c r="F849" s="84"/>
      <c r="G849" s="84"/>
      <c r="H849" s="99"/>
      <c r="I849" s="97"/>
      <c r="J849" s="97"/>
      <c r="K849" s="98"/>
      <c r="L849" s="98"/>
      <c r="M849" s="98"/>
      <c r="N849" s="98"/>
    </row>
    <row r="850" spans="6:14" x14ac:dyDescent="0.25">
      <c r="F850" s="84"/>
      <c r="G850" s="84"/>
      <c r="H850" s="99"/>
      <c r="I850" s="97"/>
      <c r="J850" s="97"/>
      <c r="K850" s="98"/>
      <c r="L850" s="98"/>
      <c r="M850" s="98"/>
      <c r="N850" s="98"/>
    </row>
    <row r="851" spans="6:14" x14ac:dyDescent="0.25">
      <c r="F851" s="84"/>
      <c r="G851" s="84"/>
      <c r="H851" s="99"/>
      <c r="I851" s="97"/>
      <c r="J851" s="97"/>
      <c r="K851" s="98"/>
      <c r="L851" s="98"/>
      <c r="M851" s="98"/>
      <c r="N851" s="98"/>
    </row>
    <row r="852" spans="6:14" x14ac:dyDescent="0.25">
      <c r="F852" s="84"/>
      <c r="G852" s="84"/>
      <c r="H852" s="99"/>
      <c r="I852" s="97"/>
      <c r="J852" s="97"/>
      <c r="K852" s="98"/>
      <c r="L852" s="98"/>
      <c r="M852" s="98"/>
      <c r="N852" s="98"/>
    </row>
    <row r="853" spans="6:14" x14ac:dyDescent="0.25">
      <c r="F853" s="84"/>
      <c r="G853" s="84"/>
      <c r="H853" s="99"/>
      <c r="I853" s="97"/>
      <c r="J853" s="97"/>
      <c r="K853" s="98"/>
      <c r="L853" s="98"/>
      <c r="M853" s="98"/>
      <c r="N853" s="98"/>
    </row>
    <row r="854" spans="6:14" x14ac:dyDescent="0.25">
      <c r="F854" s="84"/>
      <c r="G854" s="84"/>
      <c r="H854" s="99"/>
      <c r="I854" s="97"/>
      <c r="J854" s="97"/>
      <c r="K854" s="98"/>
      <c r="L854" s="98"/>
      <c r="M854" s="98"/>
      <c r="N854" s="98"/>
    </row>
    <row r="855" spans="6:14" x14ac:dyDescent="0.25">
      <c r="F855" s="84"/>
      <c r="G855" s="84"/>
      <c r="H855" s="99"/>
      <c r="I855" s="97"/>
      <c r="J855" s="97"/>
      <c r="K855" s="98"/>
      <c r="L855" s="98"/>
      <c r="M855" s="98"/>
      <c r="N855" s="98"/>
    </row>
    <row r="856" spans="6:14" x14ac:dyDescent="0.25">
      <c r="F856" s="84"/>
      <c r="G856" s="84"/>
      <c r="H856" s="99"/>
      <c r="I856" s="97"/>
      <c r="J856" s="97"/>
      <c r="K856" s="98"/>
      <c r="L856" s="98"/>
      <c r="M856" s="98"/>
      <c r="N856" s="98"/>
    </row>
    <row r="857" spans="6:14" x14ac:dyDescent="0.25">
      <c r="F857" s="84"/>
      <c r="G857" s="84"/>
      <c r="H857" s="99"/>
      <c r="I857" s="97"/>
      <c r="J857" s="97"/>
      <c r="K857" s="98"/>
      <c r="L857" s="98"/>
      <c r="M857" s="98"/>
      <c r="N857" s="98"/>
    </row>
    <row r="858" spans="6:14" x14ac:dyDescent="0.25">
      <c r="F858" s="84"/>
      <c r="G858" s="84"/>
      <c r="H858" s="99"/>
      <c r="I858" s="97"/>
      <c r="J858" s="97"/>
      <c r="K858" s="98"/>
      <c r="L858" s="98"/>
      <c r="M858" s="98"/>
      <c r="N858" s="98"/>
    </row>
    <row r="859" spans="6:14" x14ac:dyDescent="0.25">
      <c r="F859" s="84"/>
      <c r="G859" s="84"/>
      <c r="H859" s="99"/>
      <c r="I859" s="97"/>
      <c r="J859" s="97"/>
      <c r="K859" s="98"/>
      <c r="L859" s="98"/>
      <c r="M859" s="98"/>
      <c r="N859" s="98"/>
    </row>
    <row r="860" spans="6:14" x14ac:dyDescent="0.25">
      <c r="F860" s="84"/>
      <c r="G860" s="84"/>
      <c r="H860" s="99"/>
      <c r="I860" s="97"/>
      <c r="J860" s="97"/>
      <c r="K860" s="98"/>
      <c r="L860" s="98"/>
      <c r="M860" s="98"/>
      <c r="N860" s="98"/>
    </row>
    <row r="861" spans="6:14" x14ac:dyDescent="0.25">
      <c r="F861" s="84"/>
      <c r="G861" s="84"/>
      <c r="H861" s="99"/>
      <c r="I861" s="97"/>
      <c r="J861" s="97"/>
      <c r="K861" s="98"/>
      <c r="L861" s="98"/>
      <c r="M861" s="98"/>
      <c r="N861" s="98"/>
    </row>
    <row r="862" spans="6:14" x14ac:dyDescent="0.25">
      <c r="F862" s="84"/>
      <c r="G862" s="84"/>
      <c r="H862" s="99"/>
      <c r="I862" s="97"/>
      <c r="J862" s="97"/>
      <c r="K862" s="98"/>
      <c r="L862" s="98"/>
      <c r="M862" s="98"/>
      <c r="N862" s="98"/>
    </row>
    <row r="863" spans="6:14" x14ac:dyDescent="0.25">
      <c r="F863" s="84"/>
      <c r="G863" s="84"/>
      <c r="H863" s="99"/>
      <c r="I863" s="97"/>
      <c r="J863" s="97"/>
      <c r="K863" s="98"/>
      <c r="L863" s="98"/>
      <c r="M863" s="98"/>
      <c r="N863" s="98"/>
    </row>
    <row r="864" spans="6:14" x14ac:dyDescent="0.25">
      <c r="F864" s="84"/>
      <c r="G864" s="84"/>
      <c r="H864" s="99"/>
      <c r="I864" s="97"/>
      <c r="J864" s="97"/>
      <c r="K864" s="98"/>
      <c r="L864" s="98"/>
      <c r="M864" s="98"/>
      <c r="N864" s="98"/>
    </row>
    <row r="865" spans="6:14" x14ac:dyDescent="0.25">
      <c r="F865" s="84"/>
      <c r="G865" s="84"/>
      <c r="H865" s="99"/>
      <c r="I865" s="97"/>
      <c r="J865" s="97"/>
      <c r="K865" s="98"/>
      <c r="L865" s="98"/>
      <c r="M865" s="98"/>
      <c r="N865" s="98"/>
    </row>
    <row r="866" spans="6:14" x14ac:dyDescent="0.25">
      <c r="F866" s="84"/>
      <c r="G866" s="84"/>
      <c r="H866" s="99"/>
      <c r="I866" s="97"/>
      <c r="J866" s="97"/>
      <c r="K866" s="98"/>
      <c r="L866" s="98"/>
      <c r="M866" s="98"/>
      <c r="N866" s="98"/>
    </row>
    <row r="867" spans="6:14" x14ac:dyDescent="0.25">
      <c r="F867" s="84"/>
      <c r="G867" s="84"/>
      <c r="H867" s="99"/>
      <c r="I867" s="97"/>
      <c r="J867" s="97"/>
      <c r="K867" s="98"/>
      <c r="L867" s="98"/>
      <c r="M867" s="98"/>
      <c r="N867" s="98"/>
    </row>
    <row r="868" spans="6:14" x14ac:dyDescent="0.25">
      <c r="F868" s="84"/>
      <c r="G868" s="84"/>
      <c r="H868" s="99"/>
      <c r="I868" s="97"/>
      <c r="J868" s="97"/>
      <c r="K868" s="98"/>
      <c r="L868" s="98"/>
      <c r="M868" s="98"/>
      <c r="N868" s="98"/>
    </row>
    <row r="869" spans="6:14" x14ac:dyDescent="0.25">
      <c r="F869" s="84"/>
      <c r="G869" s="84"/>
      <c r="H869" s="99"/>
      <c r="I869" s="97"/>
      <c r="J869" s="97"/>
      <c r="K869" s="98"/>
      <c r="L869" s="98"/>
      <c r="M869" s="98"/>
      <c r="N869" s="98"/>
    </row>
    <row r="870" spans="6:14" x14ac:dyDescent="0.25">
      <c r="F870" s="84"/>
      <c r="G870" s="84"/>
      <c r="H870" s="99"/>
      <c r="I870" s="97"/>
      <c r="J870" s="97"/>
      <c r="K870" s="98"/>
      <c r="L870" s="98"/>
      <c r="M870" s="98"/>
      <c r="N870" s="98"/>
    </row>
    <row r="871" spans="6:14" x14ac:dyDescent="0.25">
      <c r="F871" s="84"/>
      <c r="G871" s="84"/>
      <c r="H871" s="99"/>
      <c r="I871" s="97"/>
      <c r="J871" s="97"/>
      <c r="K871" s="98"/>
      <c r="L871" s="98"/>
      <c r="M871" s="98"/>
      <c r="N871" s="98"/>
    </row>
    <row r="872" spans="6:14" x14ac:dyDescent="0.25">
      <c r="F872" s="84"/>
      <c r="G872" s="84"/>
      <c r="H872" s="99"/>
      <c r="I872" s="97"/>
      <c r="J872" s="97"/>
      <c r="K872" s="98"/>
      <c r="L872" s="98"/>
      <c r="M872" s="98"/>
      <c r="N872" s="98"/>
    </row>
    <row r="873" spans="6:14" x14ac:dyDescent="0.25">
      <c r="F873" s="84"/>
      <c r="G873" s="84"/>
      <c r="H873" s="99"/>
      <c r="I873" s="97"/>
      <c r="J873" s="97"/>
      <c r="K873" s="98"/>
      <c r="L873" s="98"/>
      <c r="M873" s="98"/>
      <c r="N873" s="98"/>
    </row>
    <row r="874" spans="6:14" x14ac:dyDescent="0.25">
      <c r="F874" s="84"/>
      <c r="G874" s="84"/>
      <c r="H874" s="99"/>
      <c r="I874" s="97"/>
      <c r="J874" s="97"/>
      <c r="K874" s="98"/>
      <c r="L874" s="98"/>
      <c r="M874" s="98"/>
      <c r="N874" s="98"/>
    </row>
    <row r="875" spans="6:14" x14ac:dyDescent="0.25">
      <c r="F875" s="84"/>
      <c r="G875" s="84"/>
      <c r="H875" s="99"/>
      <c r="I875" s="97"/>
      <c r="J875" s="97"/>
      <c r="K875" s="98"/>
      <c r="L875" s="98"/>
      <c r="M875" s="98"/>
      <c r="N875" s="98"/>
    </row>
    <row r="876" spans="6:14" x14ac:dyDescent="0.25">
      <c r="F876" s="84"/>
      <c r="G876" s="84"/>
      <c r="H876" s="99"/>
      <c r="I876" s="97"/>
      <c r="J876" s="97"/>
      <c r="K876" s="98"/>
      <c r="L876" s="98"/>
      <c r="M876" s="98"/>
      <c r="N876" s="98"/>
    </row>
    <row r="877" spans="6:14" x14ac:dyDescent="0.25">
      <c r="F877" s="84"/>
      <c r="G877" s="84"/>
      <c r="H877" s="99"/>
      <c r="I877" s="97"/>
      <c r="J877" s="97"/>
      <c r="K877" s="98"/>
      <c r="L877" s="98"/>
      <c r="M877" s="98"/>
      <c r="N877" s="98"/>
    </row>
    <row r="878" spans="6:14" x14ac:dyDescent="0.25">
      <c r="F878" s="84"/>
      <c r="G878" s="84"/>
      <c r="H878" s="99"/>
      <c r="I878" s="97"/>
      <c r="J878" s="97"/>
      <c r="K878" s="98"/>
      <c r="L878" s="98"/>
      <c r="M878" s="98"/>
      <c r="N878" s="98"/>
    </row>
    <row r="879" spans="6:14" x14ac:dyDescent="0.25">
      <c r="F879" s="84"/>
      <c r="G879" s="84"/>
      <c r="H879" s="99"/>
      <c r="I879" s="97"/>
      <c r="J879" s="97"/>
      <c r="K879" s="98"/>
      <c r="L879" s="98"/>
      <c r="M879" s="98"/>
      <c r="N879" s="98"/>
    </row>
    <row r="880" spans="6:14" x14ac:dyDescent="0.25">
      <c r="F880" s="84"/>
      <c r="G880" s="84"/>
      <c r="H880" s="99"/>
      <c r="I880" s="97"/>
      <c r="J880" s="97"/>
      <c r="K880" s="98"/>
      <c r="L880" s="98"/>
      <c r="M880" s="98"/>
      <c r="N880" s="98"/>
    </row>
    <row r="881" spans="6:14" x14ac:dyDescent="0.25">
      <c r="F881" s="84"/>
      <c r="G881" s="84"/>
      <c r="H881" s="99"/>
      <c r="I881" s="97"/>
      <c r="J881" s="97"/>
      <c r="K881" s="98"/>
      <c r="L881" s="98"/>
      <c r="M881" s="98"/>
      <c r="N881" s="98"/>
    </row>
    <row r="882" spans="6:14" x14ac:dyDescent="0.25">
      <c r="F882" s="84"/>
      <c r="G882" s="84"/>
      <c r="H882" s="99"/>
      <c r="I882" s="97"/>
      <c r="J882" s="97"/>
      <c r="K882" s="98"/>
      <c r="L882" s="98"/>
      <c r="M882" s="98"/>
      <c r="N882" s="98"/>
    </row>
    <row r="883" spans="6:14" x14ac:dyDescent="0.25">
      <c r="F883" s="84"/>
      <c r="G883" s="84"/>
      <c r="H883" s="99"/>
      <c r="I883" s="97"/>
      <c r="J883" s="97"/>
      <c r="K883" s="98"/>
      <c r="L883" s="98"/>
      <c r="M883" s="98"/>
      <c r="N883" s="98"/>
    </row>
    <row r="884" spans="6:14" x14ac:dyDescent="0.25">
      <c r="F884" s="84"/>
      <c r="G884" s="84"/>
      <c r="H884" s="99"/>
      <c r="I884" s="97"/>
      <c r="J884" s="97"/>
      <c r="K884" s="98"/>
      <c r="L884" s="98"/>
      <c r="M884" s="98"/>
      <c r="N884" s="98"/>
    </row>
    <row r="885" spans="6:14" x14ac:dyDescent="0.25">
      <c r="F885" s="84"/>
      <c r="G885" s="84"/>
      <c r="H885" s="99"/>
      <c r="I885" s="97"/>
      <c r="J885" s="97"/>
      <c r="K885" s="98"/>
      <c r="L885" s="98"/>
      <c r="M885" s="98"/>
      <c r="N885" s="98"/>
    </row>
    <row r="886" spans="6:14" x14ac:dyDescent="0.25">
      <c r="F886" s="84"/>
      <c r="G886" s="84"/>
      <c r="H886" s="99"/>
      <c r="I886" s="97"/>
      <c r="J886" s="97"/>
      <c r="K886" s="98"/>
      <c r="L886" s="98"/>
      <c r="M886" s="98"/>
      <c r="N886" s="98"/>
    </row>
    <row r="887" spans="6:14" x14ac:dyDescent="0.25">
      <c r="F887" s="84"/>
      <c r="G887" s="84"/>
      <c r="H887" s="99"/>
      <c r="I887" s="97"/>
      <c r="J887" s="97"/>
      <c r="K887" s="98"/>
      <c r="L887" s="98"/>
      <c r="M887" s="98"/>
      <c r="N887" s="98"/>
    </row>
    <row r="888" spans="6:14" x14ac:dyDescent="0.25">
      <c r="F888" s="84"/>
      <c r="G888" s="84"/>
      <c r="H888" s="99"/>
      <c r="I888" s="97"/>
      <c r="J888" s="97"/>
      <c r="K888" s="98"/>
      <c r="L888" s="98"/>
      <c r="M888" s="98"/>
      <c r="N888" s="98"/>
    </row>
    <row r="889" spans="6:14" x14ac:dyDescent="0.25">
      <c r="F889" s="84"/>
      <c r="G889" s="84"/>
      <c r="H889" s="99"/>
      <c r="I889" s="97"/>
      <c r="J889" s="97"/>
      <c r="K889" s="98"/>
      <c r="L889" s="98"/>
      <c r="M889" s="98"/>
      <c r="N889" s="98"/>
    </row>
    <row r="890" spans="6:14" x14ac:dyDescent="0.25">
      <c r="F890" s="84"/>
      <c r="G890" s="84"/>
      <c r="H890" s="99"/>
      <c r="I890" s="97"/>
      <c r="J890" s="97"/>
      <c r="K890" s="98"/>
      <c r="L890" s="98"/>
      <c r="M890" s="98"/>
      <c r="N890" s="98"/>
    </row>
    <row r="891" spans="6:14" x14ac:dyDescent="0.25">
      <c r="F891" s="84"/>
      <c r="G891" s="84"/>
      <c r="H891" s="99"/>
      <c r="I891" s="97"/>
      <c r="J891" s="97"/>
      <c r="K891" s="98"/>
      <c r="L891" s="98"/>
      <c r="M891" s="98"/>
      <c r="N891" s="98"/>
    </row>
    <row r="892" spans="6:14" x14ac:dyDescent="0.25">
      <c r="F892" s="84"/>
      <c r="G892" s="84"/>
      <c r="H892" s="99"/>
      <c r="I892" s="97"/>
      <c r="J892" s="97"/>
      <c r="K892" s="98"/>
      <c r="L892" s="98"/>
      <c r="M892" s="98"/>
      <c r="N892" s="98"/>
    </row>
    <row r="893" spans="6:14" x14ac:dyDescent="0.25">
      <c r="F893" s="84"/>
      <c r="G893" s="84"/>
      <c r="H893" s="99"/>
      <c r="I893" s="97"/>
      <c r="J893" s="97"/>
      <c r="K893" s="98"/>
      <c r="L893" s="98"/>
      <c r="M893" s="98"/>
      <c r="N893" s="98"/>
    </row>
    <row r="894" spans="6:14" x14ac:dyDescent="0.25">
      <c r="F894" s="84"/>
      <c r="G894" s="84"/>
      <c r="H894" s="99"/>
      <c r="I894" s="97"/>
      <c r="J894" s="97"/>
      <c r="K894" s="98"/>
      <c r="L894" s="98"/>
      <c r="M894" s="98"/>
      <c r="N894" s="98"/>
    </row>
    <row r="895" spans="6:14" x14ac:dyDescent="0.25">
      <c r="F895" s="84"/>
      <c r="G895" s="84"/>
      <c r="H895" s="99"/>
      <c r="I895" s="97"/>
      <c r="J895" s="97"/>
      <c r="K895" s="98"/>
      <c r="L895" s="98"/>
      <c r="M895" s="98"/>
      <c r="N895" s="98"/>
    </row>
    <row r="896" spans="6:14" x14ac:dyDescent="0.25">
      <c r="F896" s="84"/>
      <c r="G896" s="84"/>
      <c r="H896" s="99"/>
      <c r="I896" s="97"/>
      <c r="J896" s="97"/>
      <c r="K896" s="98"/>
      <c r="L896" s="98"/>
      <c r="M896" s="98"/>
      <c r="N896" s="98"/>
    </row>
    <row r="897" spans="6:14" x14ac:dyDescent="0.25">
      <c r="F897" s="84"/>
      <c r="G897" s="84"/>
      <c r="H897" s="99"/>
      <c r="I897" s="97"/>
      <c r="J897" s="97"/>
      <c r="K897" s="98"/>
      <c r="L897" s="98"/>
      <c r="M897" s="98"/>
      <c r="N897" s="98"/>
    </row>
    <row r="898" spans="6:14" x14ac:dyDescent="0.25">
      <c r="F898" s="84"/>
      <c r="G898" s="84"/>
      <c r="H898" s="99"/>
      <c r="I898" s="97"/>
      <c r="J898" s="97"/>
      <c r="K898" s="98"/>
      <c r="L898" s="98"/>
      <c r="M898" s="98"/>
      <c r="N898" s="98"/>
    </row>
    <row r="899" spans="6:14" x14ac:dyDescent="0.25">
      <c r="F899" s="84"/>
      <c r="G899" s="84"/>
      <c r="H899" s="99"/>
      <c r="I899" s="97"/>
      <c r="J899" s="97"/>
      <c r="K899" s="98"/>
      <c r="L899" s="98"/>
      <c r="M899" s="98"/>
      <c r="N899" s="98"/>
    </row>
    <row r="900" spans="6:14" x14ac:dyDescent="0.25">
      <c r="F900" s="84"/>
      <c r="G900" s="84"/>
      <c r="H900" s="99"/>
      <c r="I900" s="97"/>
      <c r="J900" s="97"/>
      <c r="K900" s="98"/>
      <c r="L900" s="98"/>
      <c r="M900" s="98"/>
      <c r="N900" s="98"/>
    </row>
    <row r="901" spans="6:14" x14ac:dyDescent="0.25">
      <c r="F901" s="84"/>
      <c r="G901" s="84"/>
      <c r="H901" s="99"/>
      <c r="I901" s="97"/>
      <c r="J901" s="97"/>
      <c r="K901" s="98"/>
      <c r="L901" s="98"/>
      <c r="M901" s="98"/>
      <c r="N901" s="98"/>
    </row>
    <row r="902" spans="6:14" x14ac:dyDescent="0.25">
      <c r="F902" s="84"/>
      <c r="G902" s="84"/>
      <c r="H902" s="99"/>
      <c r="I902" s="97"/>
      <c r="J902" s="97"/>
      <c r="K902" s="98"/>
      <c r="L902" s="98"/>
      <c r="M902" s="98"/>
      <c r="N902" s="98"/>
    </row>
    <row r="903" spans="6:14" x14ac:dyDescent="0.25">
      <c r="F903" s="84"/>
      <c r="G903" s="84"/>
      <c r="H903" s="99"/>
      <c r="I903" s="97"/>
      <c r="J903" s="97"/>
      <c r="K903" s="98"/>
      <c r="L903" s="98"/>
      <c r="M903" s="98"/>
      <c r="N903" s="98"/>
    </row>
    <row r="904" spans="6:14" x14ac:dyDescent="0.25">
      <c r="F904" s="84"/>
      <c r="G904" s="84"/>
      <c r="H904" s="99"/>
      <c r="I904" s="97"/>
      <c r="J904" s="97"/>
      <c r="K904" s="98"/>
      <c r="L904" s="98"/>
      <c r="M904" s="98"/>
      <c r="N904" s="98"/>
    </row>
    <row r="905" spans="6:14" x14ac:dyDescent="0.25">
      <c r="F905" s="84"/>
      <c r="G905" s="84"/>
      <c r="H905" s="99"/>
      <c r="I905" s="97"/>
      <c r="J905" s="97"/>
      <c r="K905" s="98"/>
      <c r="L905" s="98"/>
      <c r="M905" s="98"/>
      <c r="N905" s="98"/>
    </row>
    <row r="906" spans="6:14" x14ac:dyDescent="0.25">
      <c r="F906" s="84"/>
      <c r="G906" s="84"/>
      <c r="H906" s="99"/>
      <c r="I906" s="97"/>
      <c r="J906" s="97"/>
      <c r="K906" s="98"/>
      <c r="L906" s="98"/>
      <c r="M906" s="98"/>
      <c r="N906" s="98"/>
    </row>
    <row r="907" spans="6:14" x14ac:dyDescent="0.25">
      <c r="F907" s="84"/>
      <c r="G907" s="84"/>
      <c r="H907" s="99"/>
      <c r="I907" s="97"/>
      <c r="J907" s="97"/>
      <c r="K907" s="98"/>
      <c r="L907" s="98"/>
      <c r="M907" s="98"/>
      <c r="N907" s="98"/>
    </row>
    <row r="908" spans="6:14" x14ac:dyDescent="0.25">
      <c r="F908" s="84"/>
      <c r="G908" s="84"/>
      <c r="H908" s="99"/>
      <c r="I908" s="97"/>
      <c r="J908" s="97"/>
      <c r="K908" s="98"/>
      <c r="L908" s="98"/>
      <c r="M908" s="98"/>
      <c r="N908" s="98"/>
    </row>
    <row r="909" spans="6:14" x14ac:dyDescent="0.25">
      <c r="F909" s="84"/>
      <c r="G909" s="84"/>
      <c r="H909" s="99"/>
      <c r="I909" s="97"/>
      <c r="J909" s="97"/>
      <c r="K909" s="98"/>
      <c r="L909" s="98"/>
      <c r="M909" s="98"/>
      <c r="N909" s="98"/>
    </row>
    <row r="910" spans="6:14" x14ac:dyDescent="0.25">
      <c r="F910" s="84"/>
      <c r="G910" s="84"/>
      <c r="H910" s="99"/>
      <c r="I910" s="97"/>
      <c r="J910" s="97"/>
      <c r="K910" s="98"/>
      <c r="L910" s="98"/>
      <c r="M910" s="98"/>
      <c r="N910" s="98"/>
    </row>
    <row r="911" spans="6:14" x14ac:dyDescent="0.25">
      <c r="F911" s="84"/>
      <c r="G911" s="84"/>
      <c r="H911" s="99"/>
      <c r="I911" s="97"/>
      <c r="J911" s="97"/>
      <c r="K911" s="98"/>
      <c r="L911" s="98"/>
      <c r="M911" s="98"/>
      <c r="N911" s="98"/>
    </row>
    <row r="912" spans="6:14" x14ac:dyDescent="0.25">
      <c r="F912" s="84"/>
      <c r="G912" s="84"/>
      <c r="H912" s="99"/>
      <c r="I912" s="97"/>
      <c r="J912" s="97"/>
      <c r="K912" s="98"/>
      <c r="L912" s="98"/>
      <c r="M912" s="98"/>
      <c r="N912" s="98"/>
    </row>
    <row r="913" spans="6:14" x14ac:dyDescent="0.25">
      <c r="F913" s="84"/>
      <c r="G913" s="84"/>
      <c r="H913" s="99"/>
      <c r="I913" s="97"/>
      <c r="J913" s="97"/>
      <c r="K913" s="98"/>
      <c r="L913" s="98"/>
      <c r="M913" s="98"/>
      <c r="N913" s="98"/>
    </row>
    <row r="914" spans="6:14" x14ac:dyDescent="0.25">
      <c r="F914" s="84"/>
      <c r="G914" s="84"/>
      <c r="H914" s="99"/>
      <c r="I914" s="97"/>
      <c r="J914" s="97"/>
      <c r="K914" s="98"/>
      <c r="L914" s="98"/>
      <c r="M914" s="98"/>
      <c r="N914" s="98"/>
    </row>
    <row r="915" spans="6:14" x14ac:dyDescent="0.25">
      <c r="F915" s="84"/>
      <c r="G915" s="84"/>
      <c r="H915" s="99"/>
      <c r="I915" s="97"/>
      <c r="J915" s="97"/>
      <c r="K915" s="98"/>
      <c r="L915" s="98"/>
      <c r="M915" s="98"/>
      <c r="N915" s="98"/>
    </row>
    <row r="916" spans="6:14" x14ac:dyDescent="0.25">
      <c r="F916" s="84"/>
      <c r="G916" s="84"/>
      <c r="H916" s="99"/>
      <c r="I916" s="97"/>
      <c r="J916" s="97"/>
      <c r="K916" s="98"/>
      <c r="L916" s="98"/>
      <c r="M916" s="98"/>
      <c r="N916" s="98"/>
    </row>
    <row r="917" spans="6:14" x14ac:dyDescent="0.25">
      <c r="F917" s="84"/>
      <c r="G917" s="84"/>
      <c r="H917" s="99"/>
      <c r="I917" s="97"/>
      <c r="J917" s="97"/>
      <c r="K917" s="98"/>
      <c r="L917" s="98"/>
      <c r="M917" s="98"/>
      <c r="N917" s="98"/>
    </row>
    <row r="918" spans="6:14" x14ac:dyDescent="0.25">
      <c r="F918" s="84"/>
      <c r="G918" s="84"/>
      <c r="H918" s="99"/>
      <c r="I918" s="97"/>
      <c r="J918" s="97"/>
      <c r="K918" s="98"/>
      <c r="L918" s="98"/>
      <c r="M918" s="98"/>
      <c r="N918" s="98"/>
    </row>
    <row r="919" spans="6:14" x14ac:dyDescent="0.25">
      <c r="F919" s="84"/>
      <c r="G919" s="84"/>
      <c r="H919" s="99"/>
      <c r="I919" s="97"/>
      <c r="J919" s="97"/>
      <c r="K919" s="98"/>
      <c r="L919" s="98"/>
      <c r="M919" s="98"/>
      <c r="N919" s="98"/>
    </row>
    <row r="920" spans="6:14" x14ac:dyDescent="0.25">
      <c r="F920" s="84"/>
      <c r="G920" s="84"/>
      <c r="H920" s="99"/>
      <c r="I920" s="97"/>
      <c r="J920" s="97"/>
      <c r="K920" s="98"/>
      <c r="L920" s="98"/>
      <c r="M920" s="98"/>
      <c r="N920" s="98"/>
    </row>
    <row r="921" spans="6:14" x14ac:dyDescent="0.25">
      <c r="F921" s="84"/>
      <c r="G921" s="84"/>
      <c r="H921" s="99"/>
      <c r="I921" s="97"/>
      <c r="J921" s="97"/>
      <c r="K921" s="98"/>
      <c r="L921" s="98"/>
      <c r="M921" s="98"/>
      <c r="N921" s="98"/>
    </row>
    <row r="922" spans="6:14" x14ac:dyDescent="0.25">
      <c r="F922" s="84"/>
      <c r="G922" s="84"/>
      <c r="H922" s="99"/>
      <c r="I922" s="97"/>
      <c r="J922" s="97"/>
      <c r="K922" s="98"/>
      <c r="L922" s="98"/>
      <c r="M922" s="98"/>
      <c r="N922" s="98"/>
    </row>
    <row r="923" spans="6:14" x14ac:dyDescent="0.25">
      <c r="F923" s="84"/>
      <c r="G923" s="84"/>
      <c r="H923" s="99"/>
      <c r="I923" s="97"/>
      <c r="J923" s="97"/>
      <c r="K923" s="98"/>
      <c r="L923" s="98"/>
      <c r="M923" s="98"/>
      <c r="N923" s="98"/>
    </row>
    <row r="924" spans="6:14" x14ac:dyDescent="0.25">
      <c r="F924" s="84"/>
      <c r="G924" s="84"/>
      <c r="H924" s="99"/>
      <c r="I924" s="97"/>
      <c r="J924" s="97"/>
      <c r="K924" s="98"/>
      <c r="L924" s="98"/>
      <c r="M924" s="98"/>
      <c r="N924" s="98"/>
    </row>
    <row r="925" spans="6:14" x14ac:dyDescent="0.25">
      <c r="F925" s="84"/>
      <c r="G925" s="84"/>
      <c r="H925" s="99"/>
      <c r="I925" s="97"/>
      <c r="J925" s="97"/>
      <c r="K925" s="98"/>
      <c r="L925" s="98"/>
      <c r="M925" s="98"/>
      <c r="N925" s="98"/>
    </row>
    <row r="926" spans="6:14" x14ac:dyDescent="0.25">
      <c r="F926" s="84"/>
      <c r="G926" s="84"/>
      <c r="H926" s="99"/>
      <c r="I926" s="97"/>
      <c r="J926" s="97"/>
      <c r="K926" s="98"/>
      <c r="L926" s="98"/>
      <c r="M926" s="98"/>
      <c r="N926" s="98"/>
    </row>
    <row r="927" spans="6:14" x14ac:dyDescent="0.25">
      <c r="F927" s="84"/>
      <c r="G927" s="84"/>
      <c r="H927" s="99"/>
      <c r="I927" s="97"/>
      <c r="J927" s="97"/>
      <c r="K927" s="98"/>
      <c r="L927" s="98"/>
      <c r="M927" s="98"/>
      <c r="N927" s="98"/>
    </row>
    <row r="928" spans="6:14" x14ac:dyDescent="0.25">
      <c r="F928" s="84"/>
      <c r="G928" s="84"/>
      <c r="H928" s="99"/>
      <c r="I928" s="97"/>
      <c r="J928" s="97"/>
      <c r="K928" s="98"/>
      <c r="L928" s="98"/>
      <c r="M928" s="98"/>
      <c r="N928" s="98"/>
    </row>
    <row r="929" spans="6:14" x14ac:dyDescent="0.25">
      <c r="F929" s="84"/>
      <c r="G929" s="84"/>
      <c r="H929" s="99"/>
      <c r="I929" s="97"/>
      <c r="J929" s="97"/>
      <c r="K929" s="98"/>
      <c r="L929" s="98"/>
      <c r="M929" s="98"/>
      <c r="N929" s="98"/>
    </row>
    <row r="930" spans="6:14" x14ac:dyDescent="0.25">
      <c r="F930" s="84"/>
      <c r="G930" s="84"/>
      <c r="H930" s="99"/>
      <c r="I930" s="97"/>
      <c r="J930" s="97"/>
      <c r="K930" s="98"/>
      <c r="L930" s="98"/>
      <c r="M930" s="98"/>
      <c r="N930" s="98"/>
    </row>
    <row r="931" spans="6:14" x14ac:dyDescent="0.25">
      <c r="F931" s="84"/>
      <c r="G931" s="84"/>
      <c r="H931" s="99"/>
      <c r="I931" s="97"/>
      <c r="J931" s="97"/>
      <c r="K931" s="98"/>
      <c r="L931" s="98"/>
      <c r="M931" s="98"/>
      <c r="N931" s="98"/>
    </row>
    <row r="932" spans="6:14" x14ac:dyDescent="0.25">
      <c r="F932" s="84"/>
      <c r="G932" s="84"/>
      <c r="H932" s="99"/>
      <c r="I932" s="97"/>
      <c r="J932" s="97"/>
      <c r="K932" s="98"/>
      <c r="L932" s="98"/>
      <c r="M932" s="98"/>
      <c r="N932" s="98"/>
    </row>
    <row r="933" spans="6:14" x14ac:dyDescent="0.25">
      <c r="F933" s="84"/>
      <c r="G933" s="84"/>
      <c r="H933" s="99"/>
      <c r="I933" s="97"/>
      <c r="J933" s="97"/>
      <c r="K933" s="98"/>
      <c r="L933" s="98"/>
      <c r="M933" s="98"/>
      <c r="N933" s="98"/>
    </row>
    <row r="934" spans="6:14" x14ac:dyDescent="0.25">
      <c r="F934" s="84"/>
      <c r="G934" s="84"/>
      <c r="H934" s="99"/>
      <c r="I934" s="97"/>
      <c r="J934" s="97"/>
      <c r="K934" s="98"/>
      <c r="L934" s="98"/>
      <c r="M934" s="98"/>
      <c r="N934" s="98"/>
    </row>
    <row r="935" spans="6:14" x14ac:dyDescent="0.25">
      <c r="F935" s="84"/>
      <c r="G935" s="84"/>
      <c r="H935" s="99"/>
      <c r="I935" s="97"/>
      <c r="J935" s="97"/>
      <c r="K935" s="98"/>
      <c r="L935" s="98"/>
      <c r="M935" s="98"/>
      <c r="N935" s="98"/>
    </row>
    <row r="936" spans="6:14" x14ac:dyDescent="0.25">
      <c r="F936" s="84"/>
      <c r="G936" s="84"/>
      <c r="H936" s="99"/>
      <c r="I936" s="97"/>
      <c r="J936" s="97"/>
      <c r="K936" s="98"/>
      <c r="L936" s="98"/>
      <c r="M936" s="98"/>
      <c r="N936" s="98"/>
    </row>
    <row r="937" spans="6:14" x14ac:dyDescent="0.25">
      <c r="F937" s="84"/>
      <c r="G937" s="84"/>
      <c r="H937" s="99"/>
      <c r="I937" s="97"/>
      <c r="J937" s="97"/>
      <c r="K937" s="98"/>
      <c r="L937" s="98"/>
      <c r="M937" s="98"/>
      <c r="N937" s="98"/>
    </row>
    <row r="938" spans="6:14" x14ac:dyDescent="0.25">
      <c r="F938" s="84"/>
      <c r="G938" s="84"/>
      <c r="H938" s="99"/>
      <c r="I938" s="97"/>
      <c r="J938" s="97"/>
      <c r="K938" s="98"/>
      <c r="L938" s="98"/>
      <c r="M938" s="98"/>
      <c r="N938" s="98"/>
    </row>
    <row r="939" spans="6:14" x14ac:dyDescent="0.25">
      <c r="F939" s="84"/>
      <c r="G939" s="84"/>
      <c r="H939" s="99"/>
      <c r="I939" s="97"/>
      <c r="J939" s="97"/>
      <c r="K939" s="98"/>
      <c r="L939" s="98"/>
      <c r="M939" s="98"/>
      <c r="N939" s="98"/>
    </row>
    <row r="940" spans="6:14" x14ac:dyDescent="0.25">
      <c r="F940" s="84"/>
      <c r="G940" s="84"/>
      <c r="H940" s="99"/>
      <c r="I940" s="97"/>
      <c r="J940" s="97"/>
      <c r="K940" s="98"/>
      <c r="L940" s="98"/>
      <c r="M940" s="98"/>
      <c r="N940" s="98"/>
    </row>
    <row r="941" spans="6:14" x14ac:dyDescent="0.25">
      <c r="F941" s="84"/>
      <c r="G941" s="84"/>
      <c r="H941" s="99"/>
      <c r="I941" s="97"/>
      <c r="J941" s="97"/>
      <c r="K941" s="98"/>
      <c r="L941" s="98"/>
      <c r="M941" s="98"/>
      <c r="N941" s="98"/>
    </row>
    <row r="942" spans="6:14" x14ac:dyDescent="0.25">
      <c r="F942" s="84"/>
      <c r="G942" s="84"/>
      <c r="H942" s="99"/>
      <c r="I942" s="97"/>
      <c r="J942" s="97"/>
      <c r="K942" s="98"/>
      <c r="L942" s="98"/>
      <c r="M942" s="98"/>
      <c r="N942" s="98"/>
    </row>
    <row r="943" spans="6:14" x14ac:dyDescent="0.25">
      <c r="F943" s="84"/>
      <c r="G943" s="84"/>
      <c r="H943" s="99"/>
      <c r="I943" s="97"/>
      <c r="J943" s="97"/>
      <c r="K943" s="98"/>
      <c r="L943" s="98"/>
      <c r="M943" s="98"/>
      <c r="N943" s="98"/>
    </row>
    <row r="944" spans="6:14" x14ac:dyDescent="0.25">
      <c r="F944" s="84"/>
      <c r="G944" s="84"/>
      <c r="H944" s="99"/>
      <c r="I944" s="97"/>
      <c r="J944" s="97"/>
      <c r="K944" s="98"/>
      <c r="L944" s="98"/>
      <c r="M944" s="98"/>
      <c r="N944" s="98"/>
    </row>
    <row r="945" spans="6:14" x14ac:dyDescent="0.25">
      <c r="F945" s="84"/>
      <c r="G945" s="84"/>
      <c r="H945" s="99"/>
      <c r="I945" s="97"/>
      <c r="J945" s="97"/>
      <c r="K945" s="98"/>
      <c r="L945" s="98"/>
      <c r="M945" s="98"/>
      <c r="N945" s="98"/>
    </row>
    <row r="946" spans="6:14" x14ac:dyDescent="0.25">
      <c r="F946" s="84"/>
      <c r="G946" s="84"/>
      <c r="H946" s="99"/>
      <c r="I946" s="97"/>
      <c r="J946" s="97"/>
      <c r="K946" s="98"/>
      <c r="L946" s="98"/>
      <c r="M946" s="98"/>
      <c r="N946" s="98"/>
    </row>
    <row r="947" spans="6:14" x14ac:dyDescent="0.25">
      <c r="F947" s="84"/>
      <c r="G947" s="84"/>
      <c r="H947" s="99"/>
      <c r="I947" s="97"/>
      <c r="J947" s="97"/>
      <c r="K947" s="98"/>
      <c r="L947" s="98"/>
      <c r="M947" s="98"/>
      <c r="N947" s="98"/>
    </row>
    <row r="948" spans="6:14" x14ac:dyDescent="0.25">
      <c r="F948" s="84"/>
      <c r="G948" s="84"/>
      <c r="H948" s="99"/>
      <c r="I948" s="97"/>
      <c r="J948" s="97"/>
      <c r="K948" s="98"/>
      <c r="L948" s="98"/>
      <c r="M948" s="98"/>
      <c r="N948" s="98"/>
    </row>
    <row r="949" spans="6:14" x14ac:dyDescent="0.25">
      <c r="F949" s="84"/>
      <c r="G949" s="84"/>
      <c r="H949" s="99"/>
      <c r="I949" s="97"/>
      <c r="J949" s="97"/>
      <c r="K949" s="98"/>
      <c r="L949" s="98"/>
      <c r="M949" s="98"/>
      <c r="N949" s="98"/>
    </row>
    <row r="950" spans="6:14" x14ac:dyDescent="0.25">
      <c r="F950" s="84"/>
      <c r="G950" s="84"/>
      <c r="H950" s="99"/>
      <c r="I950" s="97"/>
      <c r="J950" s="97"/>
      <c r="K950" s="98"/>
      <c r="L950" s="98"/>
      <c r="M950" s="98"/>
      <c r="N950" s="98"/>
    </row>
    <row r="951" spans="6:14" x14ac:dyDescent="0.25">
      <c r="F951" s="84"/>
      <c r="G951" s="84"/>
      <c r="H951" s="99"/>
      <c r="I951" s="97"/>
      <c r="J951" s="97"/>
      <c r="K951" s="98"/>
      <c r="L951" s="98"/>
      <c r="M951" s="98"/>
      <c r="N951" s="98"/>
    </row>
    <row r="952" spans="6:14" x14ac:dyDescent="0.25">
      <c r="F952" s="84"/>
      <c r="G952" s="84"/>
      <c r="H952" s="99"/>
      <c r="I952" s="97"/>
      <c r="J952" s="97"/>
      <c r="K952" s="98"/>
      <c r="L952" s="98"/>
      <c r="M952" s="98"/>
      <c r="N952" s="98"/>
    </row>
    <row r="953" spans="6:14" x14ac:dyDescent="0.25">
      <c r="F953" s="84"/>
      <c r="G953" s="84"/>
      <c r="H953" s="99"/>
      <c r="I953" s="97"/>
      <c r="J953" s="97"/>
      <c r="K953" s="98"/>
      <c r="L953" s="98"/>
      <c r="M953" s="98"/>
      <c r="N953" s="98"/>
    </row>
    <row r="954" spans="6:14" x14ac:dyDescent="0.25">
      <c r="F954" s="84"/>
      <c r="G954" s="84"/>
      <c r="H954" s="99"/>
      <c r="I954" s="97"/>
      <c r="J954" s="97"/>
      <c r="K954" s="98"/>
      <c r="L954" s="98"/>
      <c r="M954" s="98"/>
      <c r="N954" s="98"/>
    </row>
    <row r="955" spans="6:14" x14ac:dyDescent="0.25">
      <c r="F955" s="84"/>
      <c r="G955" s="84"/>
      <c r="H955" s="99"/>
      <c r="I955" s="97"/>
      <c r="J955" s="97"/>
      <c r="K955" s="98"/>
      <c r="L955" s="98"/>
      <c r="M955" s="98"/>
      <c r="N955" s="98"/>
    </row>
    <row r="956" spans="6:14" x14ac:dyDescent="0.25">
      <c r="F956" s="84"/>
      <c r="G956" s="84"/>
      <c r="H956" s="99"/>
      <c r="I956" s="97"/>
      <c r="J956" s="97"/>
      <c r="K956" s="98"/>
      <c r="L956" s="98"/>
      <c r="M956" s="98"/>
      <c r="N956" s="98"/>
    </row>
    <row r="957" spans="6:14" x14ac:dyDescent="0.25">
      <c r="F957" s="84"/>
      <c r="G957" s="84"/>
      <c r="H957" s="99"/>
      <c r="I957" s="97"/>
      <c r="J957" s="97"/>
      <c r="K957" s="98"/>
      <c r="L957" s="98"/>
      <c r="M957" s="98"/>
      <c r="N957" s="98"/>
    </row>
    <row r="958" spans="6:14" x14ac:dyDescent="0.25">
      <c r="F958" s="84"/>
      <c r="G958" s="84"/>
      <c r="H958" s="99"/>
      <c r="I958" s="97"/>
      <c r="J958" s="97"/>
      <c r="K958" s="98"/>
      <c r="L958" s="98"/>
      <c r="M958" s="98"/>
      <c r="N958" s="98"/>
    </row>
    <row r="959" spans="6:14" x14ac:dyDescent="0.25">
      <c r="F959" s="84"/>
      <c r="G959" s="84"/>
      <c r="H959" s="99"/>
      <c r="I959" s="97"/>
      <c r="J959" s="97"/>
      <c r="K959" s="98"/>
      <c r="L959" s="98"/>
      <c r="M959" s="98"/>
      <c r="N959" s="98"/>
    </row>
    <row r="960" spans="6:14" x14ac:dyDescent="0.25">
      <c r="F960" s="84"/>
      <c r="G960" s="84"/>
      <c r="H960" s="99"/>
      <c r="I960" s="97"/>
      <c r="J960" s="97"/>
      <c r="K960" s="98"/>
      <c r="L960" s="98"/>
      <c r="M960" s="98"/>
      <c r="N960" s="98"/>
    </row>
    <row r="961" spans="6:14" x14ac:dyDescent="0.25">
      <c r="F961" s="84"/>
      <c r="G961" s="84"/>
      <c r="H961" s="99"/>
      <c r="I961" s="97"/>
      <c r="J961" s="97"/>
      <c r="K961" s="98"/>
      <c r="L961" s="98"/>
      <c r="M961" s="98"/>
      <c r="N961" s="98"/>
    </row>
    <row r="962" spans="6:14" x14ac:dyDescent="0.25">
      <c r="F962" s="84"/>
      <c r="G962" s="84"/>
      <c r="H962" s="99"/>
      <c r="I962" s="97"/>
      <c r="J962" s="97"/>
      <c r="K962" s="98"/>
      <c r="L962" s="98"/>
      <c r="M962" s="98"/>
      <c r="N962" s="98"/>
    </row>
    <row r="963" spans="6:14" x14ac:dyDescent="0.25">
      <c r="F963" s="84"/>
      <c r="G963" s="84"/>
      <c r="H963" s="99"/>
      <c r="I963" s="97"/>
      <c r="J963" s="97"/>
      <c r="K963" s="98"/>
      <c r="L963" s="98"/>
      <c r="M963" s="98"/>
      <c r="N963" s="98"/>
    </row>
    <row r="964" spans="6:14" x14ac:dyDescent="0.25">
      <c r="F964" s="84"/>
      <c r="G964" s="84"/>
      <c r="H964" s="99"/>
      <c r="I964" s="97"/>
      <c r="J964" s="97"/>
      <c r="K964" s="98"/>
      <c r="L964" s="98"/>
      <c r="M964" s="98"/>
      <c r="N964" s="98"/>
    </row>
    <row r="965" spans="6:14" x14ac:dyDescent="0.25">
      <c r="F965" s="84"/>
      <c r="G965" s="84"/>
      <c r="H965" s="99"/>
      <c r="I965" s="97"/>
      <c r="J965" s="97"/>
      <c r="K965" s="98"/>
      <c r="L965" s="98"/>
      <c r="M965" s="98"/>
      <c r="N965" s="98"/>
    </row>
    <row r="966" spans="6:14" x14ac:dyDescent="0.25">
      <c r="F966" s="84"/>
      <c r="G966" s="84"/>
      <c r="H966" s="99"/>
      <c r="I966" s="97"/>
      <c r="J966" s="97"/>
      <c r="K966" s="98"/>
      <c r="L966" s="98"/>
      <c r="M966" s="98"/>
      <c r="N966" s="98"/>
    </row>
    <row r="967" spans="6:14" x14ac:dyDescent="0.25">
      <c r="F967" s="84"/>
      <c r="G967" s="84"/>
      <c r="H967" s="99"/>
      <c r="I967" s="97"/>
      <c r="J967" s="97"/>
      <c r="K967" s="98"/>
      <c r="L967" s="98"/>
      <c r="M967" s="98"/>
      <c r="N967" s="98"/>
    </row>
    <row r="968" spans="6:14" x14ac:dyDescent="0.25">
      <c r="F968" s="84"/>
      <c r="G968" s="84"/>
      <c r="H968" s="99"/>
      <c r="I968" s="97"/>
      <c r="J968" s="97"/>
      <c r="K968" s="98"/>
      <c r="L968" s="98"/>
      <c r="M968" s="98"/>
      <c r="N968" s="98"/>
    </row>
    <row r="969" spans="6:14" x14ac:dyDescent="0.25">
      <c r="F969" s="84"/>
      <c r="G969" s="84"/>
      <c r="H969" s="99"/>
      <c r="I969" s="97"/>
      <c r="J969" s="97"/>
      <c r="K969" s="98"/>
      <c r="L969" s="98"/>
      <c r="M969" s="98"/>
      <c r="N969" s="98"/>
    </row>
    <row r="970" spans="6:14" x14ac:dyDescent="0.25">
      <c r="F970" s="84"/>
      <c r="G970" s="84"/>
      <c r="H970" s="99"/>
      <c r="I970" s="97"/>
      <c r="J970" s="97"/>
      <c r="K970" s="98"/>
      <c r="L970" s="98"/>
      <c r="M970" s="98"/>
      <c r="N970" s="98"/>
    </row>
    <row r="971" spans="6:14" x14ac:dyDescent="0.25">
      <c r="F971" s="84"/>
      <c r="G971" s="84"/>
      <c r="H971" s="99"/>
      <c r="I971" s="97"/>
      <c r="J971" s="97"/>
      <c r="K971" s="98"/>
      <c r="L971" s="98"/>
      <c r="M971" s="98"/>
      <c r="N971" s="98"/>
    </row>
    <row r="972" spans="6:14" x14ac:dyDescent="0.25">
      <c r="F972" s="84"/>
      <c r="G972" s="84"/>
      <c r="H972" s="99"/>
      <c r="I972" s="97"/>
      <c r="J972" s="97"/>
      <c r="K972" s="98"/>
      <c r="L972" s="98"/>
      <c r="M972" s="98"/>
      <c r="N972" s="98"/>
    </row>
    <row r="973" spans="6:14" x14ac:dyDescent="0.25">
      <c r="F973" s="84"/>
      <c r="G973" s="84"/>
      <c r="H973" s="99"/>
      <c r="I973" s="97"/>
      <c r="J973" s="97"/>
      <c r="K973" s="98"/>
      <c r="L973" s="98"/>
      <c r="M973" s="98"/>
      <c r="N973" s="98"/>
    </row>
    <row r="974" spans="6:14" x14ac:dyDescent="0.25">
      <c r="F974" s="84"/>
      <c r="G974" s="84"/>
      <c r="H974" s="99"/>
      <c r="I974" s="97"/>
      <c r="J974" s="97"/>
      <c r="K974" s="98"/>
      <c r="L974" s="98"/>
      <c r="M974" s="98"/>
      <c r="N974" s="98"/>
    </row>
    <row r="975" spans="6:14" x14ac:dyDescent="0.25">
      <c r="F975" s="84"/>
      <c r="G975" s="84"/>
      <c r="H975" s="99"/>
      <c r="I975" s="97"/>
      <c r="J975" s="97"/>
      <c r="K975" s="98"/>
      <c r="L975" s="98"/>
      <c r="M975" s="98"/>
      <c r="N975" s="98"/>
    </row>
    <row r="976" spans="6:14" x14ac:dyDescent="0.25">
      <c r="F976" s="84"/>
      <c r="G976" s="84"/>
      <c r="H976" s="99"/>
      <c r="I976" s="97"/>
      <c r="J976" s="97"/>
      <c r="K976" s="98"/>
      <c r="L976" s="98"/>
      <c r="M976" s="98"/>
      <c r="N976" s="98"/>
    </row>
    <row r="977" spans="6:14" x14ac:dyDescent="0.25">
      <c r="F977" s="84"/>
      <c r="G977" s="84"/>
      <c r="H977" s="99"/>
      <c r="I977" s="97"/>
      <c r="J977" s="97"/>
      <c r="K977" s="98"/>
      <c r="L977" s="98"/>
      <c r="M977" s="98"/>
      <c r="N977" s="98"/>
    </row>
    <row r="978" spans="6:14" x14ac:dyDescent="0.25">
      <c r="F978" s="84"/>
      <c r="G978" s="84"/>
      <c r="H978" s="99"/>
      <c r="I978" s="97"/>
      <c r="J978" s="97"/>
      <c r="K978" s="98"/>
      <c r="L978" s="98"/>
      <c r="M978" s="98"/>
      <c r="N978" s="98"/>
    </row>
    <row r="979" spans="6:14" x14ac:dyDescent="0.25">
      <c r="F979" s="84"/>
      <c r="G979" s="84"/>
      <c r="H979" s="99"/>
      <c r="I979" s="97"/>
      <c r="J979" s="97"/>
      <c r="K979" s="98"/>
      <c r="L979" s="98"/>
      <c r="M979" s="98"/>
      <c r="N979" s="98"/>
    </row>
    <row r="980" spans="6:14" x14ac:dyDescent="0.25">
      <c r="F980" s="84"/>
      <c r="G980" s="84"/>
      <c r="H980" s="99"/>
      <c r="I980" s="97"/>
      <c r="J980" s="97"/>
      <c r="K980" s="98"/>
      <c r="L980" s="98"/>
      <c r="M980" s="98"/>
      <c r="N980" s="98"/>
    </row>
    <row r="981" spans="6:14" x14ac:dyDescent="0.25">
      <c r="F981" s="84"/>
      <c r="G981" s="84"/>
      <c r="H981" s="99"/>
      <c r="I981" s="97"/>
      <c r="J981" s="97"/>
      <c r="K981" s="98"/>
      <c r="L981" s="98"/>
      <c r="M981" s="98"/>
      <c r="N981" s="98"/>
    </row>
    <row r="982" spans="6:14" x14ac:dyDescent="0.25">
      <c r="F982" s="84"/>
      <c r="G982" s="84"/>
      <c r="H982" s="99"/>
      <c r="I982" s="97"/>
      <c r="J982" s="97"/>
      <c r="K982" s="98"/>
      <c r="L982" s="98"/>
      <c r="M982" s="98"/>
      <c r="N982" s="98"/>
    </row>
    <row r="983" spans="6:14" x14ac:dyDescent="0.25">
      <c r="F983" s="84"/>
      <c r="G983" s="84"/>
      <c r="H983" s="99"/>
      <c r="I983" s="97"/>
      <c r="J983" s="97"/>
      <c r="K983" s="98"/>
      <c r="L983" s="98"/>
      <c r="M983" s="98"/>
      <c r="N983" s="98"/>
    </row>
    <row r="984" spans="6:14" x14ac:dyDescent="0.25">
      <c r="F984" s="84"/>
      <c r="G984" s="84"/>
      <c r="H984" s="99"/>
      <c r="I984" s="97"/>
      <c r="J984" s="97"/>
      <c r="K984" s="98"/>
      <c r="L984" s="98"/>
      <c r="M984" s="98"/>
      <c r="N984" s="98"/>
    </row>
    <row r="985" spans="6:14" x14ac:dyDescent="0.25">
      <c r="F985" s="84"/>
      <c r="G985" s="84"/>
      <c r="H985" s="99"/>
      <c r="I985" s="97"/>
      <c r="J985" s="97"/>
      <c r="K985" s="98"/>
      <c r="L985" s="98"/>
      <c r="M985" s="98"/>
      <c r="N985" s="98"/>
    </row>
    <row r="986" spans="6:14" x14ac:dyDescent="0.25">
      <c r="F986" s="84"/>
      <c r="G986" s="84"/>
      <c r="H986" s="99"/>
      <c r="I986" s="97"/>
      <c r="J986" s="97"/>
      <c r="K986" s="98"/>
      <c r="L986" s="98"/>
      <c r="M986" s="98"/>
      <c r="N986" s="98"/>
    </row>
    <row r="987" spans="6:14" x14ac:dyDescent="0.25">
      <c r="F987" s="84"/>
      <c r="G987" s="84"/>
      <c r="H987" s="99"/>
      <c r="I987" s="97"/>
      <c r="J987" s="97"/>
      <c r="K987" s="98"/>
      <c r="L987" s="98"/>
      <c r="M987" s="98"/>
      <c r="N987" s="98"/>
    </row>
    <row r="988" spans="6:14" x14ac:dyDescent="0.25">
      <c r="F988" s="84"/>
      <c r="G988" s="84"/>
      <c r="H988" s="99"/>
      <c r="I988" s="97"/>
      <c r="J988" s="97"/>
      <c r="K988" s="98"/>
      <c r="L988" s="98"/>
      <c r="M988" s="98"/>
      <c r="N988" s="98"/>
    </row>
    <row r="989" spans="6:14" x14ac:dyDescent="0.25">
      <c r="F989" s="84"/>
      <c r="G989" s="84"/>
      <c r="H989" s="99"/>
      <c r="I989" s="97"/>
      <c r="J989" s="97"/>
      <c r="K989" s="98"/>
      <c r="L989" s="98"/>
      <c r="M989" s="98"/>
      <c r="N989" s="98"/>
    </row>
    <row r="990" spans="6:14" x14ac:dyDescent="0.25">
      <c r="F990" s="84"/>
      <c r="G990" s="84"/>
      <c r="H990" s="99"/>
      <c r="I990" s="97"/>
      <c r="J990" s="97"/>
      <c r="K990" s="98"/>
      <c r="L990" s="98"/>
      <c r="M990" s="98"/>
      <c r="N990" s="98"/>
    </row>
    <row r="991" spans="6:14" x14ac:dyDescent="0.25">
      <c r="F991" s="84"/>
      <c r="G991" s="84"/>
      <c r="H991" s="99"/>
      <c r="I991" s="97"/>
      <c r="J991" s="97"/>
      <c r="K991" s="98"/>
      <c r="L991" s="98"/>
      <c r="M991" s="98"/>
      <c r="N991" s="98"/>
    </row>
    <row r="992" spans="6:14" x14ac:dyDescent="0.25">
      <c r="F992" s="84"/>
      <c r="G992" s="84"/>
      <c r="H992" s="99"/>
      <c r="I992" s="97"/>
      <c r="J992" s="97"/>
      <c r="K992" s="98"/>
      <c r="L992" s="98"/>
      <c r="M992" s="98"/>
      <c r="N992" s="98"/>
    </row>
    <row r="993" spans="6:14" x14ac:dyDescent="0.25">
      <c r="F993" s="84"/>
      <c r="G993" s="84"/>
      <c r="H993" s="99"/>
      <c r="I993" s="97"/>
      <c r="J993" s="97"/>
      <c r="K993" s="98"/>
      <c r="L993" s="98"/>
      <c r="M993" s="98"/>
      <c r="N993" s="98"/>
    </row>
    <row r="994" spans="6:14" x14ac:dyDescent="0.25">
      <c r="F994" s="84"/>
      <c r="G994" s="84"/>
      <c r="H994" s="99"/>
      <c r="I994" s="97"/>
      <c r="J994" s="97"/>
      <c r="K994" s="98"/>
      <c r="L994" s="98"/>
      <c r="M994" s="98"/>
      <c r="N994" s="98"/>
    </row>
    <row r="995" spans="6:14" x14ac:dyDescent="0.25">
      <c r="F995" s="84"/>
      <c r="G995" s="84"/>
      <c r="H995" s="99"/>
      <c r="I995" s="97"/>
      <c r="J995" s="97"/>
      <c r="K995" s="98"/>
      <c r="L995" s="98"/>
      <c r="M995" s="98"/>
      <c r="N995" s="98"/>
    </row>
    <row r="996" spans="6:14" x14ac:dyDescent="0.25">
      <c r="F996" s="84"/>
      <c r="G996" s="84"/>
      <c r="H996" s="99"/>
      <c r="I996" s="97"/>
      <c r="J996" s="97"/>
      <c r="K996" s="98"/>
      <c r="L996" s="98"/>
      <c r="M996" s="98"/>
      <c r="N996" s="98"/>
    </row>
    <row r="997" spans="6:14" x14ac:dyDescent="0.25">
      <c r="F997" s="84"/>
      <c r="G997" s="84"/>
      <c r="H997" s="99"/>
      <c r="I997" s="97"/>
      <c r="J997" s="97"/>
      <c r="K997" s="98"/>
      <c r="L997" s="98"/>
      <c r="M997" s="98"/>
      <c r="N997" s="98"/>
    </row>
    <row r="998" spans="6:14" x14ac:dyDescent="0.25">
      <c r="F998" s="84"/>
      <c r="G998" s="84"/>
      <c r="H998" s="99"/>
      <c r="I998" s="97"/>
      <c r="J998" s="97"/>
      <c r="K998" s="98"/>
      <c r="L998" s="98"/>
      <c r="M998" s="98"/>
      <c r="N998" s="98"/>
    </row>
    <row r="999" spans="6:14" x14ac:dyDescent="0.25">
      <c r="F999" s="84"/>
      <c r="G999" s="84"/>
      <c r="H999" s="99"/>
      <c r="I999" s="97"/>
      <c r="J999" s="97"/>
      <c r="K999" s="98"/>
      <c r="L999" s="98"/>
      <c r="M999" s="98"/>
      <c r="N999" s="98"/>
    </row>
    <row r="1000" spans="6:14" x14ac:dyDescent="0.25">
      <c r="F1000" s="84"/>
      <c r="G1000" s="84"/>
      <c r="H1000" s="99"/>
      <c r="I1000" s="97"/>
      <c r="J1000" s="97"/>
      <c r="K1000" s="98"/>
      <c r="L1000" s="98"/>
      <c r="M1000" s="98"/>
      <c r="N1000" s="98"/>
    </row>
    <row r="1001" spans="6:14" x14ac:dyDescent="0.25">
      <c r="F1001" s="84"/>
      <c r="G1001" s="84"/>
      <c r="H1001" s="99"/>
      <c r="I1001" s="97"/>
      <c r="J1001" s="97"/>
      <c r="K1001" s="98"/>
      <c r="L1001" s="98"/>
      <c r="M1001" s="98"/>
      <c r="N1001" s="98"/>
    </row>
    <row r="1002" spans="6:14" x14ac:dyDescent="0.25">
      <c r="F1002" s="84"/>
      <c r="G1002" s="84"/>
      <c r="H1002" s="99"/>
      <c r="I1002" s="97"/>
      <c r="J1002" s="97"/>
      <c r="K1002" s="98"/>
      <c r="L1002" s="98"/>
      <c r="M1002" s="98"/>
      <c r="N1002" s="98"/>
    </row>
    <row r="1003" spans="6:14" x14ac:dyDescent="0.25">
      <c r="F1003" s="84"/>
      <c r="G1003" s="84"/>
      <c r="H1003" s="99"/>
      <c r="I1003" s="97"/>
      <c r="J1003" s="97"/>
      <c r="K1003" s="98"/>
      <c r="L1003" s="98"/>
      <c r="M1003" s="98"/>
      <c r="N1003" s="98"/>
    </row>
    <row r="1004" spans="6:14" x14ac:dyDescent="0.25">
      <c r="F1004" s="84"/>
      <c r="G1004" s="84"/>
      <c r="H1004" s="99"/>
      <c r="I1004" s="97"/>
      <c r="J1004" s="97"/>
      <c r="K1004" s="98"/>
      <c r="L1004" s="98"/>
      <c r="M1004" s="98"/>
      <c r="N1004" s="98"/>
    </row>
    <row r="1005" spans="6:14" x14ac:dyDescent="0.25">
      <c r="F1005" s="84"/>
      <c r="G1005" s="84"/>
      <c r="H1005" s="99"/>
      <c r="I1005" s="97"/>
      <c r="J1005" s="97"/>
      <c r="K1005" s="98"/>
      <c r="L1005" s="98"/>
      <c r="M1005" s="98"/>
      <c r="N1005" s="98"/>
    </row>
    <row r="1006" spans="6:14" x14ac:dyDescent="0.25">
      <c r="F1006" s="84"/>
      <c r="G1006" s="84"/>
      <c r="H1006" s="99"/>
      <c r="I1006" s="97"/>
      <c r="J1006" s="97"/>
      <c r="K1006" s="98"/>
      <c r="L1006" s="98"/>
      <c r="M1006" s="98"/>
      <c r="N1006" s="98"/>
    </row>
    <row r="1007" spans="6:14" x14ac:dyDescent="0.25">
      <c r="F1007" s="84"/>
      <c r="G1007" s="84"/>
      <c r="H1007" s="99"/>
      <c r="I1007" s="97"/>
      <c r="J1007" s="97"/>
      <c r="K1007" s="98"/>
      <c r="L1007" s="98"/>
      <c r="M1007" s="98"/>
      <c r="N1007" s="98"/>
    </row>
    <row r="1008" spans="6:14" x14ac:dyDescent="0.25">
      <c r="F1008" s="84"/>
      <c r="G1008" s="84"/>
      <c r="H1008" s="99"/>
      <c r="I1008" s="97"/>
      <c r="J1008" s="97"/>
      <c r="K1008" s="98"/>
      <c r="L1008" s="98"/>
      <c r="M1008" s="98"/>
      <c r="N1008" s="98"/>
    </row>
    <row r="1009" spans="6:14" x14ac:dyDescent="0.25">
      <c r="F1009" s="84"/>
      <c r="G1009" s="84"/>
      <c r="H1009" s="99"/>
      <c r="I1009" s="97"/>
      <c r="J1009" s="97"/>
      <c r="K1009" s="98"/>
      <c r="L1009" s="98"/>
      <c r="M1009" s="98"/>
      <c r="N1009" s="98"/>
    </row>
    <row r="1010" spans="6:14" x14ac:dyDescent="0.25">
      <c r="F1010" s="84"/>
      <c r="G1010" s="84"/>
      <c r="H1010" s="99"/>
      <c r="I1010" s="97"/>
      <c r="J1010" s="97"/>
      <c r="K1010" s="98"/>
      <c r="L1010" s="98"/>
      <c r="M1010" s="98"/>
      <c r="N1010" s="98"/>
    </row>
    <row r="1011" spans="6:14" x14ac:dyDescent="0.25">
      <c r="F1011" s="84"/>
      <c r="G1011" s="84"/>
      <c r="H1011" s="99"/>
      <c r="I1011" s="97"/>
      <c r="J1011" s="97"/>
      <c r="K1011" s="98"/>
      <c r="L1011" s="98"/>
      <c r="M1011" s="98"/>
      <c r="N1011" s="98"/>
    </row>
    <row r="1012" spans="6:14" x14ac:dyDescent="0.25">
      <c r="F1012" s="84"/>
      <c r="G1012" s="84"/>
      <c r="H1012" s="99"/>
      <c r="I1012" s="97"/>
      <c r="J1012" s="97"/>
      <c r="K1012" s="98"/>
      <c r="L1012" s="98"/>
      <c r="M1012" s="98"/>
      <c r="N1012" s="98"/>
    </row>
    <row r="1013" spans="6:14" x14ac:dyDescent="0.25">
      <c r="F1013" s="84"/>
      <c r="G1013" s="84"/>
      <c r="H1013" s="99"/>
      <c r="I1013" s="97"/>
      <c r="J1013" s="97"/>
      <c r="K1013" s="98"/>
      <c r="L1013" s="98"/>
      <c r="M1013" s="98"/>
      <c r="N1013" s="98"/>
    </row>
    <row r="1014" spans="6:14" x14ac:dyDescent="0.25">
      <c r="F1014" s="84"/>
      <c r="G1014" s="84"/>
      <c r="H1014" s="99"/>
      <c r="I1014" s="97"/>
      <c r="J1014" s="97"/>
      <c r="K1014" s="98"/>
      <c r="L1014" s="98"/>
      <c r="M1014" s="98"/>
      <c r="N1014" s="98"/>
    </row>
    <row r="1015" spans="6:14" x14ac:dyDescent="0.25">
      <c r="F1015" s="84"/>
      <c r="G1015" s="84"/>
      <c r="H1015" s="99"/>
      <c r="I1015" s="97"/>
      <c r="J1015" s="97"/>
      <c r="K1015" s="98"/>
      <c r="L1015" s="98"/>
      <c r="M1015" s="98"/>
      <c r="N1015" s="98"/>
    </row>
    <row r="1016" spans="6:14" x14ac:dyDescent="0.25">
      <c r="F1016" s="84"/>
      <c r="G1016" s="84"/>
      <c r="H1016" s="99"/>
      <c r="I1016" s="97"/>
      <c r="J1016" s="97"/>
      <c r="K1016" s="98"/>
      <c r="L1016" s="98"/>
      <c r="M1016" s="98"/>
      <c r="N1016" s="98"/>
    </row>
    <row r="1017" spans="6:14" x14ac:dyDescent="0.25">
      <c r="F1017" s="84"/>
      <c r="G1017" s="84"/>
      <c r="H1017" s="99"/>
      <c r="I1017" s="97"/>
      <c r="J1017" s="97"/>
      <c r="K1017" s="98"/>
      <c r="L1017" s="98"/>
      <c r="M1017" s="98"/>
      <c r="N1017" s="98"/>
    </row>
    <row r="1018" spans="6:14" x14ac:dyDescent="0.25">
      <c r="F1018" s="84"/>
      <c r="G1018" s="84"/>
      <c r="H1018" s="99"/>
      <c r="I1018" s="97"/>
      <c r="J1018" s="97"/>
      <c r="K1018" s="98"/>
      <c r="L1018" s="98"/>
      <c r="M1018" s="98"/>
      <c r="N1018" s="98"/>
    </row>
    <row r="1019" spans="6:14" x14ac:dyDescent="0.25">
      <c r="F1019" s="84"/>
      <c r="G1019" s="84"/>
      <c r="H1019" s="99"/>
      <c r="I1019" s="97"/>
      <c r="J1019" s="97"/>
      <c r="K1019" s="98"/>
      <c r="L1019" s="98"/>
      <c r="M1019" s="98"/>
      <c r="N1019" s="98"/>
    </row>
    <row r="1020" spans="6:14" x14ac:dyDescent="0.25">
      <c r="F1020" s="84"/>
      <c r="G1020" s="84"/>
      <c r="H1020" s="99"/>
      <c r="I1020" s="97"/>
      <c r="J1020" s="97"/>
      <c r="K1020" s="98"/>
      <c r="L1020" s="98"/>
      <c r="M1020" s="98"/>
      <c r="N1020" s="98"/>
    </row>
    <row r="1021" spans="6:14" x14ac:dyDescent="0.25">
      <c r="F1021" s="84"/>
      <c r="G1021" s="84"/>
      <c r="H1021" s="99"/>
      <c r="I1021" s="97"/>
      <c r="J1021" s="97"/>
      <c r="K1021" s="98"/>
      <c r="L1021" s="98"/>
      <c r="M1021" s="98"/>
      <c r="N1021" s="98"/>
    </row>
    <row r="1022" spans="6:14" x14ac:dyDescent="0.25">
      <c r="F1022" s="84"/>
      <c r="G1022" s="84"/>
      <c r="H1022" s="99"/>
      <c r="I1022" s="97"/>
      <c r="J1022" s="97"/>
      <c r="K1022" s="98"/>
      <c r="L1022" s="98"/>
      <c r="M1022" s="98"/>
      <c r="N1022" s="98"/>
    </row>
    <row r="1023" spans="6:14" x14ac:dyDescent="0.25">
      <c r="F1023" s="84"/>
      <c r="G1023" s="84"/>
      <c r="H1023" s="99"/>
      <c r="I1023" s="97"/>
      <c r="J1023" s="97"/>
      <c r="K1023" s="98"/>
      <c r="L1023" s="98"/>
      <c r="M1023" s="98"/>
      <c r="N1023" s="98"/>
    </row>
    <row r="1024" spans="6:14" x14ac:dyDescent="0.25">
      <c r="F1024" s="84"/>
      <c r="G1024" s="84"/>
      <c r="H1024" s="99"/>
      <c r="I1024" s="97"/>
      <c r="J1024" s="97"/>
      <c r="K1024" s="98"/>
      <c r="L1024" s="98"/>
      <c r="M1024" s="98"/>
      <c r="N1024" s="98"/>
    </row>
    <row r="1025" spans="6:14" x14ac:dyDescent="0.25">
      <c r="F1025" s="84"/>
      <c r="G1025" s="84"/>
      <c r="H1025" s="99"/>
      <c r="I1025" s="97"/>
      <c r="J1025" s="97"/>
      <c r="K1025" s="98"/>
      <c r="L1025" s="98"/>
      <c r="M1025" s="98"/>
      <c r="N1025" s="98"/>
    </row>
    <row r="1026" spans="6:14" x14ac:dyDescent="0.25">
      <c r="F1026" s="84"/>
      <c r="G1026" s="84"/>
      <c r="H1026" s="99"/>
      <c r="I1026" s="97"/>
      <c r="J1026" s="97"/>
      <c r="K1026" s="98"/>
      <c r="L1026" s="98"/>
      <c r="M1026" s="98"/>
      <c r="N1026" s="98"/>
    </row>
    <row r="1027" spans="6:14" x14ac:dyDescent="0.25">
      <c r="F1027" s="84"/>
      <c r="G1027" s="84"/>
      <c r="H1027" s="99"/>
      <c r="I1027" s="97"/>
      <c r="J1027" s="97"/>
      <c r="K1027" s="98"/>
      <c r="L1027" s="98"/>
      <c r="M1027" s="98"/>
      <c r="N1027" s="98"/>
    </row>
    <row r="1028" spans="6:14" x14ac:dyDescent="0.25">
      <c r="F1028" s="84"/>
      <c r="G1028" s="84"/>
      <c r="H1028" s="99"/>
      <c r="I1028" s="97"/>
      <c r="J1028" s="97"/>
      <c r="K1028" s="98"/>
      <c r="L1028" s="98"/>
      <c r="M1028" s="98"/>
      <c r="N1028" s="98"/>
    </row>
    <row r="1029" spans="6:14" x14ac:dyDescent="0.25">
      <c r="F1029" s="84"/>
      <c r="G1029" s="84"/>
      <c r="H1029" s="99"/>
      <c r="I1029" s="97"/>
      <c r="J1029" s="97"/>
      <c r="K1029" s="98"/>
      <c r="L1029" s="98"/>
      <c r="M1029" s="98"/>
      <c r="N1029" s="98"/>
    </row>
    <row r="1030" spans="6:14" x14ac:dyDescent="0.25">
      <c r="F1030" s="84"/>
      <c r="G1030" s="84"/>
      <c r="H1030" s="99"/>
      <c r="I1030" s="97"/>
      <c r="J1030" s="97"/>
      <c r="K1030" s="98"/>
      <c r="L1030" s="98"/>
      <c r="M1030" s="98"/>
      <c r="N1030" s="98"/>
    </row>
    <row r="1031" spans="6:14" x14ac:dyDescent="0.25">
      <c r="F1031" s="84"/>
      <c r="G1031" s="84"/>
      <c r="H1031" s="99"/>
      <c r="I1031" s="97"/>
      <c r="J1031" s="97"/>
      <c r="K1031" s="98"/>
      <c r="L1031" s="98"/>
      <c r="M1031" s="98"/>
      <c r="N1031" s="98"/>
    </row>
    <row r="1032" spans="6:14" x14ac:dyDescent="0.25">
      <c r="F1032" s="84"/>
      <c r="G1032" s="84"/>
      <c r="H1032" s="99"/>
      <c r="I1032" s="97"/>
      <c r="J1032" s="97"/>
      <c r="K1032" s="98"/>
      <c r="L1032" s="98"/>
      <c r="M1032" s="98"/>
      <c r="N1032" s="98"/>
    </row>
    <row r="1033" spans="6:14" x14ac:dyDescent="0.25">
      <c r="F1033" s="84"/>
      <c r="G1033" s="84"/>
      <c r="H1033" s="99"/>
      <c r="I1033" s="97"/>
      <c r="J1033" s="97"/>
      <c r="K1033" s="98"/>
      <c r="L1033" s="98"/>
      <c r="M1033" s="98"/>
      <c r="N1033" s="98"/>
    </row>
    <row r="1034" spans="6:14" x14ac:dyDescent="0.25">
      <c r="F1034" s="84"/>
      <c r="G1034" s="84"/>
      <c r="H1034" s="99"/>
      <c r="I1034" s="97"/>
      <c r="J1034" s="97"/>
      <c r="K1034" s="98"/>
      <c r="L1034" s="98"/>
      <c r="M1034" s="98"/>
      <c r="N1034" s="98"/>
    </row>
    <row r="1035" spans="6:14" x14ac:dyDescent="0.25">
      <c r="F1035" s="84"/>
      <c r="G1035" s="84"/>
      <c r="H1035" s="99"/>
      <c r="I1035" s="97"/>
      <c r="J1035" s="97"/>
      <c r="K1035" s="98"/>
      <c r="L1035" s="98"/>
      <c r="M1035" s="98"/>
      <c r="N1035" s="98"/>
    </row>
    <row r="1036" spans="6:14" x14ac:dyDescent="0.25">
      <c r="F1036" s="84"/>
      <c r="G1036" s="84"/>
      <c r="H1036" s="99"/>
      <c r="I1036" s="97"/>
      <c r="J1036" s="97"/>
      <c r="K1036" s="98"/>
      <c r="L1036" s="98"/>
      <c r="M1036" s="98"/>
      <c r="N1036" s="98"/>
    </row>
    <row r="1037" spans="6:14" x14ac:dyDescent="0.25">
      <c r="F1037" s="84"/>
      <c r="G1037" s="84"/>
      <c r="H1037" s="99"/>
      <c r="I1037" s="97"/>
      <c r="J1037" s="97"/>
      <c r="K1037" s="98"/>
      <c r="L1037" s="98"/>
      <c r="M1037" s="98"/>
      <c r="N1037" s="98"/>
    </row>
    <row r="1038" spans="6:14" x14ac:dyDescent="0.25">
      <c r="F1038" s="84"/>
      <c r="G1038" s="84"/>
      <c r="H1038" s="99"/>
      <c r="I1038" s="97"/>
      <c r="J1038" s="97"/>
      <c r="K1038" s="98"/>
      <c r="L1038" s="98"/>
      <c r="M1038" s="98"/>
      <c r="N1038" s="98"/>
    </row>
    <row r="1039" spans="6:14" x14ac:dyDescent="0.25">
      <c r="F1039" s="84"/>
      <c r="G1039" s="84"/>
      <c r="H1039" s="99"/>
      <c r="I1039" s="97"/>
      <c r="J1039" s="97"/>
      <c r="K1039" s="98"/>
      <c r="L1039" s="98"/>
      <c r="M1039" s="98"/>
      <c r="N1039" s="98"/>
    </row>
    <row r="1040" spans="6:14" x14ac:dyDescent="0.25">
      <c r="F1040" s="84"/>
      <c r="G1040" s="84"/>
      <c r="H1040" s="99"/>
      <c r="I1040" s="97"/>
      <c r="J1040" s="97"/>
      <c r="K1040" s="98"/>
      <c r="L1040" s="98"/>
      <c r="M1040" s="98"/>
      <c r="N1040" s="98"/>
    </row>
    <row r="1041" spans="6:14" x14ac:dyDescent="0.25">
      <c r="F1041" s="84"/>
      <c r="G1041" s="84"/>
      <c r="H1041" s="99"/>
      <c r="I1041" s="97"/>
      <c r="J1041" s="97"/>
      <c r="K1041" s="98"/>
      <c r="L1041" s="98"/>
      <c r="M1041" s="98"/>
      <c r="N1041" s="98"/>
    </row>
    <row r="1042" spans="6:14" x14ac:dyDescent="0.25">
      <c r="F1042" s="84"/>
      <c r="G1042" s="84"/>
      <c r="H1042" s="99"/>
      <c r="I1042" s="97"/>
      <c r="J1042" s="97"/>
      <c r="K1042" s="98"/>
      <c r="L1042" s="98"/>
      <c r="M1042" s="98"/>
      <c r="N1042" s="98"/>
    </row>
    <row r="1043" spans="6:14" x14ac:dyDescent="0.25">
      <c r="F1043" s="84"/>
      <c r="G1043" s="84"/>
      <c r="H1043" s="99"/>
      <c r="I1043" s="97"/>
      <c r="J1043" s="97"/>
      <c r="K1043" s="98"/>
      <c r="L1043" s="98"/>
      <c r="M1043" s="98"/>
      <c r="N1043" s="98"/>
    </row>
    <row r="1044" spans="6:14" x14ac:dyDescent="0.25">
      <c r="F1044" s="84"/>
      <c r="G1044" s="84"/>
      <c r="H1044" s="99"/>
      <c r="I1044" s="97"/>
      <c r="J1044" s="97"/>
      <c r="K1044" s="98"/>
      <c r="L1044" s="98"/>
      <c r="M1044" s="98"/>
      <c r="N1044" s="98"/>
    </row>
    <row r="1045" spans="6:14" x14ac:dyDescent="0.25">
      <c r="F1045" s="84"/>
      <c r="G1045" s="84"/>
      <c r="H1045" s="99"/>
      <c r="I1045" s="97"/>
      <c r="J1045" s="97"/>
      <c r="K1045" s="98"/>
      <c r="L1045" s="98"/>
      <c r="M1045" s="98"/>
      <c r="N1045" s="98"/>
    </row>
    <row r="1046" spans="6:14" x14ac:dyDescent="0.25">
      <c r="F1046" s="84"/>
      <c r="G1046" s="84"/>
      <c r="H1046" s="99"/>
      <c r="I1046" s="97"/>
      <c r="J1046" s="97"/>
      <c r="K1046" s="98"/>
      <c r="L1046" s="98"/>
      <c r="M1046" s="98"/>
      <c r="N1046" s="98"/>
    </row>
    <row r="1047" spans="6:14" x14ac:dyDescent="0.25">
      <c r="F1047" s="84"/>
      <c r="G1047" s="84"/>
      <c r="H1047" s="99"/>
      <c r="I1047" s="97"/>
      <c r="J1047" s="97"/>
      <c r="K1047" s="98"/>
      <c r="L1047" s="98"/>
      <c r="M1047" s="98"/>
      <c r="N1047" s="98"/>
    </row>
    <row r="1048" spans="6:14" x14ac:dyDescent="0.25">
      <c r="F1048" s="84"/>
      <c r="G1048" s="84"/>
      <c r="H1048" s="99"/>
      <c r="I1048" s="97"/>
      <c r="J1048" s="97"/>
      <c r="K1048" s="98"/>
      <c r="L1048" s="98"/>
      <c r="M1048" s="98"/>
      <c r="N1048" s="98"/>
    </row>
    <row r="1049" spans="6:14" x14ac:dyDescent="0.25">
      <c r="F1049" s="84"/>
      <c r="G1049" s="84"/>
      <c r="H1049" s="99"/>
      <c r="I1049" s="97"/>
      <c r="J1049" s="97"/>
      <c r="K1049" s="98"/>
      <c r="L1049" s="98"/>
      <c r="M1049" s="98"/>
      <c r="N1049" s="98"/>
    </row>
    <row r="1050" spans="6:14" x14ac:dyDescent="0.25">
      <c r="F1050" s="84"/>
      <c r="G1050" s="84"/>
      <c r="H1050" s="99"/>
      <c r="I1050" s="97"/>
      <c r="J1050" s="97"/>
      <c r="K1050" s="98"/>
      <c r="L1050" s="98"/>
      <c r="M1050" s="98"/>
      <c r="N1050" s="98"/>
    </row>
    <row r="1051" spans="6:14" x14ac:dyDescent="0.25">
      <c r="F1051" s="84"/>
      <c r="G1051" s="84"/>
      <c r="H1051" s="99"/>
      <c r="I1051" s="97"/>
      <c r="J1051" s="97"/>
      <c r="K1051" s="98"/>
      <c r="L1051" s="98"/>
      <c r="M1051" s="98"/>
      <c r="N1051" s="98"/>
    </row>
    <row r="1052" spans="6:14" x14ac:dyDescent="0.25">
      <c r="F1052" s="84"/>
      <c r="G1052" s="84"/>
      <c r="H1052" s="99"/>
      <c r="I1052" s="97"/>
      <c r="J1052" s="97"/>
      <c r="K1052" s="98"/>
      <c r="L1052" s="98"/>
      <c r="M1052" s="98"/>
      <c r="N1052" s="98"/>
    </row>
    <row r="1053" spans="6:14" x14ac:dyDescent="0.25">
      <c r="F1053" s="84"/>
      <c r="G1053" s="84"/>
      <c r="H1053" s="99"/>
      <c r="I1053" s="97"/>
      <c r="J1053" s="97"/>
      <c r="K1053" s="98"/>
      <c r="L1053" s="98"/>
      <c r="M1053" s="98"/>
      <c r="N1053" s="98"/>
    </row>
    <row r="1054" spans="6:14" x14ac:dyDescent="0.25">
      <c r="F1054" s="84"/>
      <c r="G1054" s="84"/>
      <c r="H1054" s="99"/>
      <c r="I1054" s="97"/>
      <c r="J1054" s="97"/>
      <c r="K1054" s="98"/>
      <c r="L1054" s="98"/>
      <c r="M1054" s="98"/>
      <c r="N1054" s="98"/>
    </row>
    <row r="1055" spans="6:14" x14ac:dyDescent="0.25">
      <c r="F1055" s="84"/>
      <c r="G1055" s="84"/>
      <c r="H1055" s="99"/>
      <c r="I1055" s="97"/>
      <c r="J1055" s="97"/>
      <c r="K1055" s="98"/>
      <c r="L1055" s="98"/>
      <c r="M1055" s="98"/>
      <c r="N1055" s="98"/>
    </row>
    <row r="1056" spans="6:14" x14ac:dyDescent="0.25">
      <c r="F1056" s="84"/>
      <c r="G1056" s="84"/>
      <c r="H1056" s="99"/>
      <c r="I1056" s="97"/>
      <c r="J1056" s="97"/>
      <c r="K1056" s="98"/>
      <c r="L1056" s="98"/>
      <c r="M1056" s="98"/>
      <c r="N1056" s="98"/>
    </row>
    <row r="1057" spans="6:14" x14ac:dyDescent="0.25">
      <c r="F1057" s="84"/>
      <c r="G1057" s="84"/>
      <c r="H1057" s="99"/>
      <c r="I1057" s="97"/>
      <c r="J1057" s="97"/>
      <c r="K1057" s="98"/>
      <c r="L1057" s="98"/>
      <c r="M1057" s="98"/>
      <c r="N1057" s="98"/>
    </row>
    <row r="1058" spans="6:14" x14ac:dyDescent="0.25">
      <c r="F1058" s="84"/>
      <c r="G1058" s="84"/>
      <c r="H1058" s="99"/>
      <c r="I1058" s="97"/>
      <c r="J1058" s="97"/>
      <c r="K1058" s="98"/>
      <c r="L1058" s="98"/>
      <c r="M1058" s="98"/>
      <c r="N1058" s="98"/>
    </row>
    <row r="1059" spans="6:14" x14ac:dyDescent="0.25">
      <c r="F1059" s="84"/>
      <c r="G1059" s="84"/>
      <c r="H1059" s="99"/>
      <c r="I1059" s="97"/>
      <c r="J1059" s="97"/>
      <c r="K1059" s="98"/>
      <c r="L1059" s="98"/>
      <c r="M1059" s="98"/>
      <c r="N1059" s="98"/>
    </row>
    <row r="1060" spans="6:14" x14ac:dyDescent="0.25">
      <c r="F1060" s="84"/>
      <c r="G1060" s="84"/>
      <c r="H1060" s="99"/>
      <c r="I1060" s="97"/>
      <c r="J1060" s="97"/>
      <c r="K1060" s="98"/>
      <c r="L1060" s="98"/>
      <c r="M1060" s="98"/>
      <c r="N1060" s="98"/>
    </row>
    <row r="1061" spans="6:14" x14ac:dyDescent="0.25">
      <c r="F1061" s="84"/>
      <c r="G1061" s="84"/>
      <c r="H1061" s="99"/>
      <c r="I1061" s="97"/>
      <c r="J1061" s="97"/>
      <c r="K1061" s="98"/>
      <c r="L1061" s="98"/>
      <c r="M1061" s="98"/>
      <c r="N1061" s="98"/>
    </row>
    <row r="1062" spans="6:14" x14ac:dyDescent="0.25">
      <c r="F1062" s="84"/>
      <c r="G1062" s="84"/>
      <c r="H1062" s="99"/>
      <c r="I1062" s="97"/>
      <c r="J1062" s="97"/>
      <c r="K1062" s="98"/>
      <c r="L1062" s="98"/>
      <c r="M1062" s="98"/>
      <c r="N1062" s="98"/>
    </row>
    <row r="1063" spans="6:14" x14ac:dyDescent="0.25">
      <c r="F1063" s="84"/>
      <c r="G1063" s="84"/>
      <c r="H1063" s="99"/>
      <c r="I1063" s="97"/>
      <c r="J1063" s="97"/>
      <c r="K1063" s="98"/>
      <c r="L1063" s="98"/>
      <c r="M1063" s="98"/>
      <c r="N1063" s="98"/>
    </row>
    <row r="1064" spans="6:14" x14ac:dyDescent="0.25">
      <c r="F1064" s="84"/>
      <c r="G1064" s="84"/>
      <c r="H1064" s="99"/>
      <c r="I1064" s="97"/>
      <c r="J1064" s="97"/>
      <c r="K1064" s="98"/>
      <c r="L1064" s="98"/>
      <c r="M1064" s="98"/>
      <c r="N1064" s="98"/>
    </row>
    <row r="1065" spans="6:14" x14ac:dyDescent="0.25">
      <c r="F1065" s="84"/>
      <c r="G1065" s="84"/>
      <c r="H1065" s="99"/>
      <c r="I1065" s="97"/>
      <c r="J1065" s="97"/>
      <c r="K1065" s="98"/>
      <c r="L1065" s="98"/>
      <c r="M1065" s="98"/>
      <c r="N1065" s="98"/>
    </row>
    <row r="1066" spans="6:14" x14ac:dyDescent="0.25">
      <c r="F1066" s="84"/>
      <c r="G1066" s="84"/>
      <c r="H1066" s="99"/>
      <c r="I1066" s="97"/>
      <c r="J1066" s="97"/>
      <c r="K1066" s="98"/>
      <c r="L1066" s="98"/>
      <c r="M1066" s="98"/>
      <c r="N1066" s="98"/>
    </row>
    <row r="1067" spans="6:14" x14ac:dyDescent="0.25">
      <c r="F1067" s="84"/>
      <c r="G1067" s="84"/>
      <c r="H1067" s="99"/>
      <c r="I1067" s="97"/>
      <c r="J1067" s="97"/>
      <c r="K1067" s="98"/>
      <c r="L1067" s="98"/>
      <c r="M1067" s="98"/>
      <c r="N1067" s="98"/>
    </row>
    <row r="1068" spans="6:14" x14ac:dyDescent="0.25">
      <c r="F1068" s="84"/>
      <c r="G1068" s="84"/>
      <c r="H1068" s="99"/>
      <c r="I1068" s="97"/>
      <c r="J1068" s="97"/>
      <c r="K1068" s="98"/>
      <c r="L1068" s="98"/>
      <c r="M1068" s="98"/>
      <c r="N1068" s="98"/>
    </row>
    <row r="1069" spans="6:14" x14ac:dyDescent="0.25">
      <c r="F1069" s="84"/>
      <c r="G1069" s="84"/>
      <c r="H1069" s="99"/>
      <c r="I1069" s="97"/>
      <c r="J1069" s="97"/>
      <c r="K1069" s="98"/>
      <c r="L1069" s="98"/>
      <c r="M1069" s="98"/>
      <c r="N1069" s="98"/>
    </row>
    <row r="1070" spans="6:14" x14ac:dyDescent="0.25">
      <c r="F1070" s="84"/>
      <c r="G1070" s="84"/>
      <c r="H1070" s="99"/>
      <c r="I1070" s="97"/>
      <c r="J1070" s="97"/>
      <c r="K1070" s="98"/>
      <c r="L1070" s="98"/>
      <c r="M1070" s="98"/>
      <c r="N1070" s="98"/>
    </row>
    <row r="1071" spans="6:14" x14ac:dyDescent="0.25">
      <c r="F1071" s="84"/>
      <c r="G1071" s="84"/>
      <c r="H1071" s="99"/>
      <c r="I1071" s="97"/>
      <c r="J1071" s="97"/>
      <c r="K1071" s="98"/>
      <c r="L1071" s="98"/>
      <c r="M1071" s="98"/>
      <c r="N1071" s="98"/>
    </row>
    <row r="1072" spans="6:14" x14ac:dyDescent="0.25">
      <c r="F1072" s="84"/>
      <c r="G1072" s="84"/>
      <c r="H1072" s="99"/>
      <c r="I1072" s="97"/>
      <c r="J1072" s="97"/>
      <c r="K1072" s="98"/>
      <c r="L1072" s="98"/>
      <c r="M1072" s="98"/>
      <c r="N1072" s="98"/>
    </row>
    <row r="1073" spans="6:14" x14ac:dyDescent="0.25">
      <c r="F1073" s="84"/>
      <c r="G1073" s="84"/>
      <c r="H1073" s="99"/>
      <c r="I1073" s="97"/>
      <c r="J1073" s="97"/>
      <c r="K1073" s="98"/>
      <c r="L1073" s="98"/>
      <c r="M1073" s="98"/>
      <c r="N1073" s="98"/>
    </row>
    <row r="1074" spans="6:14" x14ac:dyDescent="0.25">
      <c r="F1074" s="84"/>
      <c r="G1074" s="84"/>
      <c r="H1074" s="99"/>
      <c r="I1074" s="97"/>
      <c r="J1074" s="97"/>
      <c r="K1074" s="98"/>
      <c r="L1074" s="98"/>
      <c r="M1074" s="98"/>
      <c r="N1074" s="98"/>
    </row>
    <row r="1075" spans="6:14" x14ac:dyDescent="0.25">
      <c r="F1075" s="84"/>
      <c r="G1075" s="84"/>
      <c r="H1075" s="99"/>
      <c r="I1075" s="97"/>
      <c r="J1075" s="97"/>
      <c r="K1075" s="98"/>
      <c r="L1075" s="98"/>
      <c r="M1075" s="98"/>
      <c r="N1075" s="98"/>
    </row>
    <row r="1076" spans="6:14" x14ac:dyDescent="0.25">
      <c r="F1076" s="84"/>
      <c r="G1076" s="84"/>
      <c r="H1076" s="99"/>
      <c r="I1076" s="97"/>
      <c r="J1076" s="97"/>
      <c r="K1076" s="98"/>
      <c r="L1076" s="98"/>
      <c r="M1076" s="98"/>
      <c r="N1076" s="98"/>
    </row>
    <row r="1077" spans="6:14" x14ac:dyDescent="0.25">
      <c r="F1077" s="84"/>
      <c r="G1077" s="84"/>
      <c r="H1077" s="99"/>
      <c r="I1077" s="97"/>
      <c r="J1077" s="97"/>
      <c r="K1077" s="98"/>
      <c r="L1077" s="98"/>
      <c r="M1077" s="98"/>
      <c r="N1077" s="98"/>
    </row>
    <row r="1078" spans="6:14" x14ac:dyDescent="0.25">
      <c r="F1078" s="84"/>
      <c r="G1078" s="84"/>
      <c r="H1078" s="99"/>
      <c r="I1078" s="97"/>
      <c r="J1078" s="97"/>
      <c r="K1078" s="98"/>
      <c r="L1078" s="98"/>
      <c r="M1078" s="98"/>
      <c r="N1078" s="98"/>
    </row>
    <row r="1079" spans="6:14" x14ac:dyDescent="0.25">
      <c r="F1079" s="84"/>
      <c r="G1079" s="84"/>
      <c r="H1079" s="99"/>
      <c r="I1079" s="97"/>
      <c r="J1079" s="97"/>
      <c r="K1079" s="98"/>
      <c r="L1079" s="98"/>
      <c r="M1079" s="98"/>
      <c r="N1079" s="98"/>
    </row>
    <row r="1080" spans="6:14" x14ac:dyDescent="0.25">
      <c r="F1080" s="84"/>
      <c r="G1080" s="84"/>
      <c r="H1080" s="99"/>
      <c r="I1080" s="97"/>
      <c r="J1080" s="97"/>
      <c r="K1080" s="98"/>
      <c r="L1080" s="98"/>
      <c r="M1080" s="98"/>
      <c r="N1080" s="98"/>
    </row>
    <row r="1081" spans="6:14" x14ac:dyDescent="0.25">
      <c r="F1081" s="84"/>
      <c r="G1081" s="84"/>
      <c r="H1081" s="99"/>
      <c r="I1081" s="97"/>
      <c r="J1081" s="97"/>
      <c r="K1081" s="98"/>
      <c r="L1081" s="98"/>
      <c r="M1081" s="98"/>
      <c r="N1081" s="98"/>
    </row>
    <row r="1082" spans="6:14" x14ac:dyDescent="0.25">
      <c r="F1082" s="84"/>
      <c r="G1082" s="84"/>
      <c r="H1082" s="99"/>
      <c r="I1082" s="97"/>
      <c r="J1082" s="97"/>
      <c r="K1082" s="98"/>
      <c r="L1082" s="98"/>
      <c r="M1082" s="98"/>
      <c r="N1082" s="98"/>
    </row>
    <row r="1083" spans="6:14" x14ac:dyDescent="0.25">
      <c r="F1083" s="84"/>
      <c r="G1083" s="84"/>
      <c r="H1083" s="99"/>
      <c r="I1083" s="97"/>
      <c r="J1083" s="97"/>
      <c r="K1083" s="98"/>
      <c r="L1083" s="98"/>
      <c r="M1083" s="98"/>
      <c r="N1083" s="98"/>
    </row>
    <row r="1084" spans="6:14" x14ac:dyDescent="0.25">
      <c r="F1084" s="84"/>
      <c r="G1084" s="84"/>
      <c r="H1084" s="99"/>
      <c r="I1084" s="97"/>
      <c r="J1084" s="97"/>
      <c r="K1084" s="98"/>
      <c r="L1084" s="98"/>
      <c r="M1084" s="98"/>
      <c r="N1084" s="98"/>
    </row>
    <row r="1085" spans="6:14" x14ac:dyDescent="0.25">
      <c r="F1085" s="84"/>
      <c r="G1085" s="84"/>
      <c r="H1085" s="99"/>
      <c r="I1085" s="97"/>
      <c r="J1085" s="97"/>
      <c r="K1085" s="98"/>
      <c r="L1085" s="98"/>
      <c r="M1085" s="98"/>
      <c r="N1085" s="98"/>
    </row>
    <row r="1086" spans="6:14" x14ac:dyDescent="0.25">
      <c r="F1086" s="84"/>
      <c r="G1086" s="84"/>
      <c r="H1086" s="99"/>
      <c r="I1086" s="97"/>
      <c r="J1086" s="97"/>
      <c r="K1086" s="98"/>
      <c r="L1086" s="98"/>
      <c r="M1086" s="98"/>
      <c r="N1086" s="98"/>
    </row>
    <row r="1087" spans="6:14" x14ac:dyDescent="0.25">
      <c r="F1087" s="84"/>
      <c r="G1087" s="84"/>
      <c r="H1087" s="99"/>
      <c r="I1087" s="97"/>
      <c r="J1087" s="97"/>
      <c r="K1087" s="98"/>
      <c r="L1087" s="98"/>
      <c r="M1087" s="98"/>
      <c r="N1087" s="98"/>
    </row>
    <row r="1088" spans="6:14" x14ac:dyDescent="0.25">
      <c r="F1088" s="84"/>
      <c r="G1088" s="84"/>
      <c r="H1088" s="99"/>
      <c r="I1088" s="97"/>
      <c r="J1088" s="97"/>
      <c r="K1088" s="98"/>
      <c r="L1088" s="98"/>
      <c r="M1088" s="98"/>
      <c r="N1088" s="98"/>
    </row>
    <row r="1089" spans="6:14" x14ac:dyDescent="0.25">
      <c r="F1089" s="84"/>
      <c r="G1089" s="84"/>
      <c r="H1089" s="99"/>
      <c r="I1089" s="97"/>
      <c r="J1089" s="97"/>
      <c r="K1089" s="98"/>
      <c r="L1089" s="98"/>
      <c r="M1089" s="98"/>
      <c r="N1089" s="98"/>
    </row>
    <row r="1090" spans="6:14" x14ac:dyDescent="0.25">
      <c r="F1090" s="84"/>
      <c r="G1090" s="84"/>
      <c r="H1090" s="99"/>
      <c r="I1090" s="97"/>
      <c r="J1090" s="97"/>
      <c r="K1090" s="98"/>
      <c r="L1090" s="98"/>
      <c r="M1090" s="98"/>
      <c r="N1090" s="98"/>
    </row>
    <row r="1091" spans="6:14" x14ac:dyDescent="0.25">
      <c r="F1091" s="84"/>
      <c r="G1091" s="84"/>
      <c r="H1091" s="99"/>
      <c r="I1091" s="97"/>
      <c r="J1091" s="97"/>
      <c r="K1091" s="98"/>
      <c r="L1091" s="98"/>
      <c r="M1091" s="98"/>
      <c r="N1091" s="98"/>
    </row>
    <row r="1092" spans="6:14" x14ac:dyDescent="0.25">
      <c r="F1092" s="84"/>
      <c r="G1092" s="84"/>
      <c r="H1092" s="99"/>
      <c r="I1092" s="97"/>
      <c r="J1092" s="97"/>
      <c r="K1092" s="98"/>
      <c r="L1092" s="98"/>
      <c r="M1092" s="98"/>
      <c r="N1092" s="98"/>
    </row>
    <row r="1093" spans="6:14" x14ac:dyDescent="0.25">
      <c r="F1093" s="84"/>
      <c r="G1093" s="84"/>
      <c r="H1093" s="99"/>
      <c r="I1093" s="97"/>
      <c r="J1093" s="97"/>
      <c r="K1093" s="98"/>
      <c r="L1093" s="98"/>
      <c r="M1093" s="98"/>
      <c r="N1093" s="98"/>
    </row>
    <row r="1094" spans="6:14" x14ac:dyDescent="0.25">
      <c r="F1094" s="84"/>
      <c r="G1094" s="84"/>
      <c r="H1094" s="99"/>
      <c r="I1094" s="97"/>
      <c r="J1094" s="97"/>
      <c r="K1094" s="98"/>
      <c r="L1094" s="98"/>
      <c r="M1094" s="98"/>
      <c r="N1094" s="98"/>
    </row>
    <row r="1095" spans="6:14" x14ac:dyDescent="0.25">
      <c r="F1095" s="84"/>
      <c r="G1095" s="84"/>
      <c r="H1095" s="99"/>
      <c r="I1095" s="97"/>
      <c r="J1095" s="97"/>
      <c r="K1095" s="98"/>
      <c r="L1095" s="98"/>
      <c r="M1095" s="98"/>
      <c r="N1095" s="98"/>
    </row>
    <row r="1096" spans="6:14" x14ac:dyDescent="0.25">
      <c r="F1096" s="84"/>
      <c r="G1096" s="84"/>
      <c r="H1096" s="99"/>
      <c r="I1096" s="97"/>
      <c r="J1096" s="97"/>
      <c r="K1096" s="98"/>
      <c r="L1096" s="98"/>
      <c r="M1096" s="98"/>
      <c r="N1096" s="98"/>
    </row>
    <row r="1097" spans="6:14" x14ac:dyDescent="0.25">
      <c r="F1097" s="84"/>
      <c r="G1097" s="84"/>
      <c r="H1097" s="99"/>
      <c r="I1097" s="97"/>
      <c r="J1097" s="97"/>
      <c r="K1097" s="98"/>
      <c r="L1097" s="98"/>
      <c r="M1097" s="98"/>
      <c r="N1097" s="98"/>
    </row>
    <row r="1098" spans="6:14" x14ac:dyDescent="0.25">
      <c r="F1098" s="84"/>
      <c r="G1098" s="84"/>
      <c r="H1098" s="99"/>
      <c r="I1098" s="97"/>
      <c r="J1098" s="97"/>
      <c r="K1098" s="98"/>
      <c r="L1098" s="98"/>
      <c r="M1098" s="98"/>
      <c r="N1098" s="98"/>
    </row>
    <row r="1099" spans="6:14" x14ac:dyDescent="0.25">
      <c r="F1099" s="84"/>
      <c r="G1099" s="84"/>
      <c r="H1099" s="99"/>
      <c r="I1099" s="97"/>
      <c r="J1099" s="97"/>
      <c r="K1099" s="98"/>
      <c r="L1099" s="98"/>
      <c r="M1099" s="98"/>
      <c r="N1099" s="98"/>
    </row>
    <row r="1100" spans="6:14" x14ac:dyDescent="0.25">
      <c r="F1100" s="84"/>
      <c r="G1100" s="84"/>
      <c r="H1100" s="99"/>
      <c r="I1100" s="97"/>
      <c r="J1100" s="97"/>
      <c r="K1100" s="98"/>
      <c r="L1100" s="98"/>
      <c r="M1100" s="98"/>
      <c r="N1100" s="98"/>
    </row>
    <row r="1101" spans="6:14" x14ac:dyDescent="0.25">
      <c r="F1101" s="84"/>
      <c r="G1101" s="84"/>
      <c r="H1101" s="99"/>
      <c r="I1101" s="97"/>
      <c r="J1101" s="97"/>
      <c r="K1101" s="98"/>
      <c r="L1101" s="98"/>
      <c r="M1101" s="98"/>
      <c r="N1101" s="98"/>
    </row>
    <row r="1102" spans="6:14" x14ac:dyDescent="0.25">
      <c r="F1102" s="84"/>
      <c r="G1102" s="84"/>
      <c r="H1102" s="99"/>
      <c r="I1102" s="97"/>
      <c r="J1102" s="97"/>
      <c r="K1102" s="98"/>
      <c r="L1102" s="98"/>
      <c r="M1102" s="98"/>
      <c r="N1102" s="98"/>
    </row>
    <row r="1103" spans="6:14" x14ac:dyDescent="0.25">
      <c r="F1103" s="84"/>
      <c r="G1103" s="84"/>
      <c r="H1103" s="99"/>
      <c r="I1103" s="97"/>
      <c r="J1103" s="97"/>
      <c r="K1103" s="98"/>
      <c r="L1103" s="98"/>
      <c r="M1103" s="98"/>
      <c r="N1103" s="98"/>
    </row>
    <row r="1104" spans="6:14" x14ac:dyDescent="0.25">
      <c r="F1104" s="84"/>
      <c r="G1104" s="84"/>
      <c r="H1104" s="99"/>
      <c r="I1104" s="97"/>
      <c r="J1104" s="97"/>
      <c r="K1104" s="98"/>
      <c r="L1104" s="98"/>
      <c r="M1104" s="98"/>
      <c r="N1104" s="98"/>
    </row>
    <row r="1105" spans="6:14" x14ac:dyDescent="0.25">
      <c r="F1105" s="84"/>
      <c r="G1105" s="84"/>
      <c r="H1105" s="99"/>
      <c r="I1105" s="97"/>
      <c r="J1105" s="97"/>
      <c r="K1105" s="98"/>
      <c r="L1105" s="98"/>
      <c r="M1105" s="98"/>
      <c r="N1105" s="98"/>
    </row>
    <row r="1106" spans="6:14" x14ac:dyDescent="0.25">
      <c r="F1106" s="84"/>
      <c r="G1106" s="84"/>
      <c r="H1106" s="99"/>
      <c r="I1106" s="97"/>
      <c r="J1106" s="97"/>
      <c r="K1106" s="98"/>
      <c r="L1106" s="98"/>
      <c r="M1106" s="98"/>
      <c r="N1106" s="98"/>
    </row>
    <row r="1107" spans="6:14" x14ac:dyDescent="0.25">
      <c r="F1107" s="84"/>
      <c r="G1107" s="84"/>
      <c r="H1107" s="99"/>
      <c r="I1107" s="97"/>
      <c r="J1107" s="97"/>
      <c r="K1107" s="98"/>
      <c r="L1107" s="98"/>
      <c r="M1107" s="98"/>
      <c r="N1107" s="98"/>
    </row>
    <row r="1108" spans="6:14" x14ac:dyDescent="0.25">
      <c r="F1108" s="84"/>
      <c r="G1108" s="84"/>
      <c r="H1108" s="99"/>
      <c r="I1108" s="97"/>
      <c r="J1108" s="97"/>
      <c r="K1108" s="98"/>
      <c r="L1108" s="98"/>
      <c r="M1108" s="98"/>
      <c r="N1108" s="98"/>
    </row>
    <row r="1109" spans="6:14" x14ac:dyDescent="0.25">
      <c r="F1109" s="84"/>
      <c r="G1109" s="84"/>
      <c r="H1109" s="99"/>
      <c r="I1109" s="97"/>
      <c r="J1109" s="97"/>
      <c r="K1109" s="98"/>
      <c r="L1109" s="98"/>
      <c r="M1109" s="98"/>
      <c r="N1109" s="98"/>
    </row>
    <row r="1110" spans="6:14" x14ac:dyDescent="0.25">
      <c r="F1110" s="84"/>
      <c r="G1110" s="84"/>
      <c r="H1110" s="99"/>
      <c r="I1110" s="97"/>
      <c r="J1110" s="97"/>
      <c r="K1110" s="98"/>
      <c r="L1110" s="98"/>
      <c r="M1110" s="98"/>
      <c r="N1110" s="98"/>
    </row>
    <row r="1111" spans="6:14" x14ac:dyDescent="0.25">
      <c r="F1111" s="84"/>
      <c r="G1111" s="84"/>
      <c r="H1111" s="99"/>
      <c r="I1111" s="97"/>
      <c r="J1111" s="97"/>
      <c r="K1111" s="98"/>
      <c r="L1111" s="98"/>
      <c r="M1111" s="98"/>
      <c r="N1111" s="98"/>
    </row>
    <row r="1112" spans="6:14" x14ac:dyDescent="0.25">
      <c r="F1112" s="84"/>
      <c r="G1112" s="84"/>
      <c r="H1112" s="99"/>
      <c r="I1112" s="97"/>
      <c r="J1112" s="97"/>
      <c r="K1112" s="98"/>
      <c r="L1112" s="98"/>
      <c r="M1112" s="98"/>
      <c r="N1112" s="98"/>
    </row>
    <row r="1113" spans="6:14" x14ac:dyDescent="0.25">
      <c r="F1113" s="84"/>
      <c r="G1113" s="84"/>
      <c r="H1113" s="99"/>
      <c r="I1113" s="97"/>
      <c r="J1113" s="97"/>
      <c r="K1113" s="98"/>
      <c r="L1113" s="98"/>
      <c r="M1113" s="98"/>
      <c r="N1113" s="98"/>
    </row>
    <row r="1114" spans="6:14" x14ac:dyDescent="0.25">
      <c r="F1114" s="84"/>
      <c r="G1114" s="84"/>
      <c r="H1114" s="99"/>
      <c r="I1114" s="97"/>
      <c r="J1114" s="97"/>
      <c r="K1114" s="98"/>
      <c r="L1114" s="98"/>
      <c r="M1114" s="98"/>
      <c r="N1114" s="98"/>
    </row>
    <row r="1115" spans="6:14" x14ac:dyDescent="0.25">
      <c r="F1115" s="84"/>
      <c r="G1115" s="84"/>
      <c r="H1115" s="99"/>
      <c r="I1115" s="97"/>
      <c r="J1115" s="97"/>
      <c r="K1115" s="98"/>
      <c r="L1115" s="98"/>
      <c r="M1115" s="98"/>
      <c r="N1115" s="98"/>
    </row>
    <row r="1116" spans="6:14" x14ac:dyDescent="0.25">
      <c r="F1116" s="84"/>
      <c r="G1116" s="84"/>
      <c r="H1116" s="99"/>
      <c r="I1116" s="97"/>
      <c r="J1116" s="97"/>
      <c r="K1116" s="98"/>
      <c r="L1116" s="98"/>
      <c r="M1116" s="98"/>
      <c r="N1116" s="98"/>
    </row>
    <row r="1117" spans="6:14" x14ac:dyDescent="0.25">
      <c r="F1117" s="84"/>
      <c r="G1117" s="84"/>
      <c r="H1117" s="99"/>
      <c r="I1117" s="97"/>
      <c r="J1117" s="97"/>
      <c r="K1117" s="98"/>
      <c r="L1117" s="98"/>
      <c r="M1117" s="98"/>
      <c r="N1117" s="98"/>
    </row>
    <row r="1118" spans="6:14" x14ac:dyDescent="0.25">
      <c r="F1118" s="84"/>
      <c r="G1118" s="84"/>
      <c r="H1118" s="99"/>
      <c r="I1118" s="97"/>
      <c r="J1118" s="97"/>
      <c r="K1118" s="98"/>
      <c r="L1118" s="98"/>
      <c r="M1118" s="98"/>
      <c r="N1118" s="98"/>
    </row>
    <row r="1119" spans="6:14" x14ac:dyDescent="0.25">
      <c r="F1119" s="84"/>
      <c r="G1119" s="84"/>
      <c r="H1119" s="99"/>
      <c r="I1119" s="97"/>
      <c r="J1119" s="97"/>
      <c r="K1119" s="98"/>
      <c r="L1119" s="98"/>
      <c r="M1119" s="98"/>
      <c r="N1119" s="98"/>
    </row>
    <row r="1120" spans="6:14" x14ac:dyDescent="0.25">
      <c r="F1120" s="84"/>
      <c r="G1120" s="84"/>
      <c r="H1120" s="99"/>
      <c r="I1120" s="97"/>
      <c r="J1120" s="97"/>
      <c r="K1120" s="98"/>
      <c r="L1120" s="98"/>
      <c r="M1120" s="98"/>
      <c r="N1120" s="98"/>
    </row>
    <row r="1121" spans="6:14" x14ac:dyDescent="0.25">
      <c r="F1121" s="84"/>
      <c r="G1121" s="84"/>
      <c r="H1121" s="99"/>
      <c r="I1121" s="97"/>
      <c r="J1121" s="97"/>
      <c r="K1121" s="98"/>
      <c r="L1121" s="98"/>
      <c r="M1121" s="98"/>
      <c r="N1121" s="98"/>
    </row>
    <row r="1122" spans="6:14" x14ac:dyDescent="0.25">
      <c r="F1122" s="84"/>
      <c r="G1122" s="84"/>
      <c r="H1122" s="99"/>
      <c r="I1122" s="97"/>
      <c r="J1122" s="97"/>
      <c r="K1122" s="98"/>
      <c r="L1122" s="98"/>
      <c r="M1122" s="98"/>
      <c r="N1122" s="98"/>
    </row>
    <row r="1123" spans="6:14" x14ac:dyDescent="0.25">
      <c r="F1123" s="84"/>
      <c r="G1123" s="84"/>
      <c r="H1123" s="99"/>
      <c r="I1123" s="97"/>
      <c r="J1123" s="97"/>
      <c r="K1123" s="98"/>
      <c r="L1123" s="98"/>
      <c r="M1123" s="98"/>
      <c r="N1123" s="98"/>
    </row>
    <row r="1124" spans="6:14" x14ac:dyDescent="0.25">
      <c r="F1124" s="84"/>
      <c r="G1124" s="84"/>
      <c r="H1124" s="99"/>
      <c r="I1124" s="97"/>
      <c r="J1124" s="97"/>
      <c r="K1124" s="98"/>
      <c r="L1124" s="98"/>
      <c r="M1124" s="98"/>
      <c r="N1124" s="98"/>
    </row>
    <row r="1125" spans="6:14" x14ac:dyDescent="0.25">
      <c r="F1125" s="84"/>
      <c r="G1125" s="84"/>
      <c r="H1125" s="99"/>
      <c r="I1125" s="97"/>
      <c r="J1125" s="97"/>
      <c r="K1125" s="98"/>
      <c r="L1125" s="98"/>
      <c r="M1125" s="98"/>
      <c r="N1125" s="98"/>
    </row>
    <row r="1126" spans="6:14" x14ac:dyDescent="0.25">
      <c r="F1126" s="84"/>
      <c r="G1126" s="84"/>
      <c r="H1126" s="99"/>
      <c r="I1126" s="97"/>
      <c r="J1126" s="97"/>
      <c r="K1126" s="98"/>
      <c r="L1126" s="98"/>
      <c r="M1126" s="98"/>
      <c r="N1126" s="98"/>
    </row>
    <row r="1127" spans="6:14" x14ac:dyDescent="0.25">
      <c r="F1127" s="84"/>
      <c r="G1127" s="84"/>
      <c r="H1127" s="99"/>
      <c r="I1127" s="97"/>
      <c r="J1127" s="97"/>
      <c r="K1127" s="98"/>
      <c r="L1127" s="98"/>
      <c r="M1127" s="98"/>
      <c r="N1127" s="98"/>
    </row>
    <row r="1128" spans="6:14" x14ac:dyDescent="0.25">
      <c r="F1128" s="84"/>
      <c r="G1128" s="84"/>
      <c r="H1128" s="99"/>
      <c r="I1128" s="97"/>
      <c r="J1128" s="97"/>
      <c r="K1128" s="98"/>
      <c r="L1128" s="98"/>
      <c r="M1128" s="98"/>
      <c r="N1128" s="98"/>
    </row>
    <row r="1129" spans="6:14" x14ac:dyDescent="0.25">
      <c r="F1129" s="84"/>
      <c r="G1129" s="84"/>
      <c r="H1129" s="99"/>
      <c r="I1129" s="97"/>
      <c r="J1129" s="97"/>
      <c r="K1129" s="98"/>
      <c r="L1129" s="98"/>
      <c r="M1129" s="98"/>
      <c r="N1129" s="98"/>
    </row>
    <row r="1130" spans="6:14" x14ac:dyDescent="0.25">
      <c r="F1130" s="84"/>
      <c r="G1130" s="84"/>
      <c r="H1130" s="99"/>
      <c r="I1130" s="97"/>
      <c r="J1130" s="97"/>
      <c r="K1130" s="98"/>
      <c r="L1130" s="98"/>
      <c r="M1130" s="98"/>
      <c r="N1130" s="98"/>
    </row>
    <row r="1131" spans="6:14" x14ac:dyDescent="0.25">
      <c r="F1131" s="84"/>
      <c r="G1131" s="84"/>
      <c r="H1131" s="99"/>
      <c r="I1131" s="97"/>
      <c r="J1131" s="97"/>
      <c r="K1131" s="98"/>
      <c r="L1131" s="98"/>
      <c r="M1131" s="98"/>
      <c r="N1131" s="98"/>
    </row>
    <row r="1132" spans="6:14" x14ac:dyDescent="0.25">
      <c r="F1132" s="84"/>
      <c r="G1132" s="84"/>
      <c r="H1132" s="99"/>
      <c r="I1132" s="97"/>
      <c r="J1132" s="97"/>
      <c r="K1132" s="98"/>
      <c r="L1132" s="98"/>
      <c r="M1132" s="98"/>
      <c r="N1132" s="98"/>
    </row>
    <row r="1133" spans="6:14" x14ac:dyDescent="0.25">
      <c r="F1133" s="84"/>
      <c r="G1133" s="84"/>
      <c r="H1133" s="99"/>
      <c r="I1133" s="97"/>
      <c r="J1133" s="97"/>
      <c r="K1133" s="98"/>
      <c r="L1133" s="98"/>
      <c r="M1133" s="98"/>
      <c r="N1133" s="98"/>
    </row>
    <row r="1134" spans="6:14" x14ac:dyDescent="0.25">
      <c r="F1134" s="84"/>
      <c r="G1134" s="84"/>
      <c r="H1134" s="99"/>
      <c r="I1134" s="97"/>
      <c r="J1134" s="97"/>
      <c r="K1134" s="98"/>
      <c r="L1134" s="98"/>
      <c r="M1134" s="98"/>
      <c r="N1134" s="98"/>
    </row>
    <row r="1135" spans="6:14" x14ac:dyDescent="0.25">
      <c r="F1135" s="84"/>
      <c r="G1135" s="84"/>
      <c r="H1135" s="99"/>
      <c r="I1135" s="97"/>
      <c r="J1135" s="97"/>
      <c r="K1135" s="98"/>
      <c r="L1135" s="98"/>
      <c r="M1135" s="98"/>
      <c r="N1135" s="98"/>
    </row>
    <row r="1136" spans="6:14" x14ac:dyDescent="0.25">
      <c r="F1136" s="84"/>
      <c r="G1136" s="84"/>
      <c r="H1136" s="99"/>
      <c r="I1136" s="97"/>
      <c r="J1136" s="97"/>
      <c r="K1136" s="98"/>
      <c r="L1136" s="98"/>
      <c r="M1136" s="98"/>
      <c r="N1136" s="98"/>
    </row>
    <row r="1137" spans="6:14" x14ac:dyDescent="0.25">
      <c r="F1137" s="84"/>
      <c r="G1137" s="84"/>
      <c r="H1137" s="99"/>
      <c r="I1137" s="97"/>
      <c r="J1137" s="97"/>
      <c r="K1137" s="98"/>
      <c r="L1137" s="98"/>
      <c r="M1137" s="98"/>
      <c r="N1137" s="98"/>
    </row>
    <row r="1138" spans="6:14" x14ac:dyDescent="0.25">
      <c r="F1138" s="84"/>
      <c r="G1138" s="84"/>
      <c r="H1138" s="99"/>
      <c r="I1138" s="97"/>
      <c r="J1138" s="97"/>
      <c r="K1138" s="98"/>
      <c r="L1138" s="98"/>
      <c r="M1138" s="98"/>
      <c r="N1138" s="98"/>
    </row>
    <row r="1139" spans="6:14" x14ac:dyDescent="0.25">
      <c r="F1139" s="84"/>
      <c r="G1139" s="84"/>
      <c r="H1139" s="99"/>
      <c r="I1139" s="97"/>
      <c r="J1139" s="97"/>
      <c r="K1139" s="98"/>
      <c r="L1139" s="98"/>
      <c r="M1139" s="98"/>
      <c r="N1139" s="98"/>
    </row>
    <row r="1140" spans="6:14" x14ac:dyDescent="0.25">
      <c r="F1140" s="84"/>
      <c r="G1140" s="84"/>
      <c r="H1140" s="99"/>
      <c r="I1140" s="97"/>
      <c r="J1140" s="97"/>
      <c r="K1140" s="98"/>
      <c r="L1140" s="98"/>
      <c r="M1140" s="98"/>
      <c r="N1140" s="98"/>
    </row>
    <row r="1141" spans="6:14" x14ac:dyDescent="0.25">
      <c r="F1141" s="84"/>
      <c r="G1141" s="84"/>
      <c r="H1141" s="99"/>
      <c r="I1141" s="97"/>
      <c r="J1141" s="97"/>
      <c r="K1141" s="98"/>
      <c r="L1141" s="98"/>
      <c r="M1141" s="98"/>
      <c r="N1141" s="98"/>
    </row>
    <row r="1142" spans="6:14" x14ac:dyDescent="0.25">
      <c r="F1142" s="84"/>
      <c r="G1142" s="84"/>
      <c r="H1142" s="99"/>
      <c r="I1142" s="97"/>
      <c r="J1142" s="97"/>
      <c r="K1142" s="98"/>
      <c r="L1142" s="98"/>
      <c r="M1142" s="98"/>
      <c r="N1142" s="98"/>
    </row>
    <row r="1143" spans="6:14" x14ac:dyDescent="0.25">
      <c r="F1143" s="84"/>
      <c r="G1143" s="84"/>
      <c r="H1143" s="99"/>
      <c r="I1143" s="97"/>
      <c r="J1143" s="97"/>
      <c r="K1143" s="98"/>
      <c r="L1143" s="98"/>
      <c r="M1143" s="98"/>
      <c r="N1143" s="98"/>
    </row>
    <row r="1144" spans="6:14" x14ac:dyDescent="0.25">
      <c r="F1144" s="84"/>
      <c r="G1144" s="84"/>
      <c r="H1144" s="99"/>
      <c r="I1144" s="97"/>
      <c r="J1144" s="97"/>
      <c r="K1144" s="98"/>
      <c r="L1144" s="98"/>
      <c r="M1144" s="98"/>
      <c r="N1144" s="98"/>
    </row>
    <row r="1145" spans="6:14" x14ac:dyDescent="0.25">
      <c r="F1145" s="84"/>
      <c r="G1145" s="84"/>
      <c r="H1145" s="99"/>
      <c r="I1145" s="97"/>
      <c r="J1145" s="97"/>
      <c r="K1145" s="98"/>
      <c r="L1145" s="98"/>
      <c r="M1145" s="98"/>
      <c r="N1145" s="98"/>
    </row>
    <row r="1146" spans="6:14" x14ac:dyDescent="0.25">
      <c r="F1146" s="84"/>
      <c r="G1146" s="84"/>
      <c r="H1146" s="99"/>
      <c r="I1146" s="97"/>
      <c r="J1146" s="97"/>
      <c r="K1146" s="98"/>
      <c r="L1146" s="98"/>
      <c r="M1146" s="98"/>
      <c r="N1146" s="98"/>
    </row>
    <row r="1147" spans="6:14" x14ac:dyDescent="0.25">
      <c r="F1147" s="84"/>
      <c r="G1147" s="84"/>
      <c r="H1147" s="99"/>
      <c r="I1147" s="97"/>
      <c r="J1147" s="97"/>
      <c r="K1147" s="98"/>
      <c r="L1147" s="98"/>
      <c r="M1147" s="98"/>
      <c r="N1147" s="98"/>
    </row>
    <row r="1148" spans="6:14" x14ac:dyDescent="0.25">
      <c r="F1148" s="84"/>
      <c r="G1148" s="84"/>
      <c r="H1148" s="99"/>
      <c r="I1148" s="97"/>
      <c r="J1148" s="97"/>
      <c r="K1148" s="98"/>
      <c r="L1148" s="98"/>
      <c r="M1148" s="98"/>
      <c r="N1148" s="98"/>
    </row>
    <row r="1149" spans="6:14" x14ac:dyDescent="0.25">
      <c r="F1149" s="84"/>
      <c r="G1149" s="84"/>
      <c r="H1149" s="99"/>
      <c r="I1149" s="97"/>
      <c r="J1149" s="97"/>
      <c r="K1149" s="98"/>
      <c r="L1149" s="98"/>
      <c r="M1149" s="98"/>
      <c r="N1149" s="98"/>
    </row>
    <row r="1150" spans="6:14" x14ac:dyDescent="0.25">
      <c r="F1150" s="84"/>
      <c r="G1150" s="84"/>
      <c r="H1150" s="99"/>
      <c r="I1150" s="97"/>
      <c r="J1150" s="97"/>
      <c r="K1150" s="98"/>
      <c r="L1150" s="98"/>
      <c r="M1150" s="98"/>
      <c r="N1150" s="98"/>
    </row>
    <row r="1151" spans="6:14" x14ac:dyDescent="0.25">
      <c r="F1151" s="84"/>
      <c r="G1151" s="84"/>
      <c r="H1151" s="99"/>
      <c r="I1151" s="97"/>
      <c r="J1151" s="97"/>
      <c r="K1151" s="98"/>
      <c r="L1151" s="98"/>
      <c r="M1151" s="98"/>
      <c r="N1151" s="98"/>
    </row>
    <row r="1152" spans="6:14" x14ac:dyDescent="0.25">
      <c r="F1152" s="84"/>
      <c r="G1152" s="84"/>
      <c r="H1152" s="99"/>
      <c r="I1152" s="97"/>
      <c r="J1152" s="97"/>
      <c r="K1152" s="98"/>
      <c r="L1152" s="98"/>
      <c r="M1152" s="98"/>
      <c r="N1152" s="98"/>
    </row>
    <row r="1153" spans="6:14" x14ac:dyDescent="0.25">
      <c r="F1153" s="84"/>
      <c r="G1153" s="84"/>
      <c r="H1153" s="99"/>
      <c r="I1153" s="97"/>
      <c r="J1153" s="97"/>
      <c r="K1153" s="98"/>
      <c r="L1153" s="98"/>
      <c r="M1153" s="98"/>
      <c r="N1153" s="98"/>
    </row>
    <row r="1154" spans="6:14" x14ac:dyDescent="0.25">
      <c r="F1154" s="84"/>
      <c r="G1154" s="84"/>
      <c r="H1154" s="99"/>
      <c r="I1154" s="97"/>
      <c r="J1154" s="97"/>
      <c r="K1154" s="98"/>
      <c r="L1154" s="98"/>
      <c r="M1154" s="98"/>
      <c r="N1154" s="98"/>
    </row>
    <row r="1155" spans="6:14" x14ac:dyDescent="0.25">
      <c r="F1155" s="84"/>
      <c r="G1155" s="84"/>
      <c r="H1155" s="99"/>
      <c r="I1155" s="97"/>
      <c r="J1155" s="97"/>
      <c r="K1155" s="98"/>
      <c r="L1155" s="98"/>
      <c r="M1155" s="98"/>
      <c r="N1155" s="98"/>
    </row>
    <row r="1156" spans="6:14" x14ac:dyDescent="0.25">
      <c r="F1156" s="84"/>
      <c r="G1156" s="84"/>
      <c r="H1156" s="99"/>
      <c r="I1156" s="97"/>
      <c r="J1156" s="97"/>
      <c r="K1156" s="98"/>
      <c r="L1156" s="98"/>
      <c r="M1156" s="98"/>
      <c r="N1156" s="98"/>
    </row>
    <row r="1157" spans="6:14" x14ac:dyDescent="0.25">
      <c r="F1157" s="84"/>
      <c r="G1157" s="84"/>
      <c r="H1157" s="99"/>
      <c r="I1157" s="97"/>
      <c r="J1157" s="97"/>
      <c r="K1157" s="98"/>
      <c r="L1157" s="98"/>
      <c r="M1157" s="98"/>
      <c r="N1157" s="98"/>
    </row>
    <row r="1158" spans="6:14" x14ac:dyDescent="0.25">
      <c r="F1158" s="84"/>
      <c r="G1158" s="84"/>
      <c r="H1158" s="99"/>
      <c r="I1158" s="97"/>
      <c r="J1158" s="97"/>
      <c r="K1158" s="98"/>
      <c r="L1158" s="98"/>
      <c r="M1158" s="98"/>
      <c r="N1158" s="98"/>
    </row>
    <row r="1159" spans="6:14" x14ac:dyDescent="0.25">
      <c r="F1159" s="84"/>
      <c r="G1159" s="84"/>
      <c r="H1159" s="99"/>
      <c r="I1159" s="97"/>
      <c r="J1159" s="97"/>
      <c r="K1159" s="98"/>
      <c r="L1159" s="98"/>
      <c r="M1159" s="98"/>
      <c r="N1159" s="98"/>
    </row>
    <row r="1160" spans="6:14" x14ac:dyDescent="0.25">
      <c r="F1160" s="84"/>
      <c r="G1160" s="84"/>
      <c r="H1160" s="99"/>
      <c r="I1160" s="97"/>
      <c r="J1160" s="97"/>
      <c r="K1160" s="98"/>
      <c r="L1160" s="98"/>
      <c r="M1160" s="98"/>
      <c r="N1160" s="98"/>
    </row>
    <row r="1161" spans="6:14" x14ac:dyDescent="0.25">
      <c r="F1161" s="84"/>
      <c r="G1161" s="84"/>
      <c r="H1161" s="99"/>
      <c r="I1161" s="97"/>
      <c r="J1161" s="97"/>
      <c r="K1161" s="98"/>
      <c r="L1161" s="98"/>
      <c r="M1161" s="98"/>
      <c r="N1161" s="98"/>
    </row>
    <row r="1162" spans="6:14" x14ac:dyDescent="0.25">
      <c r="F1162" s="84"/>
      <c r="G1162" s="84"/>
      <c r="H1162" s="99"/>
      <c r="I1162" s="97"/>
      <c r="J1162" s="97"/>
      <c r="K1162" s="98"/>
      <c r="L1162" s="98"/>
      <c r="M1162" s="98"/>
      <c r="N1162" s="98"/>
    </row>
    <row r="1163" spans="6:14" x14ac:dyDescent="0.25">
      <c r="F1163" s="84"/>
      <c r="G1163" s="84"/>
      <c r="H1163" s="99"/>
      <c r="I1163" s="97"/>
      <c r="J1163" s="97"/>
      <c r="K1163" s="98"/>
      <c r="L1163" s="98"/>
      <c r="M1163" s="98"/>
      <c r="N1163" s="98"/>
    </row>
    <row r="1164" spans="6:14" x14ac:dyDescent="0.25">
      <c r="F1164" s="84"/>
      <c r="G1164" s="84"/>
      <c r="H1164" s="99"/>
      <c r="I1164" s="97"/>
      <c r="J1164" s="97"/>
      <c r="K1164" s="98"/>
      <c r="L1164" s="98"/>
      <c r="M1164" s="98"/>
      <c r="N1164" s="98"/>
    </row>
    <row r="1165" spans="6:14" x14ac:dyDescent="0.25">
      <c r="F1165" s="84"/>
      <c r="G1165" s="84"/>
      <c r="H1165" s="99"/>
      <c r="I1165" s="97"/>
      <c r="J1165" s="97"/>
      <c r="K1165" s="98"/>
      <c r="L1165" s="98"/>
      <c r="M1165" s="98"/>
      <c r="N1165" s="98"/>
    </row>
    <row r="1166" spans="6:14" x14ac:dyDescent="0.25">
      <c r="F1166" s="84"/>
      <c r="G1166" s="84"/>
      <c r="H1166" s="99"/>
      <c r="I1166" s="97"/>
      <c r="J1166" s="97"/>
      <c r="K1166" s="98"/>
      <c r="L1166" s="98"/>
      <c r="M1166" s="98"/>
      <c r="N1166" s="98"/>
    </row>
    <row r="1167" spans="6:14" x14ac:dyDescent="0.25">
      <c r="F1167" s="84"/>
      <c r="G1167" s="84"/>
      <c r="H1167" s="99"/>
      <c r="I1167" s="97"/>
      <c r="J1167" s="97"/>
      <c r="K1167" s="98"/>
      <c r="L1167" s="98"/>
      <c r="M1167" s="98"/>
      <c r="N1167" s="98"/>
    </row>
    <row r="1168" spans="6:14" x14ac:dyDescent="0.25">
      <c r="F1168" s="84"/>
      <c r="G1168" s="84"/>
      <c r="H1168" s="99"/>
      <c r="I1168" s="97"/>
      <c r="J1168" s="97"/>
      <c r="K1168" s="98"/>
      <c r="L1168" s="98"/>
      <c r="M1168" s="98"/>
      <c r="N1168" s="98"/>
    </row>
    <row r="1169" spans="6:14" x14ac:dyDescent="0.25">
      <c r="F1169" s="84"/>
      <c r="G1169" s="84"/>
      <c r="H1169" s="99"/>
      <c r="I1169" s="97"/>
      <c r="J1169" s="97"/>
      <c r="K1169" s="98"/>
      <c r="L1169" s="98"/>
      <c r="M1169" s="98"/>
      <c r="N1169" s="98"/>
    </row>
    <row r="1170" spans="6:14" x14ac:dyDescent="0.25">
      <c r="F1170" s="84"/>
      <c r="G1170" s="84"/>
      <c r="H1170" s="99"/>
      <c r="I1170" s="97"/>
      <c r="J1170" s="97"/>
      <c r="K1170" s="98"/>
      <c r="L1170" s="98"/>
      <c r="M1170" s="98"/>
      <c r="N1170" s="98"/>
    </row>
    <row r="1171" spans="6:14" x14ac:dyDescent="0.25">
      <c r="F1171" s="84"/>
      <c r="G1171" s="84"/>
      <c r="H1171" s="99"/>
      <c r="I1171" s="97"/>
      <c r="J1171" s="97"/>
      <c r="K1171" s="98"/>
      <c r="L1171" s="98"/>
      <c r="M1171" s="98"/>
      <c r="N1171" s="98"/>
    </row>
    <row r="1172" spans="6:14" x14ac:dyDescent="0.25">
      <c r="F1172" s="84"/>
      <c r="G1172" s="84"/>
      <c r="H1172" s="99"/>
      <c r="I1172" s="97"/>
      <c r="J1172" s="97"/>
      <c r="K1172" s="98"/>
      <c r="L1172" s="98"/>
      <c r="M1172" s="98"/>
      <c r="N1172" s="98"/>
    </row>
    <row r="1173" spans="6:14" x14ac:dyDescent="0.25">
      <c r="F1173" s="84"/>
      <c r="G1173" s="84"/>
      <c r="H1173" s="99"/>
      <c r="I1173" s="97"/>
      <c r="J1173" s="97"/>
      <c r="K1173" s="98"/>
      <c r="L1173" s="98"/>
      <c r="M1173" s="98"/>
      <c r="N1173" s="98"/>
    </row>
    <row r="1174" spans="6:14" x14ac:dyDescent="0.25">
      <c r="F1174" s="84"/>
      <c r="G1174" s="84"/>
      <c r="H1174" s="99"/>
      <c r="I1174" s="97"/>
      <c r="J1174" s="97"/>
      <c r="K1174" s="98"/>
      <c r="L1174" s="98"/>
      <c r="M1174" s="98"/>
      <c r="N1174" s="98"/>
    </row>
    <row r="1175" spans="6:14" x14ac:dyDescent="0.25">
      <c r="F1175" s="84"/>
      <c r="G1175" s="84"/>
      <c r="H1175" s="99"/>
      <c r="I1175" s="97"/>
      <c r="J1175" s="97"/>
      <c r="K1175" s="98"/>
      <c r="L1175" s="98"/>
      <c r="M1175" s="98"/>
      <c r="N1175" s="98"/>
    </row>
    <row r="1176" spans="6:14" x14ac:dyDescent="0.25">
      <c r="F1176" s="84"/>
      <c r="G1176" s="84"/>
      <c r="H1176" s="99"/>
      <c r="I1176" s="97"/>
      <c r="J1176" s="97"/>
      <c r="K1176" s="98"/>
      <c r="L1176" s="98"/>
      <c r="M1176" s="98"/>
      <c r="N1176" s="98"/>
    </row>
    <row r="1177" spans="6:14" x14ac:dyDescent="0.25">
      <c r="F1177" s="84"/>
      <c r="G1177" s="84"/>
      <c r="H1177" s="99"/>
      <c r="I1177" s="97"/>
      <c r="J1177" s="97"/>
      <c r="K1177" s="98"/>
      <c r="L1177" s="98"/>
      <c r="M1177" s="98"/>
      <c r="N1177" s="98"/>
    </row>
    <row r="1178" spans="6:14" x14ac:dyDescent="0.25">
      <c r="F1178" s="84"/>
      <c r="G1178" s="84"/>
      <c r="H1178" s="99"/>
      <c r="I1178" s="97"/>
      <c r="J1178" s="97"/>
      <c r="K1178" s="98"/>
      <c r="L1178" s="98"/>
      <c r="M1178" s="98"/>
      <c r="N1178" s="98"/>
    </row>
    <row r="1179" spans="6:14" x14ac:dyDescent="0.25">
      <c r="F1179" s="84"/>
      <c r="G1179" s="84"/>
      <c r="H1179" s="99"/>
      <c r="I1179" s="97"/>
      <c r="J1179" s="97"/>
      <c r="K1179" s="98"/>
      <c r="L1179" s="98"/>
      <c r="M1179" s="98"/>
      <c r="N1179" s="98"/>
    </row>
    <row r="1180" spans="6:14" x14ac:dyDescent="0.25">
      <c r="F1180" s="84"/>
      <c r="G1180" s="84"/>
      <c r="H1180" s="99"/>
      <c r="I1180" s="97"/>
      <c r="J1180" s="97"/>
      <c r="K1180" s="98"/>
      <c r="L1180" s="98"/>
      <c r="M1180" s="98"/>
      <c r="N1180" s="98"/>
    </row>
    <row r="1181" spans="6:14" x14ac:dyDescent="0.25">
      <c r="F1181" s="84"/>
      <c r="G1181" s="84"/>
      <c r="H1181" s="99"/>
      <c r="I1181" s="97"/>
      <c r="J1181" s="97"/>
      <c r="K1181" s="98"/>
      <c r="L1181" s="98"/>
      <c r="M1181" s="98"/>
      <c r="N1181" s="98"/>
    </row>
    <row r="1182" spans="6:14" x14ac:dyDescent="0.25">
      <c r="F1182" s="84"/>
      <c r="G1182" s="84"/>
      <c r="H1182" s="99"/>
      <c r="I1182" s="97"/>
      <c r="J1182" s="97"/>
      <c r="K1182" s="98"/>
      <c r="L1182" s="98"/>
      <c r="M1182" s="98"/>
      <c r="N1182" s="98"/>
    </row>
    <row r="1183" spans="6:14" x14ac:dyDescent="0.25">
      <c r="F1183" s="84"/>
      <c r="G1183" s="84"/>
      <c r="H1183" s="99"/>
      <c r="I1183" s="97"/>
      <c r="J1183" s="97"/>
      <c r="K1183" s="98"/>
      <c r="L1183" s="98"/>
      <c r="M1183" s="98"/>
      <c r="N1183" s="98"/>
    </row>
    <row r="1184" spans="6:14" x14ac:dyDescent="0.25">
      <c r="F1184" s="84"/>
      <c r="G1184" s="84"/>
      <c r="H1184" s="99"/>
      <c r="I1184" s="97"/>
      <c r="J1184" s="97"/>
      <c r="K1184" s="98"/>
      <c r="L1184" s="98"/>
      <c r="M1184" s="98"/>
      <c r="N1184" s="98"/>
    </row>
    <row r="1185" spans="6:14" x14ac:dyDescent="0.25">
      <c r="F1185" s="84"/>
      <c r="G1185" s="84"/>
      <c r="H1185" s="99"/>
      <c r="I1185" s="97"/>
      <c r="J1185" s="97"/>
      <c r="K1185" s="98"/>
      <c r="L1185" s="98"/>
      <c r="M1185" s="98"/>
      <c r="N1185" s="98"/>
    </row>
    <row r="1186" spans="6:14" x14ac:dyDescent="0.25">
      <c r="F1186" s="84"/>
      <c r="G1186" s="84"/>
      <c r="H1186" s="99"/>
      <c r="I1186" s="97"/>
      <c r="J1186" s="97"/>
      <c r="K1186" s="98"/>
      <c r="L1186" s="98"/>
      <c r="M1186" s="98"/>
      <c r="N1186" s="98"/>
    </row>
    <row r="1187" spans="6:14" x14ac:dyDescent="0.25">
      <c r="F1187" s="84"/>
      <c r="G1187" s="84"/>
      <c r="H1187" s="99"/>
      <c r="I1187" s="97"/>
      <c r="J1187" s="97"/>
      <c r="K1187" s="98"/>
      <c r="L1187" s="98"/>
      <c r="M1187" s="98"/>
      <c r="N1187" s="98"/>
    </row>
    <row r="1188" spans="6:14" x14ac:dyDescent="0.25">
      <c r="F1188" s="84"/>
      <c r="G1188" s="84"/>
      <c r="H1188" s="99"/>
      <c r="I1188" s="97"/>
      <c r="J1188" s="97"/>
      <c r="K1188" s="98"/>
      <c r="L1188" s="98"/>
      <c r="M1188" s="98"/>
      <c r="N1188" s="98"/>
    </row>
    <row r="1189" spans="6:14" x14ac:dyDescent="0.25">
      <c r="F1189" s="84"/>
      <c r="G1189" s="84"/>
      <c r="H1189" s="99"/>
      <c r="I1189" s="97"/>
      <c r="J1189" s="97"/>
      <c r="K1189" s="98"/>
      <c r="L1189" s="98"/>
      <c r="M1189" s="98"/>
      <c r="N1189" s="98"/>
    </row>
    <row r="1190" spans="6:14" x14ac:dyDescent="0.25">
      <c r="F1190" s="84"/>
      <c r="G1190" s="84"/>
      <c r="H1190" s="99"/>
      <c r="I1190" s="97"/>
      <c r="J1190" s="97"/>
      <c r="K1190" s="98"/>
      <c r="L1190" s="98"/>
      <c r="M1190" s="98"/>
      <c r="N1190" s="98"/>
    </row>
    <row r="1191" spans="6:14" x14ac:dyDescent="0.25">
      <c r="F1191" s="84"/>
      <c r="G1191" s="84"/>
      <c r="H1191" s="99"/>
      <c r="I1191" s="97"/>
      <c r="J1191" s="97"/>
      <c r="K1191" s="98"/>
      <c r="L1191" s="98"/>
      <c r="M1191" s="98"/>
      <c r="N1191" s="98"/>
    </row>
    <row r="1192" spans="6:14" x14ac:dyDescent="0.25">
      <c r="F1192" s="84"/>
      <c r="G1192" s="84"/>
      <c r="H1192" s="99"/>
      <c r="I1192" s="97"/>
      <c r="J1192" s="97"/>
      <c r="K1192" s="98"/>
      <c r="L1192" s="98"/>
      <c r="M1192" s="98"/>
      <c r="N1192" s="98"/>
    </row>
    <row r="1193" spans="6:14" x14ac:dyDescent="0.25">
      <c r="F1193" s="84"/>
      <c r="G1193" s="84"/>
      <c r="H1193" s="99"/>
      <c r="I1193" s="97"/>
      <c r="J1193" s="97"/>
      <c r="K1193" s="98"/>
      <c r="L1193" s="98"/>
      <c r="M1193" s="98"/>
      <c r="N1193" s="98"/>
    </row>
    <row r="1194" spans="6:14" x14ac:dyDescent="0.25">
      <c r="F1194" s="84"/>
      <c r="G1194" s="84"/>
      <c r="H1194" s="99"/>
      <c r="I1194" s="97"/>
      <c r="J1194" s="97"/>
      <c r="K1194" s="98"/>
      <c r="L1194" s="98"/>
      <c r="M1194" s="98"/>
      <c r="N1194" s="98"/>
    </row>
    <row r="1195" spans="6:14" x14ac:dyDescent="0.25">
      <c r="F1195" s="84"/>
      <c r="G1195" s="84"/>
      <c r="H1195" s="99"/>
      <c r="I1195" s="97"/>
      <c r="J1195" s="97"/>
      <c r="K1195" s="98"/>
      <c r="L1195" s="98"/>
      <c r="M1195" s="98"/>
      <c r="N1195" s="98"/>
    </row>
    <row r="1196" spans="6:14" x14ac:dyDescent="0.25">
      <c r="F1196" s="84"/>
      <c r="G1196" s="84"/>
      <c r="H1196" s="99"/>
      <c r="I1196" s="97"/>
      <c r="J1196" s="97"/>
      <c r="K1196" s="98"/>
      <c r="L1196" s="98"/>
      <c r="M1196" s="98"/>
      <c r="N1196" s="98"/>
    </row>
    <row r="1197" spans="6:14" x14ac:dyDescent="0.25">
      <c r="F1197" s="84"/>
      <c r="G1197" s="84"/>
      <c r="H1197" s="99"/>
      <c r="I1197" s="97"/>
      <c r="J1197" s="97"/>
      <c r="K1197" s="98"/>
      <c r="L1197" s="98"/>
      <c r="M1197" s="98"/>
      <c r="N1197" s="98"/>
    </row>
    <row r="1198" spans="6:14" x14ac:dyDescent="0.25">
      <c r="F1198" s="84"/>
      <c r="G1198" s="84"/>
      <c r="H1198" s="99"/>
      <c r="I1198" s="97"/>
      <c r="J1198" s="97"/>
      <c r="K1198" s="98"/>
      <c r="L1198" s="98"/>
      <c r="M1198" s="98"/>
      <c r="N1198" s="98"/>
    </row>
    <row r="1199" spans="6:14" x14ac:dyDescent="0.25">
      <c r="F1199" s="84"/>
      <c r="G1199" s="84"/>
      <c r="H1199" s="99"/>
      <c r="I1199" s="97"/>
      <c r="J1199" s="97"/>
      <c r="K1199" s="98"/>
      <c r="L1199" s="98"/>
      <c r="M1199" s="98"/>
      <c r="N1199" s="98"/>
    </row>
    <row r="1200" spans="6:14" x14ac:dyDescent="0.25">
      <c r="F1200" s="84"/>
      <c r="G1200" s="84"/>
      <c r="H1200" s="99"/>
      <c r="I1200" s="97"/>
      <c r="J1200" s="97"/>
      <c r="K1200" s="98"/>
      <c r="L1200" s="98"/>
      <c r="M1200" s="98"/>
      <c r="N1200" s="98"/>
    </row>
    <row r="1201" spans="6:14" x14ac:dyDescent="0.25">
      <c r="F1201" s="84"/>
      <c r="G1201" s="84"/>
      <c r="H1201" s="99"/>
      <c r="I1201" s="97"/>
      <c r="J1201" s="97"/>
      <c r="K1201" s="98"/>
      <c r="L1201" s="98"/>
      <c r="M1201" s="98"/>
      <c r="N1201" s="98"/>
    </row>
    <row r="1202" spans="6:14" x14ac:dyDescent="0.25">
      <c r="F1202" s="84"/>
      <c r="G1202" s="84"/>
      <c r="H1202" s="99"/>
      <c r="I1202" s="97"/>
      <c r="J1202" s="97"/>
      <c r="K1202" s="98"/>
      <c r="L1202" s="98"/>
      <c r="M1202" s="98"/>
      <c r="N1202" s="98"/>
    </row>
    <row r="1203" spans="6:14" x14ac:dyDescent="0.25">
      <c r="F1203" s="84"/>
      <c r="G1203" s="84"/>
      <c r="H1203" s="99"/>
      <c r="I1203" s="97"/>
      <c r="J1203" s="97"/>
      <c r="K1203" s="98"/>
      <c r="L1203" s="98"/>
      <c r="M1203" s="98"/>
      <c r="N1203" s="98"/>
    </row>
    <row r="1204" spans="6:14" x14ac:dyDescent="0.25">
      <c r="F1204" s="84"/>
      <c r="G1204" s="84"/>
      <c r="H1204" s="99"/>
      <c r="I1204" s="97"/>
      <c r="J1204" s="97"/>
      <c r="K1204" s="98"/>
      <c r="L1204" s="98"/>
      <c r="M1204" s="98"/>
      <c r="N1204" s="98"/>
    </row>
    <row r="1205" spans="6:14" x14ac:dyDescent="0.25">
      <c r="F1205" s="84"/>
      <c r="G1205" s="84"/>
      <c r="H1205" s="99"/>
      <c r="I1205" s="97"/>
      <c r="J1205" s="97"/>
      <c r="K1205" s="98"/>
      <c r="L1205" s="98"/>
      <c r="M1205" s="98"/>
      <c r="N1205" s="98"/>
    </row>
    <row r="1206" spans="6:14" x14ac:dyDescent="0.25">
      <c r="F1206" s="84"/>
      <c r="G1206" s="84"/>
      <c r="H1206" s="99"/>
      <c r="I1206" s="97"/>
      <c r="J1206" s="97"/>
      <c r="K1206" s="98"/>
      <c r="L1206" s="98"/>
      <c r="M1206" s="98"/>
      <c r="N1206" s="98"/>
    </row>
    <row r="1207" spans="6:14" x14ac:dyDescent="0.25">
      <c r="F1207" s="84"/>
      <c r="G1207" s="84"/>
      <c r="H1207" s="99"/>
      <c r="I1207" s="97"/>
      <c r="J1207" s="97"/>
      <c r="K1207" s="98"/>
      <c r="L1207" s="98"/>
      <c r="M1207" s="98"/>
      <c r="N1207" s="98"/>
    </row>
    <row r="1208" spans="6:14" x14ac:dyDescent="0.25">
      <c r="F1208" s="84"/>
      <c r="G1208" s="84"/>
      <c r="H1208" s="99"/>
      <c r="I1208" s="97"/>
      <c r="J1208" s="97"/>
      <c r="K1208" s="98"/>
      <c r="L1208" s="98"/>
      <c r="M1208" s="98"/>
      <c r="N1208" s="98"/>
    </row>
    <row r="1209" spans="6:14" x14ac:dyDescent="0.25">
      <c r="F1209" s="84"/>
      <c r="G1209" s="84"/>
      <c r="H1209" s="99"/>
      <c r="I1209" s="97"/>
      <c r="J1209" s="97"/>
      <c r="K1209" s="98"/>
      <c r="L1209" s="98"/>
      <c r="M1209" s="98"/>
      <c r="N1209" s="98"/>
    </row>
    <row r="1210" spans="6:14" x14ac:dyDescent="0.25">
      <c r="F1210" s="84"/>
      <c r="G1210" s="84"/>
      <c r="H1210" s="99"/>
      <c r="I1210" s="97"/>
      <c r="J1210" s="97"/>
      <c r="K1210" s="98"/>
      <c r="L1210" s="98"/>
      <c r="M1210" s="98"/>
      <c r="N1210" s="98"/>
    </row>
    <row r="1211" spans="6:14" x14ac:dyDescent="0.25">
      <c r="F1211" s="84"/>
      <c r="G1211" s="84"/>
      <c r="H1211" s="99"/>
      <c r="I1211" s="97"/>
      <c r="J1211" s="97"/>
      <c r="K1211" s="98"/>
      <c r="L1211" s="98"/>
      <c r="M1211" s="98"/>
      <c r="N1211" s="98"/>
    </row>
    <row r="1212" spans="6:14" x14ac:dyDescent="0.25">
      <c r="F1212" s="84"/>
      <c r="G1212" s="84"/>
      <c r="H1212" s="99"/>
      <c r="I1212" s="97"/>
      <c r="J1212" s="97"/>
      <c r="K1212" s="98"/>
      <c r="L1212" s="98"/>
      <c r="M1212" s="98"/>
      <c r="N1212" s="98"/>
    </row>
    <row r="1213" spans="6:14" x14ac:dyDescent="0.25">
      <c r="F1213" s="84"/>
      <c r="G1213" s="84"/>
      <c r="H1213" s="99"/>
      <c r="I1213" s="97"/>
      <c r="J1213" s="97"/>
      <c r="K1213" s="98"/>
      <c r="L1213" s="98"/>
      <c r="M1213" s="98"/>
      <c r="N1213" s="98"/>
    </row>
    <row r="1214" spans="6:14" x14ac:dyDescent="0.25">
      <c r="F1214" s="84"/>
      <c r="G1214" s="84"/>
      <c r="H1214" s="99"/>
      <c r="I1214" s="97"/>
      <c r="J1214" s="97"/>
      <c r="K1214" s="98"/>
      <c r="L1214" s="98"/>
      <c r="M1214" s="98"/>
      <c r="N1214" s="98"/>
    </row>
    <row r="1215" spans="6:14" x14ac:dyDescent="0.25">
      <c r="F1215" s="84"/>
      <c r="G1215" s="84"/>
      <c r="H1215" s="99"/>
      <c r="I1215" s="97"/>
      <c r="J1215" s="97"/>
      <c r="K1215" s="98"/>
      <c r="L1215" s="98"/>
      <c r="M1215" s="98"/>
      <c r="N1215" s="98"/>
    </row>
    <row r="1216" spans="6:14" x14ac:dyDescent="0.25">
      <c r="F1216" s="84"/>
      <c r="G1216" s="84"/>
      <c r="H1216" s="99"/>
      <c r="I1216" s="97"/>
      <c r="J1216" s="97"/>
      <c r="K1216" s="98"/>
      <c r="L1216" s="98"/>
      <c r="M1216" s="98"/>
      <c r="N1216" s="98"/>
    </row>
    <row r="1217" spans="6:14" x14ac:dyDescent="0.25">
      <c r="F1217" s="84"/>
      <c r="G1217" s="84"/>
      <c r="H1217" s="99"/>
      <c r="I1217" s="97"/>
      <c r="J1217" s="97"/>
      <c r="K1217" s="98"/>
      <c r="L1217" s="98"/>
      <c r="M1217" s="98"/>
      <c r="N1217" s="98"/>
    </row>
    <row r="1218" spans="6:14" x14ac:dyDescent="0.25">
      <c r="F1218" s="84"/>
      <c r="G1218" s="84"/>
      <c r="H1218" s="99"/>
      <c r="I1218" s="97"/>
      <c r="J1218" s="97"/>
      <c r="K1218" s="98"/>
      <c r="L1218" s="98"/>
      <c r="M1218" s="98"/>
      <c r="N1218" s="98"/>
    </row>
    <row r="1219" spans="6:14" x14ac:dyDescent="0.25">
      <c r="F1219" s="84"/>
      <c r="G1219" s="84"/>
      <c r="H1219" s="99"/>
      <c r="I1219" s="97"/>
      <c r="J1219" s="97"/>
      <c r="K1219" s="98"/>
      <c r="L1219" s="98"/>
      <c r="M1219" s="98"/>
      <c r="N1219" s="98"/>
    </row>
    <row r="1220" spans="6:14" x14ac:dyDescent="0.25">
      <c r="F1220" s="84"/>
      <c r="G1220" s="84"/>
      <c r="H1220" s="99"/>
      <c r="I1220" s="97"/>
      <c r="J1220" s="97"/>
      <c r="K1220" s="98"/>
      <c r="L1220" s="98"/>
      <c r="M1220" s="98"/>
      <c r="N1220" s="98"/>
    </row>
    <row r="1221" spans="6:14" x14ac:dyDescent="0.25">
      <c r="F1221" s="84"/>
      <c r="G1221" s="84"/>
      <c r="H1221" s="99"/>
      <c r="I1221" s="97"/>
      <c r="J1221" s="97"/>
      <c r="K1221" s="98"/>
      <c r="L1221" s="98"/>
      <c r="M1221" s="98"/>
      <c r="N1221" s="98"/>
    </row>
    <row r="1222" spans="6:14" x14ac:dyDescent="0.25">
      <c r="F1222" s="84"/>
      <c r="G1222" s="84"/>
      <c r="H1222" s="99"/>
      <c r="I1222" s="97"/>
      <c r="J1222" s="97"/>
      <c r="K1222" s="98"/>
      <c r="L1222" s="98"/>
      <c r="M1222" s="98"/>
      <c r="N1222" s="98"/>
    </row>
    <row r="1223" spans="6:14" x14ac:dyDescent="0.25">
      <c r="F1223" s="84"/>
      <c r="G1223" s="84"/>
      <c r="H1223" s="99"/>
      <c r="I1223" s="97"/>
      <c r="J1223" s="97"/>
      <c r="K1223" s="98"/>
      <c r="L1223" s="98"/>
      <c r="M1223" s="98"/>
      <c r="N1223" s="98"/>
    </row>
    <row r="1224" spans="6:14" x14ac:dyDescent="0.25">
      <c r="F1224" s="84"/>
      <c r="G1224" s="84"/>
      <c r="H1224" s="99"/>
      <c r="I1224" s="97"/>
      <c r="J1224" s="97"/>
      <c r="K1224" s="98"/>
      <c r="L1224" s="98"/>
      <c r="M1224" s="98"/>
      <c r="N1224" s="98"/>
    </row>
    <row r="1225" spans="6:14" x14ac:dyDescent="0.25">
      <c r="F1225" s="84"/>
      <c r="G1225" s="84"/>
      <c r="H1225" s="99"/>
      <c r="I1225" s="97"/>
      <c r="J1225" s="97"/>
      <c r="K1225" s="98"/>
      <c r="L1225" s="98"/>
      <c r="M1225" s="98"/>
      <c r="N1225" s="98"/>
    </row>
    <row r="1226" spans="6:14" x14ac:dyDescent="0.25">
      <c r="F1226" s="84"/>
      <c r="G1226" s="84"/>
      <c r="H1226" s="99"/>
      <c r="I1226" s="97"/>
      <c r="J1226" s="97"/>
      <c r="K1226" s="98"/>
      <c r="L1226" s="98"/>
      <c r="M1226" s="98"/>
      <c r="N1226" s="98"/>
    </row>
    <row r="1227" spans="6:14" x14ac:dyDescent="0.25">
      <c r="F1227" s="84"/>
      <c r="G1227" s="84"/>
      <c r="H1227" s="99"/>
      <c r="I1227" s="97"/>
      <c r="J1227" s="97"/>
      <c r="K1227" s="98"/>
      <c r="L1227" s="98"/>
      <c r="M1227" s="98"/>
      <c r="N1227" s="98"/>
    </row>
    <row r="1228" spans="6:14" x14ac:dyDescent="0.25">
      <c r="F1228" s="84"/>
      <c r="G1228" s="84"/>
      <c r="H1228" s="99"/>
      <c r="I1228" s="97"/>
      <c r="J1228" s="97"/>
      <c r="K1228" s="98"/>
      <c r="L1228" s="98"/>
      <c r="M1228" s="98"/>
      <c r="N1228" s="98"/>
    </row>
    <row r="1229" spans="6:14" x14ac:dyDescent="0.25">
      <c r="F1229" s="84"/>
      <c r="G1229" s="84"/>
      <c r="H1229" s="99"/>
      <c r="I1229" s="97"/>
      <c r="J1229" s="97"/>
      <c r="K1229" s="98"/>
      <c r="L1229" s="98"/>
      <c r="M1229" s="98"/>
      <c r="N1229" s="98"/>
    </row>
    <row r="1230" spans="6:14" x14ac:dyDescent="0.25">
      <c r="F1230" s="84"/>
      <c r="G1230" s="84"/>
      <c r="H1230" s="99"/>
      <c r="I1230" s="97"/>
      <c r="J1230" s="97"/>
      <c r="K1230" s="98"/>
      <c r="L1230" s="98"/>
      <c r="M1230" s="98"/>
      <c r="N1230" s="98"/>
    </row>
    <row r="1231" spans="6:14" x14ac:dyDescent="0.25">
      <c r="F1231" s="84"/>
      <c r="G1231" s="84"/>
      <c r="H1231" s="99"/>
      <c r="I1231" s="97"/>
      <c r="J1231" s="97"/>
      <c r="K1231" s="98"/>
      <c r="L1231" s="98"/>
      <c r="M1231" s="98"/>
      <c r="N1231" s="98"/>
    </row>
    <row r="1232" spans="6:14" x14ac:dyDescent="0.25">
      <c r="F1232" s="84"/>
      <c r="G1232" s="84"/>
      <c r="H1232" s="99"/>
      <c r="I1232" s="97"/>
      <c r="J1232" s="97"/>
      <c r="K1232" s="98"/>
      <c r="L1232" s="98"/>
      <c r="M1232" s="98"/>
      <c r="N1232" s="98"/>
    </row>
    <row r="1233" spans="6:14" x14ac:dyDescent="0.25">
      <c r="F1233" s="84"/>
      <c r="G1233" s="84"/>
      <c r="H1233" s="99"/>
      <c r="I1233" s="97"/>
      <c r="J1233" s="97"/>
      <c r="K1233" s="98"/>
      <c r="L1233" s="98"/>
      <c r="M1233" s="98"/>
      <c r="N1233" s="98"/>
    </row>
    <row r="1234" spans="6:14" x14ac:dyDescent="0.25">
      <c r="F1234" s="84"/>
      <c r="G1234" s="84"/>
      <c r="H1234" s="99"/>
      <c r="I1234" s="97"/>
      <c r="J1234" s="97"/>
      <c r="K1234" s="98"/>
      <c r="L1234" s="98"/>
      <c r="M1234" s="98"/>
      <c r="N1234" s="98"/>
    </row>
    <row r="1235" spans="6:14" x14ac:dyDescent="0.25">
      <c r="F1235" s="84"/>
      <c r="G1235" s="84"/>
      <c r="H1235" s="99"/>
      <c r="I1235" s="97"/>
      <c r="J1235" s="97"/>
      <c r="K1235" s="98"/>
      <c r="L1235" s="98"/>
      <c r="M1235" s="98"/>
      <c r="N1235" s="98"/>
    </row>
    <row r="1236" spans="6:14" x14ac:dyDescent="0.25">
      <c r="F1236" s="84"/>
      <c r="G1236" s="84"/>
      <c r="H1236" s="99"/>
      <c r="I1236" s="97"/>
      <c r="J1236" s="97"/>
      <c r="K1236" s="98"/>
      <c r="L1236" s="98"/>
      <c r="M1236" s="98"/>
      <c r="N1236" s="98"/>
    </row>
    <row r="1237" spans="6:14" x14ac:dyDescent="0.25">
      <c r="F1237" s="84"/>
      <c r="G1237" s="84"/>
      <c r="H1237" s="99"/>
      <c r="I1237" s="97"/>
      <c r="J1237" s="97"/>
      <c r="K1237" s="98"/>
      <c r="L1237" s="98"/>
      <c r="M1237" s="98"/>
      <c r="N1237" s="98"/>
    </row>
    <row r="1238" spans="6:14" x14ac:dyDescent="0.25">
      <c r="F1238" s="84"/>
      <c r="G1238" s="84"/>
      <c r="H1238" s="99"/>
      <c r="I1238" s="97"/>
      <c r="J1238" s="97"/>
      <c r="K1238" s="98"/>
      <c r="L1238" s="98"/>
      <c r="M1238" s="98"/>
      <c r="N1238" s="98"/>
    </row>
    <row r="1239" spans="6:14" x14ac:dyDescent="0.25">
      <c r="F1239" s="84"/>
      <c r="G1239" s="84"/>
      <c r="H1239" s="99"/>
      <c r="I1239" s="97"/>
      <c r="J1239" s="97"/>
      <c r="K1239" s="98"/>
      <c r="L1239" s="98"/>
      <c r="M1239" s="98"/>
      <c r="N1239" s="98"/>
    </row>
    <row r="1240" spans="6:14" x14ac:dyDescent="0.25">
      <c r="F1240" s="84"/>
      <c r="G1240" s="84"/>
      <c r="H1240" s="99"/>
      <c r="I1240" s="97"/>
      <c r="J1240" s="97"/>
      <c r="K1240" s="98"/>
      <c r="L1240" s="98"/>
      <c r="M1240" s="98"/>
      <c r="N1240" s="98"/>
    </row>
    <row r="1241" spans="6:14" x14ac:dyDescent="0.25">
      <c r="F1241" s="84"/>
      <c r="G1241" s="84"/>
      <c r="H1241" s="99"/>
      <c r="I1241" s="97"/>
      <c r="J1241" s="97"/>
      <c r="K1241" s="98"/>
      <c r="L1241" s="98"/>
      <c r="M1241" s="98"/>
      <c r="N1241" s="98"/>
    </row>
    <row r="1242" spans="6:14" x14ac:dyDescent="0.25">
      <c r="F1242" s="84"/>
      <c r="G1242" s="84"/>
      <c r="H1242" s="99"/>
      <c r="I1242" s="97"/>
      <c r="J1242" s="97"/>
      <c r="K1242" s="98"/>
      <c r="L1242" s="98"/>
      <c r="M1242" s="98"/>
      <c r="N1242" s="98"/>
    </row>
    <row r="1243" spans="6:14" x14ac:dyDescent="0.25">
      <c r="F1243" s="84"/>
      <c r="G1243" s="84"/>
      <c r="H1243" s="99"/>
      <c r="I1243" s="97"/>
      <c r="J1243" s="97"/>
      <c r="K1243" s="98"/>
      <c r="L1243" s="98"/>
      <c r="M1243" s="98"/>
      <c r="N1243" s="98"/>
    </row>
    <row r="1244" spans="6:14" x14ac:dyDescent="0.25">
      <c r="F1244" s="84"/>
      <c r="G1244" s="84"/>
      <c r="H1244" s="99"/>
      <c r="I1244" s="97"/>
      <c r="J1244" s="97"/>
      <c r="K1244" s="98"/>
      <c r="L1244" s="98"/>
      <c r="M1244" s="98"/>
      <c r="N1244" s="98"/>
    </row>
    <row r="1245" spans="6:14" x14ac:dyDescent="0.25">
      <c r="F1245" s="84"/>
      <c r="G1245" s="84"/>
      <c r="H1245" s="99"/>
      <c r="I1245" s="97"/>
      <c r="J1245" s="97"/>
      <c r="K1245" s="98"/>
      <c r="L1245" s="98"/>
      <c r="M1245" s="98"/>
      <c r="N1245" s="98"/>
    </row>
    <row r="1246" spans="6:14" x14ac:dyDescent="0.25">
      <c r="F1246" s="84"/>
      <c r="G1246" s="84"/>
      <c r="H1246" s="99"/>
      <c r="I1246" s="97"/>
      <c r="J1246" s="97"/>
      <c r="K1246" s="98"/>
      <c r="L1246" s="98"/>
      <c r="M1246" s="98"/>
      <c r="N1246" s="98"/>
    </row>
    <row r="1247" spans="6:14" x14ac:dyDescent="0.25">
      <c r="F1247" s="84"/>
      <c r="G1247" s="84"/>
      <c r="H1247" s="99"/>
      <c r="I1247" s="97"/>
      <c r="J1247" s="97"/>
      <c r="K1247" s="98"/>
      <c r="L1247" s="98"/>
      <c r="M1247" s="98"/>
      <c r="N1247" s="98"/>
    </row>
    <row r="1248" spans="6:14" x14ac:dyDescent="0.25">
      <c r="F1248" s="84"/>
      <c r="G1248" s="84"/>
      <c r="H1248" s="99"/>
      <c r="I1248" s="97"/>
      <c r="J1248" s="97"/>
      <c r="K1248" s="98"/>
      <c r="L1248" s="98"/>
      <c r="M1248" s="98"/>
      <c r="N1248" s="98"/>
    </row>
    <row r="1249" spans="6:14" x14ac:dyDescent="0.25">
      <c r="F1249" s="84"/>
      <c r="G1249" s="84"/>
      <c r="H1249" s="99"/>
      <c r="I1249" s="97"/>
      <c r="J1249" s="97"/>
      <c r="K1249" s="98"/>
      <c r="L1249" s="98"/>
      <c r="M1249" s="98"/>
      <c r="N1249" s="98"/>
    </row>
    <row r="1250" spans="6:14" x14ac:dyDescent="0.25">
      <c r="F1250" s="84"/>
      <c r="G1250" s="84"/>
      <c r="H1250" s="99"/>
      <c r="I1250" s="97"/>
      <c r="J1250" s="97"/>
      <c r="K1250" s="98"/>
      <c r="L1250" s="98"/>
      <c r="M1250" s="98"/>
      <c r="N1250" s="98"/>
    </row>
    <row r="1251" spans="6:14" x14ac:dyDescent="0.25">
      <c r="F1251" s="84"/>
      <c r="G1251" s="84"/>
      <c r="H1251" s="99"/>
      <c r="I1251" s="97"/>
      <c r="J1251" s="97"/>
      <c r="K1251" s="98"/>
      <c r="L1251" s="98"/>
      <c r="M1251" s="98"/>
      <c r="N1251" s="98"/>
    </row>
    <row r="1252" spans="6:14" x14ac:dyDescent="0.25">
      <c r="F1252" s="84"/>
      <c r="G1252" s="84"/>
      <c r="H1252" s="99"/>
      <c r="I1252" s="97"/>
      <c r="J1252" s="97"/>
      <c r="K1252" s="98"/>
      <c r="L1252" s="98"/>
      <c r="M1252" s="98"/>
      <c r="N1252" s="98"/>
    </row>
    <row r="1253" spans="6:14" x14ac:dyDescent="0.25">
      <c r="F1253" s="84"/>
      <c r="G1253" s="84"/>
      <c r="H1253" s="99"/>
      <c r="I1253" s="97"/>
      <c r="J1253" s="97"/>
      <c r="K1253" s="98"/>
      <c r="L1253" s="98"/>
      <c r="M1253" s="98"/>
      <c r="N1253" s="98"/>
    </row>
    <row r="1254" spans="6:14" x14ac:dyDescent="0.25">
      <c r="F1254" s="84"/>
      <c r="G1254" s="84"/>
      <c r="H1254" s="99"/>
      <c r="I1254" s="97"/>
      <c r="J1254" s="97"/>
      <c r="K1254" s="98"/>
      <c r="L1254" s="98"/>
      <c r="M1254" s="98"/>
      <c r="N1254" s="98"/>
    </row>
    <row r="1255" spans="6:14" x14ac:dyDescent="0.25">
      <c r="F1255" s="84"/>
      <c r="G1255" s="84"/>
      <c r="H1255" s="99"/>
      <c r="I1255" s="97"/>
      <c r="J1255" s="97"/>
      <c r="K1255" s="98"/>
      <c r="L1255" s="98"/>
      <c r="M1255" s="98"/>
      <c r="N1255" s="98"/>
    </row>
    <row r="1256" spans="6:14" x14ac:dyDescent="0.25">
      <c r="F1256" s="84"/>
      <c r="G1256" s="84"/>
      <c r="H1256" s="99"/>
      <c r="I1256" s="97"/>
      <c r="J1256" s="97"/>
      <c r="K1256" s="98"/>
      <c r="L1256" s="98"/>
      <c r="M1256" s="98"/>
      <c r="N1256" s="98"/>
    </row>
    <row r="1257" spans="6:14" x14ac:dyDescent="0.25">
      <c r="F1257" s="84"/>
      <c r="G1257" s="84"/>
      <c r="H1257" s="99"/>
      <c r="I1257" s="97"/>
      <c r="J1257" s="97"/>
      <c r="K1257" s="98"/>
      <c r="L1257" s="98"/>
      <c r="M1257" s="98"/>
      <c r="N1257" s="98"/>
    </row>
    <row r="1258" spans="6:14" x14ac:dyDescent="0.25">
      <c r="F1258" s="84"/>
      <c r="G1258" s="84"/>
      <c r="H1258" s="99"/>
      <c r="I1258" s="97"/>
      <c r="J1258" s="97"/>
      <c r="K1258" s="98"/>
      <c r="L1258" s="98"/>
      <c r="M1258" s="98"/>
      <c r="N1258" s="98"/>
    </row>
    <row r="1259" spans="6:14" x14ac:dyDescent="0.25">
      <c r="F1259" s="84"/>
      <c r="G1259" s="84"/>
      <c r="H1259" s="99"/>
      <c r="I1259" s="97"/>
      <c r="J1259" s="97"/>
      <c r="K1259" s="98"/>
      <c r="L1259" s="98"/>
      <c r="M1259" s="98"/>
      <c r="N1259" s="98"/>
    </row>
    <row r="1260" spans="6:14" x14ac:dyDescent="0.25">
      <c r="F1260" s="84"/>
      <c r="G1260" s="84"/>
      <c r="H1260" s="99"/>
      <c r="I1260" s="97"/>
      <c r="J1260" s="97"/>
      <c r="K1260" s="98"/>
      <c r="L1260" s="98"/>
      <c r="M1260" s="98"/>
      <c r="N1260" s="98"/>
    </row>
    <row r="1261" spans="6:14" x14ac:dyDescent="0.25">
      <c r="F1261" s="84"/>
      <c r="G1261" s="84"/>
      <c r="H1261" s="99"/>
      <c r="I1261" s="97"/>
      <c r="J1261" s="97"/>
      <c r="K1261" s="98"/>
      <c r="L1261" s="98"/>
      <c r="M1261" s="98"/>
      <c r="N1261" s="98"/>
    </row>
    <row r="1262" spans="6:14" x14ac:dyDescent="0.25">
      <c r="F1262" s="84"/>
      <c r="G1262" s="84"/>
      <c r="H1262" s="99"/>
      <c r="I1262" s="97"/>
      <c r="J1262" s="97"/>
      <c r="K1262" s="98"/>
      <c r="L1262" s="98"/>
      <c r="M1262" s="98"/>
      <c r="N1262" s="98"/>
    </row>
    <row r="1263" spans="6:14" x14ac:dyDescent="0.25">
      <c r="F1263" s="84"/>
      <c r="G1263" s="84"/>
      <c r="H1263" s="99"/>
      <c r="I1263" s="97"/>
      <c r="J1263" s="97"/>
      <c r="K1263" s="98"/>
      <c r="L1263" s="98"/>
      <c r="M1263" s="98"/>
      <c r="N1263" s="98"/>
    </row>
    <row r="1264" spans="6:14" x14ac:dyDescent="0.25">
      <c r="F1264" s="84"/>
      <c r="G1264" s="84"/>
      <c r="H1264" s="99"/>
      <c r="I1264" s="97"/>
      <c r="J1264" s="97"/>
      <c r="K1264" s="98"/>
      <c r="L1264" s="98"/>
      <c r="M1264" s="98"/>
      <c r="N1264" s="98"/>
    </row>
    <row r="1265" spans="6:14" x14ac:dyDescent="0.25">
      <c r="F1265" s="84"/>
      <c r="G1265" s="84"/>
      <c r="H1265" s="99"/>
      <c r="I1265" s="97"/>
      <c r="J1265" s="97"/>
      <c r="K1265" s="98"/>
      <c r="L1265" s="98"/>
      <c r="M1265" s="98"/>
      <c r="N1265" s="98"/>
    </row>
    <row r="1266" spans="6:14" x14ac:dyDescent="0.25">
      <c r="F1266" s="84"/>
      <c r="G1266" s="84"/>
      <c r="H1266" s="99"/>
      <c r="I1266" s="97"/>
      <c r="J1266" s="97"/>
      <c r="K1266" s="98"/>
      <c r="L1266" s="98"/>
      <c r="M1266" s="98"/>
      <c r="N1266" s="98"/>
    </row>
    <row r="1267" spans="6:14" x14ac:dyDescent="0.25">
      <c r="F1267" s="84"/>
      <c r="G1267" s="84"/>
      <c r="H1267" s="99"/>
      <c r="I1267" s="97"/>
      <c r="J1267" s="97"/>
      <c r="K1267" s="98"/>
      <c r="L1267" s="98"/>
      <c r="M1267" s="98"/>
      <c r="N1267" s="98"/>
    </row>
    <row r="1268" spans="6:14" x14ac:dyDescent="0.25">
      <c r="F1268" s="84"/>
      <c r="G1268" s="84"/>
      <c r="H1268" s="99"/>
      <c r="I1268" s="97"/>
      <c r="J1268" s="97"/>
      <c r="K1268" s="98"/>
      <c r="L1268" s="98"/>
      <c r="M1268" s="98"/>
      <c r="N1268" s="98"/>
    </row>
    <row r="1269" spans="6:14" x14ac:dyDescent="0.25">
      <c r="F1269" s="84"/>
      <c r="G1269" s="84"/>
      <c r="H1269" s="99"/>
      <c r="I1269" s="97"/>
      <c r="J1269" s="97"/>
      <c r="K1269" s="98"/>
      <c r="L1269" s="98"/>
      <c r="M1269" s="98"/>
      <c r="N1269" s="98"/>
    </row>
    <row r="1270" spans="6:14" x14ac:dyDescent="0.25">
      <c r="F1270" s="84"/>
      <c r="G1270" s="84"/>
      <c r="H1270" s="99"/>
      <c r="I1270" s="97"/>
      <c r="J1270" s="97"/>
      <c r="K1270" s="98"/>
      <c r="L1270" s="98"/>
      <c r="M1270" s="98"/>
      <c r="N1270" s="98"/>
    </row>
    <row r="1271" spans="6:14" x14ac:dyDescent="0.25">
      <c r="F1271" s="84"/>
      <c r="G1271" s="84"/>
      <c r="H1271" s="99"/>
      <c r="I1271" s="97"/>
      <c r="J1271" s="97"/>
      <c r="K1271" s="98"/>
      <c r="L1271" s="98"/>
      <c r="M1271" s="98"/>
      <c r="N1271" s="98"/>
    </row>
    <row r="1272" spans="6:14" x14ac:dyDescent="0.25">
      <c r="F1272" s="84"/>
      <c r="G1272" s="84"/>
      <c r="H1272" s="99"/>
      <c r="I1272" s="97"/>
      <c r="J1272" s="97"/>
      <c r="K1272" s="98"/>
      <c r="L1272" s="98"/>
      <c r="M1272" s="98"/>
      <c r="N1272" s="98"/>
    </row>
    <row r="1273" spans="6:14" x14ac:dyDescent="0.25">
      <c r="F1273" s="84"/>
      <c r="G1273" s="84"/>
      <c r="H1273" s="99"/>
      <c r="I1273" s="97"/>
      <c r="J1273" s="97"/>
      <c r="K1273" s="98"/>
      <c r="L1273" s="98"/>
      <c r="M1273" s="98"/>
      <c r="N1273" s="98"/>
    </row>
    <row r="1274" spans="6:14" x14ac:dyDescent="0.25">
      <c r="F1274" s="84"/>
      <c r="G1274" s="84"/>
      <c r="H1274" s="99"/>
      <c r="I1274" s="97"/>
      <c r="J1274" s="97"/>
      <c r="K1274" s="98"/>
      <c r="L1274" s="98"/>
      <c r="M1274" s="98"/>
      <c r="N1274" s="98"/>
    </row>
    <row r="1275" spans="6:14" x14ac:dyDescent="0.25">
      <c r="F1275" s="84"/>
      <c r="G1275" s="84"/>
      <c r="H1275" s="99"/>
      <c r="I1275" s="97"/>
      <c r="J1275" s="97"/>
      <c r="K1275" s="98"/>
      <c r="L1275" s="98"/>
      <c r="M1275" s="98"/>
      <c r="N1275" s="98"/>
    </row>
    <row r="1276" spans="6:14" x14ac:dyDescent="0.25">
      <c r="F1276" s="84"/>
      <c r="G1276" s="84"/>
      <c r="H1276" s="99"/>
      <c r="I1276" s="97"/>
      <c r="J1276" s="97"/>
      <c r="K1276" s="98"/>
      <c r="L1276" s="98"/>
      <c r="M1276" s="98"/>
      <c r="N1276" s="98"/>
    </row>
    <row r="1277" spans="6:14" x14ac:dyDescent="0.25">
      <c r="F1277" s="84"/>
      <c r="G1277" s="84"/>
      <c r="H1277" s="99"/>
      <c r="I1277" s="97"/>
      <c r="J1277" s="97"/>
      <c r="K1277" s="98"/>
      <c r="L1277" s="98"/>
      <c r="M1277" s="98"/>
      <c r="N1277" s="98"/>
    </row>
    <row r="1278" spans="6:14" x14ac:dyDescent="0.25">
      <c r="F1278" s="84"/>
      <c r="G1278" s="84"/>
      <c r="H1278" s="99"/>
      <c r="I1278" s="97"/>
      <c r="J1278" s="97"/>
      <c r="K1278" s="98"/>
      <c r="L1278" s="98"/>
      <c r="M1278" s="98"/>
      <c r="N1278" s="98"/>
    </row>
    <row r="1279" spans="6:14" x14ac:dyDescent="0.25">
      <c r="F1279" s="84"/>
      <c r="G1279" s="84"/>
      <c r="H1279" s="99"/>
      <c r="I1279" s="97"/>
      <c r="J1279" s="97"/>
      <c r="K1279" s="98"/>
      <c r="L1279" s="98"/>
      <c r="M1279" s="98"/>
      <c r="N1279" s="98"/>
    </row>
    <row r="1280" spans="6:14" x14ac:dyDescent="0.25">
      <c r="F1280" s="84"/>
      <c r="G1280" s="84"/>
      <c r="H1280" s="99"/>
      <c r="I1280" s="97"/>
      <c r="J1280" s="97"/>
      <c r="K1280" s="98"/>
      <c r="L1280" s="98"/>
      <c r="M1280" s="98"/>
      <c r="N1280" s="98"/>
    </row>
    <row r="1281" spans="6:14" x14ac:dyDescent="0.25">
      <c r="F1281" s="84"/>
      <c r="G1281" s="84"/>
      <c r="H1281" s="99"/>
      <c r="I1281" s="97"/>
      <c r="J1281" s="97"/>
      <c r="K1281" s="98"/>
      <c r="L1281" s="98"/>
      <c r="M1281" s="98"/>
      <c r="N1281" s="98"/>
    </row>
    <row r="1282" spans="6:14" x14ac:dyDescent="0.25">
      <c r="F1282" s="84"/>
      <c r="G1282" s="84"/>
      <c r="H1282" s="99"/>
      <c r="I1282" s="97"/>
      <c r="J1282" s="97"/>
      <c r="K1282" s="98"/>
      <c r="L1282" s="98"/>
      <c r="M1282" s="98"/>
      <c r="N1282" s="98"/>
    </row>
    <row r="1283" spans="6:14" x14ac:dyDescent="0.25">
      <c r="F1283" s="84"/>
      <c r="G1283" s="84"/>
      <c r="H1283" s="99"/>
      <c r="I1283" s="97"/>
      <c r="J1283" s="97"/>
      <c r="K1283" s="98"/>
      <c r="L1283" s="98"/>
      <c r="M1283" s="98"/>
      <c r="N1283" s="98"/>
    </row>
    <row r="1284" spans="6:14" x14ac:dyDescent="0.25">
      <c r="F1284" s="84"/>
      <c r="G1284" s="84"/>
      <c r="H1284" s="99"/>
      <c r="I1284" s="97"/>
      <c r="J1284" s="97"/>
      <c r="K1284" s="98"/>
      <c r="L1284" s="98"/>
      <c r="M1284" s="98"/>
      <c r="N1284" s="98"/>
    </row>
    <row r="1285" spans="6:14" x14ac:dyDescent="0.25">
      <c r="F1285" s="84"/>
      <c r="G1285" s="84"/>
      <c r="H1285" s="99"/>
      <c r="I1285" s="97"/>
      <c r="J1285" s="97"/>
      <c r="K1285" s="98"/>
      <c r="L1285" s="98"/>
      <c r="M1285" s="98"/>
      <c r="N1285" s="98"/>
    </row>
    <row r="1286" spans="6:14" x14ac:dyDescent="0.25">
      <c r="F1286" s="84"/>
      <c r="G1286" s="84"/>
      <c r="H1286" s="99"/>
      <c r="I1286" s="97"/>
      <c r="J1286" s="97"/>
      <c r="K1286" s="98"/>
      <c r="L1286" s="98"/>
      <c r="M1286" s="98"/>
      <c r="N1286" s="98"/>
    </row>
    <row r="1287" spans="6:14" x14ac:dyDescent="0.25">
      <c r="F1287" s="84"/>
      <c r="G1287" s="84"/>
      <c r="H1287" s="99"/>
      <c r="I1287" s="97"/>
      <c r="J1287" s="97"/>
      <c r="K1287" s="98"/>
      <c r="L1287" s="98"/>
      <c r="M1287" s="98"/>
      <c r="N1287" s="98"/>
    </row>
    <row r="1288" spans="6:14" x14ac:dyDescent="0.25">
      <c r="F1288" s="84"/>
      <c r="G1288" s="84"/>
      <c r="H1288" s="99"/>
      <c r="I1288" s="97"/>
      <c r="J1288" s="97"/>
      <c r="K1288" s="98"/>
      <c r="L1288" s="98"/>
      <c r="M1288" s="98"/>
      <c r="N1288" s="98"/>
    </row>
    <row r="1289" spans="6:14" x14ac:dyDescent="0.25">
      <c r="F1289" s="84"/>
      <c r="G1289" s="84"/>
      <c r="H1289" s="99"/>
      <c r="I1289" s="97"/>
      <c r="J1289" s="97"/>
      <c r="K1289" s="98"/>
      <c r="L1289" s="98"/>
      <c r="M1289" s="98"/>
      <c r="N1289" s="98"/>
    </row>
    <row r="1290" spans="6:14" x14ac:dyDescent="0.25">
      <c r="F1290" s="84"/>
      <c r="G1290" s="84"/>
      <c r="H1290" s="99"/>
      <c r="I1290" s="97"/>
      <c r="J1290" s="97"/>
      <c r="K1290" s="98"/>
      <c r="L1290" s="98"/>
      <c r="M1290" s="98"/>
      <c r="N1290" s="98"/>
    </row>
    <row r="1291" spans="6:14" x14ac:dyDescent="0.25">
      <c r="F1291" s="84"/>
      <c r="G1291" s="84"/>
      <c r="H1291" s="99"/>
      <c r="I1291" s="97"/>
      <c r="J1291" s="97"/>
      <c r="K1291" s="98"/>
      <c r="L1291" s="98"/>
      <c r="M1291" s="98"/>
      <c r="N1291" s="98"/>
    </row>
    <row r="1292" spans="6:14" x14ac:dyDescent="0.25">
      <c r="F1292" s="84"/>
      <c r="G1292" s="84"/>
      <c r="H1292" s="99"/>
      <c r="I1292" s="97"/>
      <c r="J1292" s="97"/>
      <c r="K1292" s="98"/>
      <c r="L1292" s="98"/>
      <c r="M1292" s="98"/>
      <c r="N1292" s="98"/>
    </row>
    <row r="1293" spans="6:14" x14ac:dyDescent="0.25">
      <c r="F1293" s="84"/>
      <c r="G1293" s="84"/>
      <c r="H1293" s="99"/>
      <c r="I1293" s="97"/>
      <c r="J1293" s="97"/>
      <c r="K1293" s="98"/>
      <c r="L1293" s="98"/>
      <c r="M1293" s="98"/>
      <c r="N1293" s="98"/>
    </row>
    <row r="1294" spans="6:14" x14ac:dyDescent="0.25">
      <c r="F1294" s="84"/>
      <c r="G1294" s="84"/>
      <c r="H1294" s="99"/>
      <c r="I1294" s="97"/>
      <c r="J1294" s="97"/>
      <c r="K1294" s="98"/>
      <c r="L1294" s="98"/>
      <c r="M1294" s="98"/>
      <c r="N1294" s="98"/>
    </row>
    <row r="1295" spans="6:14" x14ac:dyDescent="0.25">
      <c r="F1295" s="84"/>
      <c r="G1295" s="84"/>
      <c r="H1295" s="99"/>
      <c r="I1295" s="97"/>
      <c r="J1295" s="97"/>
      <c r="K1295" s="98"/>
      <c r="L1295" s="98"/>
      <c r="M1295" s="98"/>
      <c r="N1295" s="98"/>
    </row>
    <row r="1296" spans="6:14" x14ac:dyDescent="0.25">
      <c r="F1296" s="84"/>
      <c r="G1296" s="84"/>
      <c r="H1296" s="99"/>
      <c r="I1296" s="97"/>
      <c r="J1296" s="97"/>
      <c r="K1296" s="98"/>
      <c r="L1296" s="98"/>
      <c r="M1296" s="98"/>
      <c r="N1296" s="98"/>
    </row>
    <row r="1297" spans="6:14" x14ac:dyDescent="0.25">
      <c r="F1297" s="84"/>
      <c r="G1297" s="84"/>
      <c r="H1297" s="99"/>
      <c r="I1297" s="97"/>
      <c r="J1297" s="97"/>
      <c r="K1297" s="98"/>
      <c r="L1297" s="98"/>
      <c r="M1297" s="98"/>
      <c r="N1297" s="98"/>
    </row>
    <row r="1298" spans="6:14" x14ac:dyDescent="0.25">
      <c r="F1298" s="84"/>
      <c r="G1298" s="84"/>
      <c r="H1298" s="99"/>
      <c r="I1298" s="97"/>
      <c r="J1298" s="97"/>
      <c r="K1298" s="98"/>
      <c r="L1298" s="98"/>
      <c r="M1298" s="98"/>
      <c r="N1298" s="98"/>
    </row>
    <row r="1299" spans="6:14" x14ac:dyDescent="0.25">
      <c r="F1299" s="84"/>
      <c r="G1299" s="84"/>
      <c r="H1299" s="99"/>
      <c r="I1299" s="97"/>
      <c r="J1299" s="97"/>
      <c r="K1299" s="98"/>
      <c r="L1299" s="98"/>
      <c r="M1299" s="98"/>
      <c r="N1299" s="98"/>
    </row>
    <row r="1300" spans="6:14" x14ac:dyDescent="0.25">
      <c r="F1300" s="84"/>
      <c r="G1300" s="84"/>
      <c r="H1300" s="99"/>
      <c r="I1300" s="97"/>
      <c r="J1300" s="97"/>
      <c r="K1300" s="98"/>
      <c r="L1300" s="98"/>
      <c r="M1300" s="98"/>
      <c r="N1300" s="98"/>
    </row>
    <row r="1301" spans="6:14" x14ac:dyDescent="0.25">
      <c r="F1301" s="84"/>
      <c r="G1301" s="84"/>
      <c r="H1301" s="99"/>
      <c r="I1301" s="97"/>
      <c r="J1301" s="97"/>
      <c r="K1301" s="98"/>
      <c r="L1301" s="98"/>
      <c r="M1301" s="98"/>
      <c r="N1301" s="98"/>
    </row>
    <row r="1302" spans="6:14" x14ac:dyDescent="0.25">
      <c r="F1302" s="84"/>
      <c r="G1302" s="84"/>
      <c r="H1302" s="99"/>
      <c r="I1302" s="97"/>
      <c r="J1302" s="97"/>
      <c r="K1302" s="98"/>
      <c r="L1302" s="98"/>
      <c r="M1302" s="98"/>
      <c r="N1302" s="98"/>
    </row>
    <row r="1303" spans="6:14" x14ac:dyDescent="0.25">
      <c r="F1303" s="84"/>
      <c r="G1303" s="84"/>
      <c r="H1303" s="99"/>
      <c r="I1303" s="97"/>
      <c r="J1303" s="97"/>
      <c r="K1303" s="98"/>
      <c r="L1303" s="98"/>
      <c r="M1303" s="98"/>
      <c r="N1303" s="98"/>
    </row>
    <row r="1304" spans="6:14" x14ac:dyDescent="0.25">
      <c r="F1304" s="84"/>
      <c r="G1304" s="84"/>
      <c r="H1304" s="99"/>
      <c r="I1304" s="97"/>
      <c r="J1304" s="97"/>
      <c r="K1304" s="98"/>
      <c r="L1304" s="98"/>
      <c r="M1304" s="98"/>
      <c r="N1304" s="98"/>
    </row>
    <row r="1305" spans="6:14" x14ac:dyDescent="0.25">
      <c r="F1305" s="84"/>
      <c r="G1305" s="84"/>
      <c r="H1305" s="99"/>
      <c r="I1305" s="97"/>
      <c r="J1305" s="97"/>
      <c r="K1305" s="98"/>
      <c r="L1305" s="98"/>
      <c r="M1305" s="98"/>
      <c r="N1305" s="98"/>
    </row>
    <row r="1306" spans="6:14" x14ac:dyDescent="0.25">
      <c r="F1306" s="84"/>
      <c r="G1306" s="84"/>
      <c r="H1306" s="99"/>
      <c r="I1306" s="97"/>
      <c r="J1306" s="97"/>
      <c r="K1306" s="98"/>
      <c r="L1306" s="98"/>
      <c r="M1306" s="98"/>
      <c r="N1306" s="98"/>
    </row>
    <row r="1307" spans="6:14" x14ac:dyDescent="0.25">
      <c r="F1307" s="84"/>
      <c r="G1307" s="84"/>
      <c r="H1307" s="99"/>
      <c r="I1307" s="97"/>
      <c r="J1307" s="97"/>
      <c r="K1307" s="98"/>
      <c r="L1307" s="98"/>
      <c r="M1307" s="98"/>
      <c r="N1307" s="98"/>
    </row>
    <row r="1308" spans="6:14" x14ac:dyDescent="0.25">
      <c r="F1308" s="84"/>
      <c r="G1308" s="84"/>
      <c r="H1308" s="99"/>
      <c r="I1308" s="97"/>
      <c r="J1308" s="97"/>
      <c r="K1308" s="98"/>
      <c r="L1308" s="98"/>
      <c r="M1308" s="98"/>
      <c r="N1308" s="98"/>
    </row>
    <row r="1309" spans="6:14" x14ac:dyDescent="0.25">
      <c r="F1309" s="84"/>
      <c r="G1309" s="84"/>
      <c r="H1309" s="99"/>
      <c r="I1309" s="97"/>
      <c r="J1309" s="97"/>
      <c r="K1309" s="98"/>
      <c r="L1309" s="98"/>
      <c r="M1309" s="98"/>
      <c r="N1309" s="98"/>
    </row>
    <row r="1310" spans="6:14" x14ac:dyDescent="0.25">
      <c r="F1310" s="84"/>
      <c r="G1310" s="84"/>
      <c r="H1310" s="99"/>
      <c r="I1310" s="97"/>
      <c r="J1310" s="97"/>
      <c r="K1310" s="98"/>
      <c r="L1310" s="98"/>
      <c r="M1310" s="98"/>
      <c r="N1310" s="98"/>
    </row>
    <row r="1311" spans="6:14" x14ac:dyDescent="0.25">
      <c r="F1311" s="84"/>
      <c r="G1311" s="84"/>
      <c r="H1311" s="99"/>
      <c r="I1311" s="97"/>
      <c r="J1311" s="97"/>
      <c r="K1311" s="98"/>
      <c r="L1311" s="98"/>
      <c r="M1311" s="98"/>
      <c r="N1311" s="98"/>
    </row>
    <row r="1312" spans="6:14" x14ac:dyDescent="0.25">
      <c r="F1312" s="84"/>
      <c r="G1312" s="84"/>
      <c r="H1312" s="99"/>
      <c r="I1312" s="97"/>
      <c r="J1312" s="97"/>
      <c r="K1312" s="98"/>
      <c r="L1312" s="98"/>
      <c r="M1312" s="98"/>
      <c r="N1312" s="98"/>
    </row>
    <row r="1313" spans="6:14" x14ac:dyDescent="0.25">
      <c r="F1313" s="84"/>
      <c r="G1313" s="84"/>
      <c r="H1313" s="99"/>
      <c r="I1313" s="97"/>
      <c r="J1313" s="97"/>
      <c r="K1313" s="98"/>
      <c r="L1313" s="98"/>
      <c r="M1313" s="98"/>
      <c r="N1313" s="98"/>
    </row>
    <row r="1314" spans="6:14" x14ac:dyDescent="0.25">
      <c r="F1314" s="84"/>
      <c r="G1314" s="84"/>
      <c r="H1314" s="99"/>
      <c r="I1314" s="97"/>
      <c r="J1314" s="97"/>
      <c r="K1314" s="98"/>
      <c r="L1314" s="98"/>
      <c r="M1314" s="98"/>
      <c r="N1314" s="98"/>
    </row>
    <row r="1315" spans="6:14" x14ac:dyDescent="0.25">
      <c r="F1315" s="84"/>
      <c r="G1315" s="84"/>
      <c r="H1315" s="99"/>
      <c r="I1315" s="97"/>
      <c r="J1315" s="97"/>
      <c r="K1315" s="98"/>
      <c r="L1315" s="98"/>
      <c r="M1315" s="98"/>
      <c r="N1315" s="98"/>
    </row>
    <row r="1316" spans="6:14" x14ac:dyDescent="0.25">
      <c r="F1316" s="84"/>
      <c r="G1316" s="84"/>
      <c r="H1316" s="99"/>
      <c r="I1316" s="97"/>
      <c r="J1316" s="97"/>
      <c r="K1316" s="98"/>
      <c r="L1316" s="98"/>
      <c r="M1316" s="98"/>
      <c r="N1316" s="98"/>
    </row>
    <row r="1317" spans="6:14" x14ac:dyDescent="0.25">
      <c r="F1317" s="84"/>
      <c r="G1317" s="84"/>
      <c r="H1317" s="99"/>
      <c r="I1317" s="97"/>
      <c r="J1317" s="97"/>
      <c r="K1317" s="98"/>
      <c r="L1317" s="98"/>
      <c r="M1317" s="98"/>
      <c r="N1317" s="98"/>
    </row>
    <row r="1318" spans="6:14" x14ac:dyDescent="0.25">
      <c r="F1318" s="84"/>
      <c r="G1318" s="84"/>
      <c r="H1318" s="99"/>
      <c r="I1318" s="97"/>
      <c r="J1318" s="97"/>
      <c r="K1318" s="98"/>
      <c r="L1318" s="98"/>
      <c r="M1318" s="98"/>
      <c r="N1318" s="98"/>
    </row>
    <row r="1319" spans="6:14" x14ac:dyDescent="0.25">
      <c r="F1319" s="84"/>
      <c r="G1319" s="84"/>
      <c r="H1319" s="99"/>
      <c r="I1319" s="97"/>
      <c r="J1319" s="97"/>
      <c r="K1319" s="98"/>
      <c r="L1319" s="98"/>
      <c r="M1319" s="98"/>
      <c r="N1319" s="98"/>
    </row>
    <row r="1320" spans="6:14" x14ac:dyDescent="0.25">
      <c r="F1320" s="84"/>
      <c r="G1320" s="84"/>
      <c r="H1320" s="99"/>
      <c r="I1320" s="97"/>
      <c r="J1320" s="97"/>
      <c r="K1320" s="98"/>
      <c r="L1320" s="98"/>
      <c r="M1320" s="98"/>
      <c r="N1320" s="98"/>
    </row>
    <row r="1321" spans="6:14" x14ac:dyDescent="0.25">
      <c r="F1321" s="84"/>
      <c r="G1321" s="84"/>
      <c r="H1321" s="99"/>
      <c r="I1321" s="97"/>
      <c r="J1321" s="97"/>
      <c r="K1321" s="98"/>
      <c r="L1321" s="98"/>
      <c r="M1321" s="98"/>
      <c r="N1321" s="98"/>
    </row>
    <row r="1322" spans="6:14" x14ac:dyDescent="0.25">
      <c r="F1322" s="84"/>
      <c r="G1322" s="84"/>
      <c r="H1322" s="99"/>
      <c r="I1322" s="97"/>
      <c r="J1322" s="97"/>
      <c r="K1322" s="98"/>
      <c r="L1322" s="98"/>
      <c r="M1322" s="98"/>
      <c r="N1322" s="98"/>
    </row>
    <row r="1323" spans="6:14" x14ac:dyDescent="0.25">
      <c r="F1323" s="84"/>
      <c r="G1323" s="84"/>
      <c r="H1323" s="99"/>
      <c r="I1323" s="97"/>
      <c r="J1323" s="97"/>
      <c r="K1323" s="98"/>
      <c r="L1323" s="98"/>
      <c r="M1323" s="98"/>
      <c r="N1323" s="98"/>
    </row>
    <row r="1324" spans="6:14" x14ac:dyDescent="0.25">
      <c r="F1324" s="84"/>
      <c r="G1324" s="84"/>
      <c r="H1324" s="99"/>
      <c r="I1324" s="97"/>
      <c r="J1324" s="97"/>
      <c r="K1324" s="98"/>
      <c r="L1324" s="98"/>
      <c r="M1324" s="98"/>
      <c r="N1324" s="98"/>
    </row>
    <row r="1325" spans="6:14" x14ac:dyDescent="0.25">
      <c r="F1325" s="84"/>
      <c r="G1325" s="84"/>
      <c r="H1325" s="99"/>
      <c r="I1325" s="97"/>
      <c r="J1325" s="97"/>
      <c r="K1325" s="98"/>
      <c r="L1325" s="98"/>
      <c r="M1325" s="98"/>
      <c r="N1325" s="98"/>
    </row>
    <row r="1326" spans="6:14" x14ac:dyDescent="0.25">
      <c r="F1326" s="84"/>
      <c r="G1326" s="84"/>
      <c r="H1326" s="99"/>
      <c r="I1326" s="97"/>
      <c r="J1326" s="97"/>
      <c r="K1326" s="98"/>
      <c r="L1326" s="98"/>
      <c r="M1326" s="98"/>
      <c r="N1326" s="98"/>
    </row>
    <row r="1327" spans="6:14" x14ac:dyDescent="0.25">
      <c r="F1327" s="84"/>
      <c r="G1327" s="84"/>
      <c r="H1327" s="99"/>
      <c r="I1327" s="97"/>
      <c r="J1327" s="97"/>
      <c r="K1327" s="98"/>
      <c r="L1327" s="98"/>
      <c r="M1327" s="98"/>
      <c r="N1327" s="98"/>
    </row>
    <row r="1328" spans="6:14" x14ac:dyDescent="0.25">
      <c r="F1328" s="84"/>
      <c r="G1328" s="84"/>
      <c r="H1328" s="99"/>
      <c r="I1328" s="97"/>
      <c r="J1328" s="97"/>
      <c r="K1328" s="98"/>
      <c r="L1328" s="98"/>
      <c r="M1328" s="98"/>
      <c r="N1328" s="98"/>
    </row>
    <row r="1329" spans="6:14" x14ac:dyDescent="0.25">
      <c r="F1329" s="84"/>
      <c r="G1329" s="84"/>
      <c r="H1329" s="99"/>
      <c r="I1329" s="97"/>
      <c r="J1329" s="97"/>
      <c r="K1329" s="98"/>
      <c r="L1329" s="98"/>
      <c r="M1329" s="98"/>
      <c r="N1329" s="98"/>
    </row>
    <row r="1330" spans="6:14" x14ac:dyDescent="0.25">
      <c r="F1330" s="84"/>
      <c r="G1330" s="84"/>
      <c r="H1330" s="99"/>
      <c r="I1330" s="97"/>
      <c r="J1330" s="97"/>
      <c r="K1330" s="98"/>
      <c r="L1330" s="98"/>
      <c r="M1330" s="98"/>
      <c r="N1330" s="98"/>
    </row>
    <row r="1331" spans="6:14" x14ac:dyDescent="0.25">
      <c r="F1331" s="84"/>
      <c r="G1331" s="84"/>
      <c r="H1331" s="99"/>
      <c r="I1331" s="97"/>
      <c r="J1331" s="97"/>
      <c r="K1331" s="98"/>
      <c r="L1331" s="98"/>
      <c r="M1331" s="98"/>
      <c r="N1331" s="98"/>
    </row>
    <row r="1332" spans="6:14" x14ac:dyDescent="0.25">
      <c r="F1332" s="84"/>
      <c r="G1332" s="84"/>
      <c r="H1332" s="99"/>
      <c r="I1332" s="97"/>
      <c r="J1332" s="97"/>
      <c r="K1332" s="98"/>
      <c r="L1332" s="98"/>
      <c r="M1332" s="98"/>
      <c r="N1332" s="98"/>
    </row>
    <row r="1333" spans="6:14" x14ac:dyDescent="0.25">
      <c r="F1333" s="84"/>
      <c r="G1333" s="84"/>
      <c r="H1333" s="99"/>
      <c r="I1333" s="97"/>
      <c r="J1333" s="97"/>
      <c r="K1333" s="98"/>
      <c r="L1333" s="98"/>
      <c r="M1333" s="98"/>
      <c r="N1333" s="98"/>
    </row>
    <row r="1334" spans="6:14" x14ac:dyDescent="0.25">
      <c r="F1334" s="84"/>
      <c r="G1334" s="84"/>
      <c r="H1334" s="99"/>
      <c r="I1334" s="97"/>
      <c r="J1334" s="97"/>
      <c r="K1334" s="98"/>
      <c r="L1334" s="98"/>
      <c r="M1334" s="98"/>
      <c r="N1334" s="98"/>
    </row>
    <row r="1335" spans="6:14" x14ac:dyDescent="0.25">
      <c r="F1335" s="84"/>
      <c r="G1335" s="84"/>
      <c r="H1335" s="99"/>
      <c r="I1335" s="97"/>
      <c r="J1335" s="97"/>
      <c r="K1335" s="98"/>
      <c r="L1335" s="98"/>
      <c r="M1335" s="98"/>
      <c r="N1335" s="98"/>
    </row>
    <row r="1336" spans="6:14" x14ac:dyDescent="0.25">
      <c r="F1336" s="84"/>
      <c r="G1336" s="84"/>
      <c r="H1336" s="99"/>
      <c r="I1336" s="97"/>
      <c r="J1336" s="97"/>
      <c r="K1336" s="98"/>
      <c r="L1336" s="98"/>
      <c r="M1336" s="98"/>
      <c r="N1336" s="98"/>
    </row>
    <row r="1337" spans="6:14" x14ac:dyDescent="0.25">
      <c r="F1337" s="84"/>
      <c r="G1337" s="84"/>
      <c r="H1337" s="99"/>
      <c r="I1337" s="97"/>
      <c r="J1337" s="97"/>
      <c r="K1337" s="98"/>
      <c r="L1337" s="98"/>
      <c r="M1337" s="98"/>
      <c r="N1337" s="98"/>
    </row>
    <row r="1338" spans="6:14" x14ac:dyDescent="0.25">
      <c r="F1338" s="84"/>
      <c r="G1338" s="84"/>
      <c r="H1338" s="99"/>
      <c r="I1338" s="97"/>
      <c r="J1338" s="97"/>
      <c r="K1338" s="98"/>
      <c r="L1338" s="98"/>
      <c r="M1338" s="98"/>
      <c r="N1338" s="98"/>
    </row>
    <row r="1339" spans="6:14" x14ac:dyDescent="0.25">
      <c r="F1339" s="84"/>
      <c r="G1339" s="84"/>
      <c r="H1339" s="99"/>
      <c r="I1339" s="97"/>
      <c r="J1339" s="97"/>
      <c r="K1339" s="98"/>
      <c r="L1339" s="98"/>
      <c r="M1339" s="98"/>
      <c r="N1339" s="98"/>
    </row>
    <row r="1340" spans="6:14" x14ac:dyDescent="0.25">
      <c r="F1340" s="84"/>
      <c r="G1340" s="84"/>
      <c r="H1340" s="99"/>
      <c r="I1340" s="97"/>
      <c r="J1340" s="97"/>
      <c r="K1340" s="98"/>
      <c r="L1340" s="98"/>
      <c r="M1340" s="98"/>
      <c r="N1340" s="98"/>
    </row>
    <row r="1341" spans="6:14" x14ac:dyDescent="0.25">
      <c r="F1341" s="84"/>
      <c r="G1341" s="84"/>
      <c r="H1341" s="99"/>
      <c r="I1341" s="97"/>
      <c r="J1341" s="97"/>
      <c r="K1341" s="98"/>
      <c r="L1341" s="98"/>
      <c r="M1341" s="98"/>
      <c r="N1341" s="98"/>
    </row>
    <row r="1342" spans="6:14" x14ac:dyDescent="0.25">
      <c r="F1342" s="84"/>
      <c r="G1342" s="84"/>
      <c r="H1342" s="99"/>
      <c r="I1342" s="97"/>
      <c r="J1342" s="97"/>
      <c r="K1342" s="98"/>
      <c r="L1342" s="98"/>
      <c r="M1342" s="98"/>
      <c r="N1342" s="98"/>
    </row>
    <row r="1343" spans="6:14" x14ac:dyDescent="0.25">
      <c r="F1343" s="84"/>
      <c r="G1343" s="84"/>
      <c r="H1343" s="99"/>
      <c r="I1343" s="97"/>
      <c r="J1343" s="97"/>
      <c r="K1343" s="98"/>
      <c r="L1343" s="98"/>
      <c r="M1343" s="98"/>
      <c r="N1343" s="98"/>
    </row>
    <row r="1344" spans="6:14" x14ac:dyDescent="0.25">
      <c r="F1344" s="84"/>
      <c r="G1344" s="84"/>
      <c r="H1344" s="99"/>
      <c r="I1344" s="97"/>
      <c r="J1344" s="97"/>
      <c r="K1344" s="98"/>
      <c r="L1344" s="98"/>
      <c r="M1344" s="98"/>
      <c r="N1344" s="98"/>
    </row>
    <row r="1345" spans="6:14" x14ac:dyDescent="0.25">
      <c r="F1345" s="84"/>
      <c r="G1345" s="84"/>
      <c r="H1345" s="99"/>
      <c r="I1345" s="97"/>
      <c r="J1345" s="97"/>
      <c r="K1345" s="98"/>
      <c r="L1345" s="98"/>
      <c r="M1345" s="98"/>
      <c r="N1345" s="98"/>
    </row>
    <row r="1346" spans="6:14" x14ac:dyDescent="0.25">
      <c r="F1346" s="84"/>
      <c r="G1346" s="84"/>
      <c r="H1346" s="99"/>
      <c r="I1346" s="97"/>
      <c r="J1346" s="97"/>
      <c r="K1346" s="98"/>
      <c r="L1346" s="98"/>
      <c r="M1346" s="98"/>
      <c r="N1346" s="98"/>
    </row>
    <row r="1347" spans="6:14" x14ac:dyDescent="0.25">
      <c r="F1347" s="84"/>
      <c r="G1347" s="84"/>
      <c r="H1347" s="99"/>
      <c r="I1347" s="97"/>
      <c r="J1347" s="97"/>
      <c r="K1347" s="98"/>
      <c r="L1347" s="98"/>
      <c r="M1347" s="98"/>
      <c r="N1347" s="98"/>
    </row>
    <row r="1348" spans="6:14" x14ac:dyDescent="0.25">
      <c r="F1348" s="84"/>
      <c r="G1348" s="84"/>
      <c r="H1348" s="99"/>
      <c r="I1348" s="97"/>
      <c r="J1348" s="97"/>
      <c r="K1348" s="98"/>
      <c r="L1348" s="98"/>
      <c r="M1348" s="98"/>
      <c r="N1348" s="98"/>
    </row>
    <row r="1349" spans="6:14" x14ac:dyDescent="0.25">
      <c r="F1349" s="84"/>
      <c r="G1349" s="84"/>
      <c r="H1349" s="99"/>
      <c r="I1349" s="97"/>
      <c r="J1349" s="97"/>
      <c r="K1349" s="98"/>
      <c r="L1349" s="98"/>
      <c r="M1349" s="98"/>
      <c r="N1349" s="98"/>
    </row>
    <row r="1350" spans="6:14" x14ac:dyDescent="0.25">
      <c r="F1350" s="84"/>
      <c r="G1350" s="84"/>
      <c r="H1350" s="99"/>
      <c r="I1350" s="97"/>
      <c r="J1350" s="97"/>
      <c r="K1350" s="98"/>
      <c r="L1350" s="98"/>
      <c r="M1350" s="98"/>
      <c r="N1350" s="98"/>
    </row>
    <row r="1351" spans="6:14" x14ac:dyDescent="0.25">
      <c r="F1351" s="84"/>
      <c r="G1351" s="84"/>
      <c r="H1351" s="99"/>
      <c r="I1351" s="97"/>
      <c r="J1351" s="97"/>
      <c r="K1351" s="98"/>
      <c r="L1351" s="98"/>
      <c r="M1351" s="98"/>
      <c r="N1351" s="98"/>
    </row>
    <row r="1352" spans="6:14" x14ac:dyDescent="0.25">
      <c r="F1352" s="84"/>
      <c r="G1352" s="84"/>
      <c r="H1352" s="99"/>
      <c r="I1352" s="97"/>
      <c r="J1352" s="97"/>
      <c r="K1352" s="98"/>
      <c r="L1352" s="98"/>
      <c r="M1352" s="98"/>
      <c r="N1352" s="98"/>
    </row>
    <row r="1353" spans="6:14" x14ac:dyDescent="0.25">
      <c r="F1353" s="84"/>
      <c r="G1353" s="84"/>
      <c r="H1353" s="99"/>
      <c r="I1353" s="97"/>
      <c r="J1353" s="97"/>
      <c r="K1353" s="98"/>
      <c r="L1353" s="98"/>
      <c r="M1353" s="98"/>
      <c r="N1353" s="98"/>
    </row>
    <row r="1354" spans="6:14" x14ac:dyDescent="0.25">
      <c r="F1354" s="84"/>
      <c r="G1354" s="84"/>
      <c r="H1354" s="99"/>
      <c r="I1354" s="97"/>
      <c r="J1354" s="97"/>
      <c r="K1354" s="98"/>
      <c r="L1354" s="98"/>
      <c r="M1354" s="98"/>
      <c r="N1354" s="98"/>
    </row>
    <row r="1355" spans="6:14" x14ac:dyDescent="0.25">
      <c r="F1355" s="84"/>
      <c r="G1355" s="84"/>
      <c r="H1355" s="99"/>
      <c r="I1355" s="97"/>
      <c r="J1355" s="97"/>
      <c r="K1355" s="98"/>
      <c r="L1355" s="98"/>
      <c r="M1355" s="98"/>
      <c r="N1355" s="98"/>
    </row>
    <row r="1356" spans="6:14" x14ac:dyDescent="0.25">
      <c r="F1356" s="84"/>
      <c r="G1356" s="84"/>
      <c r="H1356" s="99"/>
      <c r="I1356" s="97"/>
      <c r="J1356" s="97"/>
      <c r="K1356" s="98"/>
      <c r="L1356" s="98"/>
      <c r="M1356" s="98"/>
      <c r="N1356" s="98"/>
    </row>
    <row r="1357" spans="6:14" x14ac:dyDescent="0.25">
      <c r="F1357" s="84"/>
      <c r="G1357" s="84"/>
      <c r="H1357" s="99"/>
      <c r="I1357" s="97"/>
      <c r="J1357" s="97"/>
      <c r="K1357" s="98"/>
      <c r="L1357" s="98"/>
      <c r="M1357" s="98"/>
      <c r="N1357" s="98"/>
    </row>
    <row r="1358" spans="6:14" x14ac:dyDescent="0.25">
      <c r="F1358" s="84"/>
      <c r="G1358" s="84"/>
      <c r="H1358" s="99"/>
      <c r="I1358" s="97"/>
      <c r="J1358" s="97"/>
      <c r="K1358" s="98"/>
      <c r="L1358" s="98"/>
      <c r="M1358" s="98"/>
      <c r="N1358" s="98"/>
    </row>
    <row r="1359" spans="6:14" x14ac:dyDescent="0.25">
      <c r="F1359" s="84"/>
      <c r="G1359" s="84"/>
      <c r="H1359" s="99"/>
      <c r="I1359" s="97"/>
      <c r="J1359" s="97"/>
      <c r="K1359" s="98"/>
      <c r="L1359" s="98"/>
      <c r="M1359" s="98"/>
      <c r="N1359" s="98"/>
    </row>
    <row r="1360" spans="6:14" x14ac:dyDescent="0.25">
      <c r="F1360" s="84"/>
      <c r="G1360" s="84"/>
      <c r="H1360" s="99"/>
      <c r="I1360" s="97"/>
      <c r="J1360" s="97"/>
      <c r="K1360" s="98"/>
      <c r="L1360" s="98"/>
      <c r="M1360" s="98"/>
      <c r="N1360" s="98"/>
    </row>
    <row r="1361" spans="6:14" x14ac:dyDescent="0.25">
      <c r="F1361" s="84"/>
      <c r="G1361" s="84"/>
      <c r="H1361" s="99"/>
      <c r="I1361" s="97"/>
      <c r="J1361" s="97"/>
      <c r="K1361" s="98"/>
      <c r="L1361" s="98"/>
      <c r="M1361" s="98"/>
      <c r="N1361" s="98"/>
    </row>
    <row r="1362" spans="6:14" x14ac:dyDescent="0.25">
      <c r="F1362" s="84"/>
      <c r="G1362" s="84"/>
      <c r="H1362" s="99"/>
      <c r="I1362" s="97"/>
      <c r="J1362" s="97"/>
      <c r="K1362" s="98"/>
      <c r="L1362" s="98"/>
      <c r="M1362" s="98"/>
      <c r="N1362" s="98"/>
    </row>
    <row r="1363" spans="6:14" x14ac:dyDescent="0.25">
      <c r="F1363" s="84"/>
      <c r="G1363" s="84"/>
      <c r="H1363" s="99"/>
      <c r="I1363" s="97"/>
      <c r="J1363" s="97"/>
      <c r="K1363" s="98"/>
      <c r="L1363" s="98"/>
      <c r="M1363" s="98"/>
      <c r="N1363" s="98"/>
    </row>
    <row r="1364" spans="6:14" x14ac:dyDescent="0.25">
      <c r="F1364" s="84"/>
      <c r="G1364" s="84"/>
      <c r="H1364" s="99"/>
      <c r="I1364" s="97"/>
      <c r="J1364" s="97"/>
      <c r="K1364" s="98"/>
      <c r="L1364" s="98"/>
      <c r="M1364" s="98"/>
      <c r="N1364" s="98"/>
    </row>
    <row r="1365" spans="6:14" x14ac:dyDescent="0.25">
      <c r="F1365" s="84"/>
      <c r="G1365" s="84"/>
      <c r="H1365" s="99"/>
      <c r="I1365" s="97"/>
      <c r="J1365" s="97"/>
      <c r="K1365" s="98"/>
      <c r="L1365" s="98"/>
      <c r="M1365" s="98"/>
      <c r="N1365" s="98"/>
    </row>
    <row r="1366" spans="6:14" x14ac:dyDescent="0.25">
      <c r="F1366" s="84"/>
      <c r="G1366" s="84"/>
      <c r="H1366" s="99"/>
      <c r="I1366" s="97"/>
      <c r="J1366" s="97"/>
      <c r="K1366" s="98"/>
      <c r="L1366" s="98"/>
      <c r="M1366" s="98"/>
      <c r="N1366" s="98"/>
    </row>
    <row r="1367" spans="6:14" x14ac:dyDescent="0.25">
      <c r="F1367" s="84"/>
      <c r="G1367" s="84"/>
      <c r="H1367" s="99"/>
      <c r="I1367" s="97"/>
      <c r="J1367" s="97"/>
      <c r="K1367" s="98"/>
      <c r="L1367" s="98"/>
      <c r="M1367" s="98"/>
      <c r="N1367" s="98"/>
    </row>
    <row r="1368" spans="6:14" x14ac:dyDescent="0.25">
      <c r="F1368" s="84"/>
      <c r="G1368" s="84"/>
      <c r="H1368" s="99"/>
      <c r="I1368" s="97"/>
      <c r="J1368" s="97"/>
      <c r="K1368" s="98"/>
      <c r="L1368" s="98"/>
      <c r="M1368" s="98"/>
      <c r="N1368" s="98"/>
    </row>
    <row r="1369" spans="6:14" x14ac:dyDescent="0.25">
      <c r="F1369" s="84"/>
      <c r="G1369" s="84"/>
      <c r="H1369" s="99"/>
      <c r="I1369" s="97"/>
      <c r="J1369" s="97"/>
      <c r="K1369" s="98"/>
      <c r="L1369" s="98"/>
      <c r="M1369" s="98"/>
      <c r="N1369" s="98"/>
    </row>
    <row r="1370" spans="6:14" x14ac:dyDescent="0.25">
      <c r="F1370" s="84"/>
      <c r="G1370" s="84"/>
      <c r="H1370" s="99"/>
      <c r="I1370" s="97"/>
      <c r="J1370" s="97"/>
      <c r="K1370" s="98"/>
      <c r="L1370" s="98"/>
      <c r="M1370" s="98"/>
      <c r="N1370" s="98"/>
    </row>
    <row r="1371" spans="6:14" x14ac:dyDescent="0.25">
      <c r="F1371" s="84"/>
      <c r="G1371" s="84"/>
      <c r="H1371" s="99"/>
      <c r="I1371" s="97"/>
      <c r="J1371" s="97"/>
      <c r="K1371" s="98"/>
      <c r="L1371" s="98"/>
      <c r="M1371" s="98"/>
      <c r="N1371" s="98"/>
    </row>
    <row r="1372" spans="6:14" x14ac:dyDescent="0.25">
      <c r="F1372" s="84"/>
      <c r="G1372" s="84"/>
      <c r="H1372" s="99"/>
      <c r="I1372" s="97"/>
      <c r="J1372" s="97"/>
      <c r="K1372" s="98"/>
      <c r="L1372" s="98"/>
      <c r="M1372" s="98"/>
      <c r="N1372" s="98"/>
    </row>
    <row r="1373" spans="6:14" x14ac:dyDescent="0.25">
      <c r="F1373" s="84"/>
      <c r="G1373" s="84"/>
      <c r="H1373" s="99"/>
      <c r="I1373" s="97"/>
      <c r="J1373" s="97"/>
      <c r="K1373" s="98"/>
      <c r="L1373" s="98"/>
      <c r="M1373" s="98"/>
      <c r="N1373" s="98"/>
    </row>
    <row r="1374" spans="6:14" x14ac:dyDescent="0.25">
      <c r="F1374" s="84"/>
      <c r="G1374" s="84"/>
      <c r="H1374" s="99"/>
      <c r="I1374" s="97"/>
      <c r="J1374" s="97"/>
      <c r="K1374" s="98"/>
      <c r="L1374" s="98"/>
      <c r="M1374" s="98"/>
      <c r="N1374" s="98"/>
    </row>
    <row r="1375" spans="6:14" x14ac:dyDescent="0.25">
      <c r="F1375" s="84"/>
      <c r="G1375" s="84"/>
      <c r="H1375" s="99"/>
      <c r="I1375" s="97"/>
      <c r="J1375" s="97"/>
      <c r="K1375" s="98"/>
      <c r="L1375" s="98"/>
      <c r="M1375" s="98"/>
      <c r="N1375" s="98"/>
    </row>
    <row r="1376" spans="6:14" x14ac:dyDescent="0.25">
      <c r="F1376" s="84"/>
      <c r="G1376" s="84"/>
      <c r="H1376" s="99"/>
      <c r="I1376" s="97"/>
      <c r="J1376" s="97"/>
      <c r="K1376" s="98"/>
      <c r="L1376" s="98"/>
      <c r="M1376" s="98"/>
      <c r="N1376" s="98"/>
    </row>
    <row r="1377" spans="6:14" x14ac:dyDescent="0.25">
      <c r="F1377" s="84"/>
      <c r="G1377" s="84"/>
      <c r="H1377" s="99"/>
      <c r="I1377" s="97"/>
      <c r="J1377" s="97"/>
      <c r="K1377" s="98"/>
      <c r="L1377" s="98"/>
      <c r="M1377" s="98"/>
      <c r="N1377" s="98"/>
    </row>
    <row r="1378" spans="6:14" x14ac:dyDescent="0.25">
      <c r="F1378" s="84"/>
      <c r="G1378" s="84"/>
      <c r="H1378" s="99"/>
      <c r="I1378" s="97"/>
      <c r="J1378" s="97"/>
      <c r="K1378" s="98"/>
      <c r="L1378" s="98"/>
      <c r="M1378" s="98"/>
      <c r="N1378" s="98"/>
    </row>
    <row r="1379" spans="6:14" x14ac:dyDescent="0.25">
      <c r="F1379" s="84"/>
      <c r="G1379" s="84"/>
      <c r="H1379" s="99"/>
      <c r="I1379" s="97"/>
      <c r="J1379" s="97"/>
      <c r="K1379" s="98"/>
      <c r="L1379" s="98"/>
      <c r="M1379" s="98"/>
      <c r="N1379" s="98"/>
    </row>
    <row r="1380" spans="6:14" x14ac:dyDescent="0.25">
      <c r="F1380" s="84"/>
      <c r="G1380" s="84"/>
      <c r="H1380" s="99"/>
      <c r="I1380" s="97"/>
      <c r="J1380" s="97"/>
      <c r="K1380" s="98"/>
      <c r="L1380" s="98"/>
      <c r="M1380" s="98"/>
      <c r="N1380" s="98"/>
    </row>
    <row r="1381" spans="6:14" x14ac:dyDescent="0.25">
      <c r="F1381" s="84"/>
      <c r="G1381" s="84"/>
      <c r="H1381" s="99"/>
      <c r="I1381" s="97"/>
      <c r="J1381" s="97"/>
      <c r="K1381" s="98"/>
      <c r="L1381" s="98"/>
      <c r="M1381" s="98"/>
      <c r="N1381" s="98"/>
    </row>
    <row r="1382" spans="6:14" x14ac:dyDescent="0.25">
      <c r="F1382" s="84"/>
      <c r="G1382" s="84"/>
      <c r="H1382" s="99"/>
      <c r="I1382" s="97"/>
      <c r="J1382" s="97"/>
      <c r="K1382" s="98"/>
      <c r="L1382" s="98"/>
      <c r="M1382" s="98"/>
      <c r="N1382" s="98"/>
    </row>
    <row r="1383" spans="6:14" x14ac:dyDescent="0.25">
      <c r="F1383" s="84"/>
      <c r="G1383" s="84"/>
      <c r="H1383" s="99"/>
      <c r="I1383" s="97"/>
      <c r="J1383" s="97"/>
      <c r="K1383" s="98"/>
      <c r="L1383" s="98"/>
      <c r="M1383" s="98"/>
      <c r="N1383" s="98"/>
    </row>
    <row r="1384" spans="6:14" x14ac:dyDescent="0.25">
      <c r="F1384" s="84"/>
      <c r="G1384" s="84"/>
      <c r="H1384" s="99"/>
      <c r="I1384" s="97"/>
      <c r="J1384" s="97"/>
      <c r="K1384" s="98"/>
      <c r="L1384" s="98"/>
      <c r="M1384" s="98"/>
      <c r="N1384" s="98"/>
    </row>
    <row r="1385" spans="6:14" x14ac:dyDescent="0.25">
      <c r="F1385" s="84"/>
      <c r="G1385" s="84"/>
      <c r="H1385" s="99"/>
      <c r="I1385" s="97"/>
      <c r="J1385" s="97"/>
      <c r="K1385" s="98"/>
      <c r="L1385" s="98"/>
      <c r="M1385" s="98"/>
      <c r="N1385" s="98"/>
    </row>
    <row r="1386" spans="6:14" x14ac:dyDescent="0.25">
      <c r="F1386" s="84"/>
      <c r="G1386" s="84"/>
      <c r="H1386" s="99"/>
      <c r="I1386" s="97"/>
      <c r="J1386" s="97"/>
      <c r="K1386" s="98"/>
      <c r="L1386" s="98"/>
      <c r="M1386" s="98"/>
      <c r="N1386" s="98"/>
    </row>
    <row r="1387" spans="6:14" x14ac:dyDescent="0.25">
      <c r="F1387" s="84"/>
      <c r="G1387" s="84"/>
      <c r="H1387" s="99"/>
      <c r="I1387" s="97"/>
      <c r="J1387" s="97"/>
      <c r="K1387" s="98"/>
      <c r="L1387" s="98"/>
      <c r="M1387" s="98"/>
      <c r="N1387" s="98"/>
    </row>
    <row r="1388" spans="6:14" x14ac:dyDescent="0.25">
      <c r="F1388" s="84"/>
      <c r="G1388" s="84"/>
      <c r="H1388" s="99"/>
      <c r="I1388" s="97"/>
      <c r="J1388" s="97"/>
      <c r="K1388" s="98"/>
      <c r="L1388" s="98"/>
      <c r="M1388" s="98"/>
      <c r="N1388" s="98"/>
    </row>
    <row r="1389" spans="6:14" x14ac:dyDescent="0.25">
      <c r="F1389" s="84"/>
      <c r="G1389" s="84"/>
      <c r="H1389" s="99"/>
      <c r="I1389" s="97"/>
      <c r="J1389" s="97"/>
      <c r="K1389" s="98"/>
      <c r="L1389" s="98"/>
      <c r="M1389" s="98"/>
      <c r="N1389" s="98"/>
    </row>
    <row r="1390" spans="6:14" x14ac:dyDescent="0.25">
      <c r="F1390" s="84"/>
      <c r="G1390" s="84"/>
      <c r="H1390" s="99"/>
      <c r="I1390" s="97"/>
      <c r="J1390" s="97"/>
      <c r="K1390" s="98"/>
      <c r="L1390" s="98"/>
      <c r="M1390" s="98"/>
      <c r="N1390" s="98"/>
    </row>
    <row r="1391" spans="6:14" x14ac:dyDescent="0.25">
      <c r="F1391" s="84"/>
      <c r="G1391" s="84"/>
      <c r="H1391" s="99"/>
      <c r="I1391" s="97"/>
      <c r="J1391" s="97"/>
      <c r="K1391" s="98"/>
      <c r="L1391" s="98"/>
      <c r="M1391" s="98"/>
      <c r="N1391" s="98"/>
    </row>
    <row r="1392" spans="6:14" x14ac:dyDescent="0.25">
      <c r="F1392" s="84"/>
      <c r="G1392" s="84"/>
      <c r="H1392" s="99"/>
      <c r="I1392" s="97"/>
      <c r="J1392" s="97"/>
      <c r="K1392" s="98"/>
      <c r="L1392" s="98"/>
      <c r="M1392" s="98"/>
      <c r="N1392" s="98"/>
    </row>
    <row r="1393" spans="6:14" x14ac:dyDescent="0.25">
      <c r="F1393" s="84"/>
      <c r="G1393" s="84"/>
      <c r="H1393" s="99"/>
      <c r="I1393" s="97"/>
      <c r="J1393" s="97"/>
      <c r="K1393" s="98"/>
      <c r="L1393" s="98"/>
      <c r="M1393" s="98"/>
      <c r="N1393" s="98"/>
    </row>
    <row r="1394" spans="6:14" x14ac:dyDescent="0.25">
      <c r="F1394" s="84"/>
      <c r="G1394" s="84"/>
      <c r="H1394" s="99"/>
      <c r="I1394" s="97"/>
      <c r="J1394" s="97"/>
      <c r="K1394" s="98"/>
      <c r="L1394" s="98"/>
      <c r="M1394" s="98"/>
      <c r="N1394" s="98"/>
    </row>
    <row r="1395" spans="6:14" x14ac:dyDescent="0.25">
      <c r="F1395" s="84"/>
      <c r="G1395" s="84"/>
      <c r="H1395" s="99"/>
      <c r="I1395" s="97"/>
      <c r="J1395" s="97"/>
      <c r="K1395" s="98"/>
      <c r="L1395" s="98"/>
      <c r="M1395" s="98"/>
      <c r="N1395" s="98"/>
    </row>
    <row r="1396" spans="6:14" x14ac:dyDescent="0.25">
      <c r="F1396" s="84"/>
      <c r="G1396" s="84"/>
      <c r="H1396" s="99"/>
      <c r="I1396" s="97"/>
      <c r="J1396" s="97"/>
      <c r="K1396" s="98"/>
      <c r="L1396" s="98"/>
      <c r="M1396" s="98"/>
      <c r="N1396" s="98"/>
    </row>
    <row r="1397" spans="6:14" x14ac:dyDescent="0.25">
      <c r="F1397" s="84"/>
      <c r="G1397" s="84"/>
      <c r="H1397" s="99"/>
      <c r="I1397" s="97"/>
      <c r="J1397" s="97"/>
      <c r="K1397" s="98"/>
      <c r="L1397" s="98"/>
      <c r="M1397" s="98"/>
      <c r="N1397" s="98"/>
    </row>
    <row r="1398" spans="6:14" x14ac:dyDescent="0.25">
      <c r="F1398" s="84"/>
      <c r="G1398" s="84"/>
      <c r="H1398" s="99"/>
      <c r="I1398" s="97"/>
      <c r="J1398" s="97"/>
      <c r="K1398" s="98"/>
      <c r="L1398" s="98"/>
      <c r="M1398" s="98"/>
      <c r="N1398" s="98"/>
    </row>
    <row r="1399" spans="6:14" x14ac:dyDescent="0.25">
      <c r="F1399" s="84"/>
      <c r="G1399" s="84"/>
      <c r="H1399" s="99"/>
      <c r="I1399" s="97"/>
      <c r="J1399" s="97"/>
      <c r="K1399" s="98"/>
      <c r="L1399" s="98"/>
      <c r="M1399" s="98"/>
      <c r="N1399" s="98"/>
    </row>
    <row r="1400" spans="6:14" x14ac:dyDescent="0.25">
      <c r="F1400" s="84"/>
      <c r="G1400" s="84"/>
      <c r="H1400" s="99"/>
      <c r="I1400" s="97"/>
      <c r="J1400" s="97"/>
      <c r="K1400" s="98"/>
      <c r="L1400" s="98"/>
      <c r="M1400" s="98"/>
      <c r="N1400" s="98"/>
    </row>
    <row r="1401" spans="6:14" x14ac:dyDescent="0.25">
      <c r="F1401" s="84"/>
      <c r="G1401" s="84"/>
      <c r="H1401" s="99"/>
      <c r="I1401" s="97"/>
      <c r="J1401" s="97"/>
      <c r="K1401" s="98"/>
      <c r="L1401" s="98"/>
      <c r="M1401" s="98"/>
      <c r="N1401" s="98"/>
    </row>
    <row r="1402" spans="6:14" x14ac:dyDescent="0.25">
      <c r="F1402" s="84"/>
      <c r="G1402" s="84"/>
      <c r="H1402" s="99"/>
      <c r="I1402" s="97"/>
      <c r="J1402" s="97"/>
      <c r="K1402" s="98"/>
      <c r="L1402" s="98"/>
      <c r="M1402" s="98"/>
      <c r="N1402" s="98"/>
    </row>
    <row r="1403" spans="6:14" x14ac:dyDescent="0.25">
      <c r="F1403" s="84"/>
      <c r="G1403" s="84"/>
      <c r="H1403" s="99"/>
      <c r="I1403" s="97"/>
      <c r="J1403" s="97"/>
      <c r="K1403" s="98"/>
      <c r="L1403" s="98"/>
      <c r="M1403" s="98"/>
      <c r="N1403" s="98"/>
    </row>
    <row r="1404" spans="6:14" x14ac:dyDescent="0.25">
      <c r="F1404" s="84"/>
      <c r="G1404" s="84"/>
      <c r="H1404" s="99"/>
      <c r="I1404" s="97"/>
      <c r="J1404" s="97"/>
      <c r="K1404" s="98"/>
      <c r="L1404" s="98"/>
      <c r="M1404" s="98"/>
      <c r="N1404" s="98"/>
    </row>
    <row r="1405" spans="6:14" x14ac:dyDescent="0.25">
      <c r="F1405" s="84"/>
      <c r="G1405" s="84"/>
      <c r="H1405" s="99"/>
      <c r="I1405" s="97"/>
      <c r="J1405" s="97"/>
      <c r="K1405" s="98"/>
      <c r="L1405" s="98"/>
      <c r="M1405" s="98"/>
      <c r="N1405" s="98"/>
    </row>
    <row r="1406" spans="6:14" x14ac:dyDescent="0.25">
      <c r="F1406" s="84"/>
      <c r="G1406" s="84"/>
      <c r="H1406" s="99"/>
      <c r="I1406" s="97"/>
      <c r="J1406" s="97"/>
      <c r="K1406" s="98"/>
      <c r="L1406" s="98"/>
      <c r="M1406" s="98"/>
      <c r="N1406" s="98"/>
    </row>
    <row r="1407" spans="6:14" x14ac:dyDescent="0.25">
      <c r="F1407" s="84"/>
      <c r="G1407" s="84"/>
      <c r="H1407" s="99"/>
      <c r="I1407" s="97"/>
      <c r="J1407" s="97"/>
      <c r="K1407" s="98"/>
      <c r="L1407" s="98"/>
      <c r="M1407" s="98"/>
      <c r="N1407" s="98"/>
    </row>
    <row r="1408" spans="6:14" x14ac:dyDescent="0.25">
      <c r="F1408" s="84"/>
      <c r="G1408" s="84"/>
      <c r="H1408" s="99"/>
      <c r="I1408" s="97"/>
      <c r="J1408" s="97"/>
      <c r="K1408" s="98"/>
      <c r="L1408" s="98"/>
      <c r="M1408" s="98"/>
      <c r="N1408" s="98"/>
    </row>
    <row r="1409" spans="6:14" x14ac:dyDescent="0.25">
      <c r="F1409" s="84"/>
      <c r="G1409" s="84"/>
      <c r="H1409" s="99"/>
      <c r="I1409" s="97"/>
      <c r="J1409" s="97"/>
      <c r="K1409" s="98"/>
      <c r="L1409" s="98"/>
      <c r="M1409" s="98"/>
      <c r="N1409" s="98"/>
    </row>
    <row r="1410" spans="6:14" x14ac:dyDescent="0.25">
      <c r="F1410" s="84"/>
      <c r="G1410" s="84"/>
      <c r="H1410" s="99"/>
      <c r="I1410" s="97"/>
      <c r="J1410" s="97"/>
      <c r="K1410" s="98"/>
      <c r="L1410" s="98"/>
      <c r="M1410" s="98"/>
      <c r="N1410" s="98"/>
    </row>
    <row r="1411" spans="6:14" x14ac:dyDescent="0.25">
      <c r="F1411" s="84"/>
      <c r="G1411" s="84"/>
      <c r="H1411" s="99"/>
      <c r="I1411" s="97"/>
      <c r="J1411" s="97"/>
      <c r="K1411" s="98"/>
      <c r="L1411" s="98"/>
      <c r="M1411" s="98"/>
      <c r="N1411" s="98"/>
    </row>
    <row r="1412" spans="6:14" x14ac:dyDescent="0.25">
      <c r="F1412" s="84"/>
      <c r="G1412" s="84"/>
      <c r="H1412" s="99"/>
      <c r="I1412" s="97"/>
      <c r="J1412" s="97"/>
      <c r="K1412" s="98"/>
      <c r="L1412" s="98"/>
      <c r="M1412" s="98"/>
      <c r="N1412" s="98"/>
    </row>
  </sheetData>
  <mergeCells count="1">
    <mergeCell ref="A31:D31"/>
  </mergeCells>
  <phoneticPr fontId="21" type="noConversion"/>
  <pageMargins left="0.78740157499999996" right="0.78740157499999996" top="0.984251969" bottom="0.984251969" header="0.4921259845" footer="0.4921259845"/>
  <pageSetup paperSize="9" scale="60" orientation="landscape" horizontalDpi="4294967293"/>
  <headerFooter alignWithMargins="0">
    <oddHeader>&amp;L&amp;T  &amp;D&amp;C&amp;A&amp;R&amp;F</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6</vt:i4>
      </vt:variant>
      <vt:variant>
        <vt:lpstr>Diagramme</vt:lpstr>
      </vt:variant>
      <vt:variant>
        <vt:i4>3</vt:i4>
      </vt:variant>
      <vt:variant>
        <vt:lpstr>Benannte Bereiche</vt:lpstr>
      </vt:variant>
      <vt:variant>
        <vt:i4>3</vt:i4>
      </vt:variant>
    </vt:vector>
  </HeadingPairs>
  <TitlesOfParts>
    <vt:vector size="12" baseType="lpstr">
      <vt:lpstr>Top</vt:lpstr>
      <vt:lpstr>Anleitung</vt:lpstr>
      <vt:lpstr>Eingabe Daten</vt:lpstr>
      <vt:lpstr>Detaillierte Eingabe</vt:lpstr>
      <vt:lpstr>WERTE IR</vt:lpstr>
      <vt:lpstr>DAT IR</vt:lpstr>
      <vt:lpstr>Grafik 2000 ppm max</vt:lpstr>
      <vt:lpstr>Grafik Schulraum</vt:lpstr>
      <vt:lpstr>Grafik 7000 ppm max</vt:lpstr>
      <vt:lpstr>'DAT IR'!Druckbereich</vt:lpstr>
      <vt:lpstr>'Detaillierte Eingabe'!Druckbereich</vt:lpstr>
      <vt:lpstr>'Eingabe Daten'!Druckbereich</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Twrdik</dc:creator>
  <cp:lastModifiedBy>Schlacher Robert</cp:lastModifiedBy>
  <cp:lastPrinted>2010-06-14T09:44:10Z</cp:lastPrinted>
  <dcterms:created xsi:type="dcterms:W3CDTF">2002-11-04T07:32:32Z</dcterms:created>
  <dcterms:modified xsi:type="dcterms:W3CDTF">2020-09-14T08:36:55Z</dcterms:modified>
</cp:coreProperties>
</file>